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Sim\UWG_Matlab\data\DOERefBuildings\"/>
    </mc:Choice>
  </mc:AlternateContent>
  <bookViews>
    <workbookView xWindow="25635" yWindow="270" windowWidth="19320" windowHeight="11715" tabRatio="800" activeTab="1"/>
  </bookViews>
  <sheets>
    <sheet name="1" sheetId="54" r:id="rId1"/>
    <sheet name="2" sheetId="55" r:id="rId2"/>
    <sheet name="3" sheetId="56" r:id="rId3"/>
    <sheet name="4" sheetId="57" r:id="rId4"/>
    <sheet name="BuildingSummary" sheetId="9" r:id="rId5"/>
    <sheet name="ZoneSummary" sheetId="10" r:id="rId6"/>
    <sheet name="LocationSummary" sheetId="8" r:id="rId7"/>
    <sheet name="Picture" sheetId="3" r:id="rId8"/>
    <sheet name="Schedules" sheetId="53" r:id="rId9"/>
  </sheets>
  <definedNames>
    <definedName name="_xlnm._FilterDatabase" localSheetId="4" hidden="1">BuildingSummary!$A$1:$F$69</definedName>
    <definedName name="_xlnm._FilterDatabase" localSheetId="6" hidden="1">LocationSummary!$A$1:$T$683</definedName>
    <definedName name="_xlnm._FilterDatabase" localSheetId="8" hidden="1">Schedules!$A$1:$AG$58</definedName>
    <definedName name="_xlnm._FilterDatabase" localSheetId="5" hidden="1">ZoneSummary!$A$2:$U$359</definedName>
  </definedNames>
  <calcPr calcId="152511"/>
</workbook>
</file>

<file path=xl/calcChain.xml><?xml version="1.0" encoding="utf-8"?>
<calcChain xmlns="http://schemas.openxmlformats.org/spreadsheetml/2006/main">
  <c r="U359" i="10" l="1"/>
  <c r="U240" i="10"/>
  <c r="U121" i="10"/>
  <c r="V354" i="10"/>
  <c r="V350" i="10"/>
  <c r="V346" i="10"/>
  <c r="V345" i="10"/>
  <c r="V343" i="10"/>
  <c r="V342" i="10"/>
  <c r="V341" i="10"/>
  <c r="V338" i="10"/>
  <c r="V337" i="10"/>
  <c r="V335" i="10"/>
  <c r="V334" i="10"/>
  <c r="V333" i="10"/>
  <c r="V332" i="10"/>
  <c r="V330" i="10"/>
  <c r="V329" i="10"/>
  <c r="V324" i="10"/>
  <c r="V323" i="10"/>
  <c r="V321" i="10"/>
  <c r="V320" i="10"/>
  <c r="V319" i="10"/>
  <c r="V318" i="10"/>
  <c r="V317" i="10"/>
  <c r="V316" i="10"/>
  <c r="V315" i="10"/>
  <c r="V313" i="10"/>
  <c r="V312" i="10"/>
  <c r="V311" i="10"/>
  <c r="V310" i="10"/>
  <c r="V309" i="10"/>
  <c r="V308" i="10"/>
  <c r="V307" i="10"/>
  <c r="V306" i="10"/>
  <c r="V305" i="10"/>
  <c r="V304" i="10"/>
  <c r="V303" i="10"/>
  <c r="V302" i="10"/>
  <c r="V301" i="10"/>
  <c r="V300" i="10"/>
  <c r="V299" i="10"/>
  <c r="V298" i="10"/>
  <c r="V296" i="10"/>
  <c r="V295" i="10"/>
  <c r="V292" i="10"/>
  <c r="V291" i="10"/>
  <c r="V289" i="10"/>
  <c r="V288" i="10"/>
  <c r="V287" i="10"/>
  <c r="V286" i="10"/>
  <c r="V285" i="10"/>
  <c r="V284" i="10"/>
  <c r="V283" i="10"/>
  <c r="V282" i="10"/>
  <c r="V281" i="10"/>
  <c r="V280" i="10"/>
  <c r="V279" i="10"/>
  <c r="V278" i="10"/>
  <c r="V276" i="10"/>
  <c r="V275" i="10"/>
  <c r="V274" i="10"/>
  <c r="V273" i="10"/>
  <c r="V272" i="10"/>
  <c r="V271" i="10"/>
  <c r="V270" i="10"/>
  <c r="V269" i="10"/>
  <c r="V267" i="10"/>
  <c r="V265" i="10"/>
  <c r="V264" i="10"/>
  <c r="V262" i="10"/>
  <c r="V261" i="10"/>
  <c r="V260" i="10"/>
  <c r="V259" i="10"/>
  <c r="V258" i="10"/>
  <c r="V257" i="10"/>
  <c r="V256" i="10"/>
  <c r="V254" i="10"/>
  <c r="V253" i="10"/>
  <c r="V252" i="10"/>
  <c r="V251" i="10"/>
  <c r="V250" i="10"/>
  <c r="V247" i="10"/>
  <c r="V246" i="10"/>
  <c r="V245" i="10"/>
  <c r="V244" i="10"/>
  <c r="V243" i="10"/>
  <c r="V242" i="10"/>
  <c r="V241" i="10"/>
  <c r="V235" i="10"/>
  <c r="V231" i="10"/>
  <c r="V227" i="10"/>
  <c r="V226" i="10"/>
  <c r="V224" i="10"/>
  <c r="V223" i="10"/>
  <c r="V222" i="10"/>
  <c r="V219" i="10"/>
  <c r="V218" i="10"/>
  <c r="V216" i="10"/>
  <c r="V215" i="10"/>
  <c r="V214" i="10"/>
  <c r="V213" i="10"/>
  <c r="V211" i="10"/>
  <c r="V210" i="10"/>
  <c r="V205" i="10"/>
  <c r="V204" i="10"/>
  <c r="V202" i="10"/>
  <c r="V201" i="10"/>
  <c r="V200" i="10"/>
  <c r="V199" i="10"/>
  <c r="V198" i="10"/>
  <c r="V197" i="10"/>
  <c r="V196" i="10"/>
  <c r="V194" i="10"/>
  <c r="V193" i="10"/>
  <c r="V192" i="10"/>
  <c r="V191" i="10"/>
  <c r="V190" i="10"/>
  <c r="V189" i="10"/>
  <c r="V188" i="10"/>
  <c r="V187" i="10"/>
  <c r="V186" i="10"/>
  <c r="V185" i="10"/>
  <c r="V184" i="10"/>
  <c r="V183" i="10"/>
  <c r="V182" i="10"/>
  <c r="V181" i="10"/>
  <c r="V180" i="10"/>
  <c r="V179" i="10"/>
  <c r="V177" i="10"/>
  <c r="V176" i="10"/>
  <c r="V173" i="10"/>
  <c r="V172" i="10"/>
  <c r="V170" i="10"/>
  <c r="V169" i="10"/>
  <c r="V168" i="10"/>
  <c r="V167" i="10"/>
  <c r="V166" i="10"/>
  <c r="V165" i="10"/>
  <c r="V164" i="10"/>
  <c r="V163" i="10"/>
  <c r="V162" i="10"/>
  <c r="V161" i="10"/>
  <c r="V160" i="10"/>
  <c r="V159" i="10"/>
  <c r="V157" i="10"/>
  <c r="V156" i="10"/>
  <c r="V155" i="10"/>
  <c r="V154" i="10"/>
  <c r="V153" i="10"/>
  <c r="V152" i="10"/>
  <c r="V151" i="10"/>
  <c r="V150" i="10"/>
  <c r="V148" i="10"/>
  <c r="V146" i="10"/>
  <c r="V145" i="10"/>
  <c r="V143" i="10"/>
  <c r="V142" i="10"/>
  <c r="V141" i="10"/>
  <c r="V140" i="10"/>
  <c r="V139" i="10"/>
  <c r="V138" i="10"/>
  <c r="V137" i="10"/>
  <c r="V135" i="10"/>
  <c r="V134" i="10"/>
  <c r="V133" i="10"/>
  <c r="V132" i="10"/>
  <c r="V131" i="10"/>
  <c r="V128" i="10"/>
  <c r="V127" i="10"/>
  <c r="V126" i="10"/>
  <c r="V125" i="10"/>
  <c r="V124" i="10"/>
  <c r="V123" i="10"/>
  <c r="V122" i="10"/>
  <c r="V116" i="10"/>
  <c r="V112" i="10"/>
  <c r="V108" i="10"/>
  <c r="V107" i="10"/>
  <c r="V105" i="10"/>
  <c r="V104" i="10"/>
  <c r="V103" i="10"/>
  <c r="V100" i="10"/>
  <c r="V99" i="10"/>
  <c r="V97" i="10"/>
  <c r="V96" i="10"/>
  <c r="V95" i="10"/>
  <c r="V94" i="10"/>
  <c r="V92" i="10"/>
  <c r="V91" i="10"/>
  <c r="V86" i="10"/>
  <c r="V85" i="10"/>
  <c r="V83" i="10"/>
  <c r="V82" i="10"/>
  <c r="V81" i="10"/>
  <c r="V80" i="10"/>
  <c r="V79" i="10"/>
  <c r="V78" i="10"/>
  <c r="V77" i="10"/>
  <c r="V75" i="10"/>
  <c r="V74" i="10"/>
  <c r="V73" i="10"/>
  <c r="V72" i="10"/>
  <c r="V71" i="10"/>
  <c r="V70" i="10"/>
  <c r="V69" i="10"/>
  <c r="V68" i="10"/>
  <c r="V67" i="10"/>
  <c r="V66" i="10"/>
  <c r="V65" i="10"/>
  <c r="V64" i="10"/>
  <c r="V63" i="10"/>
  <c r="V62" i="10"/>
  <c r="V61" i="10"/>
  <c r="V60" i="10"/>
  <c r="V58" i="10"/>
  <c r="V57" i="10"/>
  <c r="V54" i="10"/>
  <c r="V53" i="10"/>
  <c r="V51" i="10"/>
  <c r="V50" i="10"/>
  <c r="V49" i="10"/>
  <c r="V48" i="10"/>
  <c r="V47" i="10"/>
  <c r="V46" i="10"/>
  <c r="V45" i="10"/>
  <c r="V44" i="10"/>
  <c r="V43" i="10"/>
  <c r="V42" i="10"/>
  <c r="V41" i="10"/>
  <c r="V40" i="10"/>
  <c r="V38" i="10"/>
  <c r="V37" i="10"/>
  <c r="V36" i="10"/>
  <c r="V35" i="10"/>
  <c r="V34" i="10"/>
  <c r="V33" i="10"/>
  <c r="V32" i="10"/>
  <c r="V31" i="10"/>
  <c r="V29" i="10"/>
  <c r="V27" i="10"/>
  <c r="V26" i="10"/>
  <c r="V24" i="10"/>
  <c r="V23" i="10"/>
  <c r="V22" i="10"/>
  <c r="V21" i="10"/>
  <c r="V20" i="10"/>
  <c r="V19" i="10"/>
  <c r="V18" i="10"/>
  <c r="V16" i="10"/>
  <c r="V15" i="10"/>
  <c r="V14" i="10"/>
  <c r="V13" i="10"/>
  <c r="V12" i="10"/>
  <c r="V9" i="10"/>
  <c r="V8" i="10"/>
  <c r="V7" i="10"/>
  <c r="V6" i="10"/>
  <c r="V5" i="10"/>
  <c r="V4" i="10"/>
  <c r="V3" i="10"/>
  <c r="S359" i="10" l="1"/>
  <c r="S240" i="10"/>
  <c r="S121" i="10"/>
  <c r="F496" i="8" l="1"/>
  <c r="G496" i="8"/>
  <c r="H496" i="8"/>
  <c r="I496" i="8"/>
  <c r="J496" i="8"/>
  <c r="K496" i="8"/>
  <c r="L496" i="8"/>
  <c r="M496" i="8"/>
  <c r="N496" i="8"/>
  <c r="O496" i="8"/>
  <c r="P496" i="8"/>
  <c r="Q496" i="8"/>
  <c r="R496" i="8"/>
  <c r="S496" i="8"/>
  <c r="T496" i="8"/>
  <c r="E496" i="8"/>
  <c r="F269" i="8"/>
  <c r="G269" i="8"/>
  <c r="H269" i="8"/>
  <c r="I269" i="8"/>
  <c r="J269" i="8"/>
  <c r="K269" i="8"/>
  <c r="L269" i="8"/>
  <c r="M269" i="8"/>
  <c r="N269" i="8"/>
  <c r="O269" i="8"/>
  <c r="P269" i="8"/>
  <c r="Q269" i="8"/>
  <c r="R269" i="8"/>
  <c r="S269" i="8"/>
  <c r="T269" i="8"/>
  <c r="E269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E42" i="8"/>
  <c r="P359" i="10"/>
  <c r="P240" i="10"/>
  <c r="P121" i="10"/>
  <c r="F482" i="8" l="1"/>
  <c r="F488" i="8" s="1"/>
  <c r="G482" i="8"/>
  <c r="G488" i="8" s="1"/>
  <c r="H482" i="8"/>
  <c r="H488" i="8" s="1"/>
  <c r="I482" i="8"/>
  <c r="I488" i="8" s="1"/>
  <c r="J482" i="8"/>
  <c r="J488" i="8" s="1"/>
  <c r="K482" i="8"/>
  <c r="K488" i="8" s="1"/>
  <c r="L482" i="8"/>
  <c r="L488" i="8" s="1"/>
  <c r="M482" i="8"/>
  <c r="M488" i="8" s="1"/>
  <c r="N482" i="8"/>
  <c r="N488" i="8" s="1"/>
  <c r="O482" i="8"/>
  <c r="O488" i="8" s="1"/>
  <c r="P482" i="8"/>
  <c r="P488" i="8" s="1"/>
  <c r="Q482" i="8"/>
  <c r="Q488" i="8" s="1"/>
  <c r="R482" i="8"/>
  <c r="R488" i="8" s="1"/>
  <c r="S482" i="8"/>
  <c r="S488" i="8" s="1"/>
  <c r="T482" i="8"/>
  <c r="T488" i="8" s="1"/>
  <c r="E482" i="8"/>
  <c r="E488" i="8" s="1"/>
  <c r="F255" i="8"/>
  <c r="F261" i="8" s="1"/>
  <c r="G255" i="8"/>
  <c r="G261" i="8" s="1"/>
  <c r="H255" i="8"/>
  <c r="H261" i="8" s="1"/>
  <c r="I255" i="8"/>
  <c r="I261" i="8" s="1"/>
  <c r="J255" i="8"/>
  <c r="J261" i="8" s="1"/>
  <c r="K255" i="8"/>
  <c r="K261" i="8" s="1"/>
  <c r="L255" i="8"/>
  <c r="L261" i="8" s="1"/>
  <c r="M255" i="8"/>
  <c r="M261" i="8" s="1"/>
  <c r="N255" i="8"/>
  <c r="N261" i="8" s="1"/>
  <c r="O255" i="8"/>
  <c r="O261" i="8" s="1"/>
  <c r="P255" i="8"/>
  <c r="P261" i="8" s="1"/>
  <c r="Q255" i="8"/>
  <c r="Q261" i="8" s="1"/>
  <c r="R255" i="8"/>
  <c r="R261" i="8" s="1"/>
  <c r="S255" i="8"/>
  <c r="S261" i="8" s="1"/>
  <c r="T255" i="8"/>
  <c r="T261" i="8" s="1"/>
  <c r="E255" i="8"/>
  <c r="E261" i="8" s="1"/>
  <c r="F28" i="8"/>
  <c r="F34" i="8" s="1"/>
  <c r="G28" i="8"/>
  <c r="G34" i="8" s="1"/>
  <c r="H28" i="8"/>
  <c r="H34" i="8" s="1"/>
  <c r="I28" i="8"/>
  <c r="I34" i="8" s="1"/>
  <c r="J28" i="8"/>
  <c r="J34" i="8" s="1"/>
  <c r="K28" i="8"/>
  <c r="K34" i="8" s="1"/>
  <c r="L28" i="8"/>
  <c r="L34" i="8" s="1"/>
  <c r="M28" i="8"/>
  <c r="M34" i="8" s="1"/>
  <c r="N28" i="8"/>
  <c r="N34" i="8" s="1"/>
  <c r="O28" i="8"/>
  <c r="O34" i="8" s="1"/>
  <c r="P28" i="8"/>
  <c r="P34" i="8" s="1"/>
  <c r="Q28" i="8"/>
  <c r="Q34" i="8" s="1"/>
  <c r="R28" i="8"/>
  <c r="R34" i="8" s="1"/>
  <c r="S28" i="8"/>
  <c r="S34" i="8" s="1"/>
  <c r="T28" i="8"/>
  <c r="T34" i="8" s="1"/>
  <c r="E28" i="8"/>
  <c r="E34" i="8" s="1"/>
  <c r="L359" i="10" l="1"/>
  <c r="J359" i="10"/>
  <c r="I359" i="10"/>
  <c r="G359" i="10"/>
  <c r="F359" i="10"/>
  <c r="R359" i="10" s="1"/>
  <c r="J240" i="10"/>
  <c r="I240" i="10"/>
  <c r="G240" i="10"/>
  <c r="F240" i="10"/>
  <c r="R240" i="10" s="1"/>
  <c r="F41" i="9"/>
  <c r="F35" i="9"/>
  <c r="F29" i="9"/>
  <c r="E41" i="9"/>
  <c r="E35" i="9"/>
  <c r="E29" i="9"/>
  <c r="O240" i="10" l="1"/>
  <c r="M240" i="10"/>
  <c r="N240" i="10"/>
  <c r="M359" i="10"/>
  <c r="O359" i="10"/>
  <c r="N359" i="10"/>
  <c r="D35" i="9"/>
  <c r="D29" i="9"/>
  <c r="G121" i="10"/>
  <c r="D41" i="9"/>
  <c r="J121" i="10" l="1"/>
  <c r="F121" i="10"/>
  <c r="R121" i="10" s="1"/>
  <c r="I121" i="10"/>
  <c r="L121" i="10"/>
  <c r="L240" i="10" l="1"/>
  <c r="O121" i="10"/>
  <c r="N121" i="10"/>
  <c r="M121" i="10"/>
</calcChain>
</file>

<file path=xl/comments1.xml><?xml version="1.0" encoding="utf-8"?>
<comments xmlns="http://schemas.openxmlformats.org/spreadsheetml/2006/main">
  <authors>
    <author>Joseph Yang</author>
  </authors>
  <commentList>
    <comment ref="E12" authorId="0" shapeId="0">
      <text>
        <r>
          <rPr>
            <b/>
            <sz val="9"/>
            <color indexed="81"/>
            <rFont val="Tahoma"/>
            <family val="2"/>
          </rPr>
          <t>Joseph Yang:</t>
        </r>
        <r>
          <rPr>
            <sz val="9"/>
            <color indexed="81"/>
            <rFont val="Tahoma"/>
            <family val="2"/>
          </rPr>
          <t xml:space="preserve">
?? Incorrect?</t>
        </r>
      </text>
    </comment>
  </commentList>
</comments>
</file>

<file path=xl/sharedStrings.xml><?xml version="1.0" encoding="utf-8"?>
<sst xmlns="http://schemas.openxmlformats.org/spreadsheetml/2006/main" count="3949" uniqueCount="718">
  <si>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</si>
  <si>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</si>
  <si>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</si>
  <si>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</si>
  <si>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</si>
  <si>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</si>
  <si>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</si>
  <si>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</si>
  <si>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</si>
  <si>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</si>
  <si>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</si>
  <si>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</si>
  <si>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</si>
  <si>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</si>
  <si>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</si>
  <si>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</si>
  <si>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</si>
  <si>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</si>
  <si>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</si>
  <si>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</si>
  <si>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</si>
  <si>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</si>
  <si>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</si>
  <si>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</si>
  <si>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</si>
  <si>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</si>
  <si>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</si>
  <si>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</si>
  <si>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</si>
  <si>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</si>
  <si>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</si>
  <si>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</si>
  <si>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</si>
  <si>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</si>
  <si>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</si>
  <si>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</si>
  <si>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</si>
  <si>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</si>
  <si>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</si>
  <si>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</si>
  <si>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</si>
  <si>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</si>
  <si>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</si>
  <si>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</si>
  <si>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Internal Mass</t>
  </si>
  <si>
    <t>Air Barrier System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</si>
  <si>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</si>
  <si>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</si>
  <si>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</si>
  <si>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</si>
  <si>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</si>
  <si>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</si>
  <si>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</si>
  <si>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</si>
  <si>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</si>
  <si>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</si>
  <si>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</si>
  <si>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</si>
  <si>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</si>
  <si>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</si>
  <si>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</si>
  <si>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</si>
  <si>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</si>
  <si>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</si>
  <si>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</si>
  <si>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</si>
  <si>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</si>
  <si>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</si>
  <si>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</si>
  <si>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</si>
  <si>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</si>
  <si>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</si>
  <si>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</si>
  <si>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</si>
  <si>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</si>
  <si>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</si>
  <si>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</si>
  <si>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</si>
  <si>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</si>
  <si>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</si>
  <si>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</si>
  <si>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</si>
  <si>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</si>
  <si>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</si>
  <si>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</si>
  <si>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</si>
  <si>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</si>
  <si>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</si>
  <si>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</si>
  <si>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</si>
  <si>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</si>
  <si>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</si>
  <si>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</si>
  <si>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</si>
  <si>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</si>
  <si>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</si>
  <si>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</si>
  <si>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</si>
  <si>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</si>
  <si>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</si>
  <si>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</si>
  <si>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DOE Commercial Building Benchmark - Outpatient Health Care</t>
  </si>
  <si>
    <t>Through 12/31</t>
  </si>
  <si>
    <t>All</t>
  </si>
  <si>
    <t>Fraction</t>
  </si>
  <si>
    <t>Temperature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</si>
  <si>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</si>
  <si>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</si>
  <si>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</si>
  <si>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</si>
  <si>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</si>
  <si>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</si>
  <si>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</si>
  <si>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</si>
  <si>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</si>
  <si>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</si>
  <si>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</si>
  <si>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</si>
  <si>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</si>
  <si>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</si>
  <si>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</si>
  <si>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</si>
  <si>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</si>
  <si>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</si>
  <si>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</si>
  <si>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</si>
  <si>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</si>
  <si>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</si>
  <si>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</si>
  <si>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</si>
  <si>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</si>
  <si>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</si>
  <si>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</si>
  <si>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</si>
  <si>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</si>
  <si>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</si>
  <si>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</si>
  <si>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</si>
  <si>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</si>
  <si>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</si>
  <si>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</si>
  <si>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</si>
  <si>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</si>
  <si>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</si>
  <si>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</si>
  <si>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</si>
  <si>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</si>
  <si>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</si>
  <si>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</si>
  <si>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</si>
  <si>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</si>
  <si>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</si>
  <si>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</si>
  <si>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</si>
  <si>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</si>
  <si>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</si>
  <si>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</si>
  <si>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</si>
  <si>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</si>
  <si>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</si>
  <si>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</si>
  <si>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</si>
  <si>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</si>
  <si>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Steel frame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</si>
  <si>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</si>
  <si>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</si>
  <si>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</si>
  <si>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</si>
  <si>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</si>
  <si>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</si>
  <si>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</si>
  <si>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</si>
  <si>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</si>
  <si>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</si>
  <si>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</si>
  <si>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Total Conditioned Zones</t>
  </si>
  <si>
    <t>Hours Per Day</t>
  </si>
  <si>
    <t>Hours Per Week</t>
  </si>
  <si>
    <t>Hours Per Year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</si>
  <si>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</si>
  <si>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</si>
  <si>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</si>
  <si>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</si>
  <si>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</si>
  <si>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</si>
  <si>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</si>
  <si>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</si>
  <si>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</si>
  <si>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</si>
  <si>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</si>
  <si>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</si>
  <si>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</si>
  <si>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</si>
  <si>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</si>
  <si>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</si>
  <si>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</si>
  <si>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</si>
  <si>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Health care, outpatient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</si>
  <si>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</si>
  <si>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</si>
  <si>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</si>
  <si>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</si>
  <si>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</si>
  <si>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</si>
  <si>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</si>
  <si>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</si>
  <si>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</si>
  <si>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</si>
  <si>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</si>
  <si>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</si>
  <si>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</si>
  <si>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</si>
  <si>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</si>
  <si>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</si>
  <si>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</si>
  <si>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</si>
  <si>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</si>
  <si>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</si>
  <si>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</si>
  <si>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</si>
  <si>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</si>
  <si>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</si>
  <si>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Chicago</t>
  </si>
  <si>
    <t>HVAC Control - Economizer</t>
  </si>
  <si>
    <t>NoEconomizer</t>
  </si>
  <si>
    <t>SWHSys1-Loop-Temp-Schedule</t>
  </si>
  <si>
    <t>SWHSys1 Water Heater Setpoint Temperature Schedule Name</t>
  </si>
  <si>
    <t>SWHSys1 Water Heater Ambient Temperature Schedule Name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</si>
  <si>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</si>
  <si>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Gas</t>
  </si>
  <si>
    <t>DX Cooling Coil</t>
  </si>
  <si>
    <t>VAV</t>
  </si>
  <si>
    <t>Gas Water Heater</t>
  </si>
  <si>
    <t>Zoned By Use</t>
  </si>
  <si>
    <t>8in slab w/carpet</t>
  </si>
  <si>
    <t>Gypsum Board</t>
  </si>
  <si>
    <r>
      <t>Infiltration (ft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>/min per ft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 xml:space="preserve"> of exterior wall)</t>
    </r>
  </si>
  <si>
    <t>Packaged VAV With Reheat</t>
  </si>
  <si>
    <t>Irregular</t>
  </si>
  <si>
    <t>Yes</t>
  </si>
  <si>
    <t>No</t>
  </si>
  <si>
    <t>HEATSYS1 BOILER</t>
  </si>
  <si>
    <t>AHU-1_COOLC DXCOIL</t>
  </si>
  <si>
    <t>AHU-2_COOLC DXCOIL</t>
  </si>
  <si>
    <t>AHU-1_FAN</t>
  </si>
  <si>
    <t>AHU-2_FAN</t>
  </si>
  <si>
    <t>24-MAY-14:00</t>
  </si>
  <si>
    <t>28-JUN-14:00</t>
  </si>
  <si>
    <t>07-SEP-13:00</t>
  </si>
  <si>
    <t>07-NOV-14:00</t>
  </si>
  <si>
    <t>Other</t>
  </si>
  <si>
    <t>21-APR-14:00</t>
  </si>
  <si>
    <t>15-SEP-14:00</t>
  </si>
  <si>
    <t>06-OCT-15:00</t>
  </si>
  <si>
    <t>08-JUN-15:00</t>
  </si>
  <si>
    <t>19-JUL-16:00</t>
  </si>
  <si>
    <t>31-MAY-16:00</t>
  </si>
  <si>
    <t>11-SEP-13:00</t>
  </si>
  <si>
    <t>12-OCT-15:00</t>
  </si>
  <si>
    <t>30-MAY-08:00</t>
  </si>
  <si>
    <t>17-MAY-13:00</t>
  </si>
  <si>
    <t>15-JUN-12:00</t>
  </si>
  <si>
    <t>03-JUL-12:00</t>
  </si>
  <si>
    <t>28-SEP-14:00</t>
  </si>
  <si>
    <t>31-MAY-15:00</t>
  </si>
  <si>
    <t>30-JUN-16:00</t>
  </si>
  <si>
    <t>25-JUL-12:00</t>
  </si>
  <si>
    <t>08-SEP-14:00</t>
  </si>
  <si>
    <t>26-JUN-16:00</t>
  </si>
  <si>
    <t>24-JUL-14:00</t>
  </si>
  <si>
    <t>18-AUG-16:00</t>
  </si>
  <si>
    <t>08-JUN-12:00</t>
  </si>
  <si>
    <t>13-JUL-14:00</t>
  </si>
  <si>
    <t>29-AUG-15:00</t>
  </si>
  <si>
    <t>25-AUG-16:00</t>
  </si>
  <si>
    <t>14-SEP-14:00</t>
  </si>
  <si>
    <t>21-JUL-16:00</t>
  </si>
  <si>
    <t>06-JUL-16:00</t>
  </si>
  <si>
    <t>11-AUG-14:00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</si>
  <si>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</si>
  <si>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</si>
  <si>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</si>
  <si>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</si>
  <si>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Infiltration (ACH)</t>
  </si>
  <si>
    <t>26-MAY-14:00</t>
  </si>
  <si>
    <t>15-AUG-12:09</t>
  </si>
  <si>
    <t>17-JAN-07:10</t>
  </si>
  <si>
    <t>31-MAY-12:09</t>
  </si>
  <si>
    <t>03-FEB-09:09</t>
  </si>
  <si>
    <t>30-OCT-08:09</t>
  </si>
  <si>
    <t>29-DEC-09:09</t>
  </si>
  <si>
    <t>31-AUG-13:00</t>
  </si>
  <si>
    <t>17-AUG-14:00</t>
  </si>
  <si>
    <t>18-DEC-07:10</t>
  </si>
  <si>
    <t>24-JUL-15:00</t>
  </si>
  <si>
    <t>11-DEC-07:10</t>
  </si>
  <si>
    <t>24-NOV-07:10</t>
  </si>
  <si>
    <t>31-JUL-14:30</t>
  </si>
  <si>
    <t>13-NOV-13:00</t>
  </si>
  <si>
    <t>19-JUN-14:00</t>
  </si>
  <si>
    <t>03-JUL-15:39</t>
  </si>
  <si>
    <t>17-AUG-13:00</t>
  </si>
  <si>
    <t>27-JUN-15:00</t>
  </si>
  <si>
    <t>03-OCT-15:00</t>
  </si>
  <si>
    <t>28-NOV-07:10</t>
  </si>
  <si>
    <t>20-DEC-07:10</t>
  </si>
  <si>
    <t>02-MAR-14:00</t>
  </si>
  <si>
    <t>12-MAY-13:00</t>
  </si>
  <si>
    <t>31-JUL-15:00</t>
  </si>
  <si>
    <t>13-OCT-14:00</t>
  </si>
  <si>
    <t>27-JAN-07:10</t>
  </si>
  <si>
    <t>18-MAY-12:00</t>
  </si>
  <si>
    <t>05-OCT-14:00</t>
  </si>
  <si>
    <t>30-JUN-15:00</t>
  </si>
  <si>
    <t>07-SEP-14:00</t>
  </si>
  <si>
    <t>30-OCT-06:10</t>
  </si>
  <si>
    <t>Building Summary Outpatient Health Care pre-1980 construction</t>
  </si>
  <si>
    <t>Built-up flat roof, insulation entirely above deck</t>
  </si>
  <si>
    <t>IEAD</t>
  </si>
  <si>
    <t>Hot Water Boiler, Furnace</t>
  </si>
  <si>
    <t>Floor 1 Anesthesia</t>
  </si>
  <si>
    <t>Floor 1 Bio Haz</t>
  </si>
  <si>
    <t>Floor 1 Café</t>
  </si>
  <si>
    <t>Floor 1 Clean</t>
  </si>
  <si>
    <t>Floor 1 Clean Work</t>
  </si>
  <si>
    <t>Floor 1 Dictation</t>
  </si>
  <si>
    <t>Floor 1 Dressing Room</t>
  </si>
  <si>
    <t>Floor 1 Electrical Room</t>
  </si>
  <si>
    <t>Floor 1 Elevator Pump Room</t>
  </si>
  <si>
    <t>Floor 1 Humid</t>
  </si>
  <si>
    <t>Floor 1 IT Hall</t>
  </si>
  <si>
    <t>Floor 1 IT Room</t>
  </si>
  <si>
    <t>Floor 1 Lobby</t>
  </si>
  <si>
    <t>Floor 1 Lobby Hall</t>
  </si>
  <si>
    <t>Floor 1 Lobby Toilet</t>
  </si>
  <si>
    <t>Floor 1 Locker Room</t>
  </si>
  <si>
    <t>Floor 1 Locker Room Hall</t>
  </si>
  <si>
    <t>Floor 1 Lounge</t>
  </si>
  <si>
    <t>Floor 1 Med Gas</t>
  </si>
  <si>
    <t>Floor 1 MRI Control Room</t>
  </si>
  <si>
    <t>Floor 1 MRI Hall</t>
  </si>
  <si>
    <t>Floor 1 MRI Room</t>
  </si>
  <si>
    <t>Floor 1 MRI Toilet</t>
  </si>
  <si>
    <t>Floor 1 Nourishment</t>
  </si>
  <si>
    <t>Floor 1 Nurse Hall</t>
  </si>
  <si>
    <t>Floor 1 Nurse Janitor</t>
  </si>
  <si>
    <t>Floor 1 Nurse Station</t>
  </si>
  <si>
    <t>Floor 1 Nurse Toilet</t>
  </si>
  <si>
    <t>Floor 1 Office</t>
  </si>
  <si>
    <t>Floor 1 Operating Room 1</t>
  </si>
  <si>
    <t>Floor 1 Operating Room 2</t>
  </si>
  <si>
    <t>Floor 1 Operating Room 3</t>
  </si>
  <si>
    <t>Floor 1 PACU</t>
  </si>
  <si>
    <t>Floor 1 Pre-Op Hall</t>
  </si>
  <si>
    <t>Floor 1 Pre-Op Room 1</t>
  </si>
  <si>
    <t>Floor 1 Pre-Op Room 2</t>
  </si>
  <si>
    <t>Floor 1 Pre-Op Toilet</t>
  </si>
  <si>
    <t>Floor 1 Procedure Room</t>
  </si>
  <si>
    <t>Floor 1 Reception</t>
  </si>
  <si>
    <t>Floor 1 Reception Hall</t>
  </si>
  <si>
    <t>Floor 1 Recovery Room</t>
  </si>
  <si>
    <t>Floor 1 Scheduling</t>
  </si>
  <si>
    <t>Floor 1 Scrub</t>
  </si>
  <si>
    <t>Floor 1 Soil</t>
  </si>
  <si>
    <t>Floor 1 Soil Hold</t>
  </si>
  <si>
    <t>Floor 1 Soil Work</t>
  </si>
  <si>
    <t>Floor 1 Step Down</t>
  </si>
  <si>
    <t>Floor 1 Sterile Hall</t>
  </si>
  <si>
    <t>Floor 1 Sterile Storage</t>
  </si>
  <si>
    <t>Floor 1 Storage</t>
  </si>
  <si>
    <t>Floor 1 Sub-Sterile</t>
  </si>
  <si>
    <t>Floor 1 Utility Hall</t>
  </si>
  <si>
    <t>Floor 1 Utility Janitor</t>
  </si>
  <si>
    <t>Floor 1 Utility Room</t>
  </si>
  <si>
    <t>Floor 1 Vestibule</t>
  </si>
  <si>
    <t>Floor 2 Conference</t>
  </si>
  <si>
    <t>Floor 2 Conference Toilet</t>
  </si>
  <si>
    <t>Floor 2 Dictation</t>
  </si>
  <si>
    <t>Floor 2 Exam 1</t>
  </si>
  <si>
    <t>Floor 2 Exam 2</t>
  </si>
  <si>
    <t>Floor 2 Exam 3</t>
  </si>
  <si>
    <t>Floor 2 Exam 4</t>
  </si>
  <si>
    <t>Floor 2 Exam 5</t>
  </si>
  <si>
    <t>Floor 2 Exam 6</t>
  </si>
  <si>
    <t>Floor 2 Exam 7</t>
  </si>
  <si>
    <t>Floor 2 Exam 8</t>
  </si>
  <si>
    <t>Floor 2 Exam 9</t>
  </si>
  <si>
    <t>Floor 2 Exam Hall 1</t>
  </si>
  <si>
    <t>Floor 2 Exam Hall 2</t>
  </si>
  <si>
    <t>Floor 2 Exam Hall 3</t>
  </si>
  <si>
    <t>Floor 2 Exam Hall 4</t>
  </si>
  <si>
    <t>Floor 2 Exam Hall 5</t>
  </si>
  <si>
    <t>Floor 2 Exam Hall 6</t>
  </si>
  <si>
    <t>Floor 2 Janitor</t>
  </si>
  <si>
    <t>Floor 2 Lounge</t>
  </si>
  <si>
    <t>Floor 2 Nurse Station 1</t>
  </si>
  <si>
    <t>Floor 2 Nurse Station 2</t>
  </si>
  <si>
    <t>Floor 2 Office</t>
  </si>
  <si>
    <t>Floor 2 Office Hall</t>
  </si>
  <si>
    <t>Floor 2 Reception</t>
  </si>
  <si>
    <t>Floor 2 Reception Hall</t>
  </si>
  <si>
    <t>Floor 2 Reception Toilet</t>
  </si>
  <si>
    <t>Floor 2 Scheduling 1</t>
  </si>
  <si>
    <t>Floor 2 Scheduling 2</t>
  </si>
  <si>
    <t>Floor 2 Storage 1</t>
  </si>
  <si>
    <t>Floor 2 Storage 2</t>
  </si>
  <si>
    <t>Floor 2 Storage 3</t>
  </si>
  <si>
    <t>Floor 2 Utility</t>
  </si>
  <si>
    <t>Floor 2 Work</t>
  </si>
  <si>
    <t>Floor 2 Work Hall</t>
  </si>
  <si>
    <t>Floor 2 Work Toilet</t>
  </si>
  <si>
    <t>Floor 2 X-Ray</t>
  </si>
  <si>
    <t>Floor 3 Dressing Room</t>
  </si>
  <si>
    <t>Floor 3 Elevator Hall</t>
  </si>
  <si>
    <t>Floor 3 Humid</t>
  </si>
  <si>
    <t>Floor 3 Janitor</t>
  </si>
  <si>
    <t>Floor 3 Locker</t>
  </si>
  <si>
    <t>Floor 3 Lounge</t>
  </si>
  <si>
    <t>Floor 3 Lounge Toilet</t>
  </si>
  <si>
    <t>Floor 3 Mechanical</t>
  </si>
  <si>
    <t>Floor 3 Mechanical Hall</t>
  </si>
  <si>
    <t>Floor 3 Office</t>
  </si>
  <si>
    <t>Floor 3 Office Hall</t>
  </si>
  <si>
    <t>Floor 3 Office Toilet</t>
  </si>
  <si>
    <t>Floor 3 Physical Therapy 1</t>
  </si>
  <si>
    <t>Floor 3 Physical Therapy 2</t>
  </si>
  <si>
    <t>Floor 3 Physical Therapy Toilet</t>
  </si>
  <si>
    <t>Floor 3 Storage 1</t>
  </si>
  <si>
    <t>Floor 3 Storage 2</t>
  </si>
  <si>
    <t>Floor 3 Treatment</t>
  </si>
  <si>
    <t>Floor 3 Undeveloped 1</t>
  </si>
  <si>
    <t>Floor 3 Undeveloped 2</t>
  </si>
  <si>
    <t>Floor 3 Utility</t>
  </si>
  <si>
    <t>Floor 3 Work</t>
  </si>
  <si>
    <t>NE Stair</t>
  </si>
  <si>
    <t>NW Elevator</t>
  </si>
  <si>
    <t>NW Stair</t>
  </si>
  <si>
    <t>SW Stair</t>
  </si>
  <si>
    <t>Outpatient Health Care Reference Building pre-1980 construction</t>
  </si>
  <si>
    <t>06-JAN-13:09</t>
  </si>
  <si>
    <t>DifferentialDryBulb</t>
  </si>
  <si>
    <t>10-JUL-14:00</t>
  </si>
  <si>
    <t>10-NOV-13:00</t>
  </si>
  <si>
    <t>04-JAN-07:10</t>
  </si>
  <si>
    <t>26-JAN-15:00</t>
  </si>
  <si>
    <t>01-AUG-13:00</t>
  </si>
  <si>
    <t>04-MAY-14:00</t>
  </si>
  <si>
    <t>01-SEP-16:00</t>
  </si>
  <si>
    <t>14-APR-15:00</t>
  </si>
  <si>
    <t>06-APR-16:00</t>
  </si>
  <si>
    <t>15-AUG-16:00</t>
  </si>
  <si>
    <t>22-FEB-13:00</t>
  </si>
  <si>
    <t>30-NOV-07:10</t>
  </si>
  <si>
    <t>13-MAR-06:10</t>
  </si>
  <si>
    <t>26-DEC-07:10</t>
  </si>
  <si>
    <t>27-NOV-07:10</t>
  </si>
  <si>
    <t>15-FEB-07:10</t>
  </si>
  <si>
    <t>20-MAR-06:10</t>
  </si>
  <si>
    <t>02-FEB-07:10</t>
  </si>
  <si>
    <t>09-JAN-07:10</t>
  </si>
  <si>
    <t>07-FEB-07:10</t>
  </si>
  <si>
    <t>27-FEB-07:10</t>
  </si>
  <si>
    <t>25-SEP-06:10</t>
  </si>
  <si>
    <t>21-DEC-07:10</t>
  </si>
  <si>
    <t>14-MAR-07:10</t>
  </si>
  <si>
    <t>03-APR-14:09</t>
  </si>
  <si>
    <t>11-JAN-07:10</t>
  </si>
  <si>
    <t>22-MAR-16:00</t>
  </si>
  <si>
    <t>18-AUG-14:00</t>
  </si>
  <si>
    <t>30-OCT-12:00</t>
  </si>
  <si>
    <t>27-SEP-15:00</t>
  </si>
  <si>
    <t>03-MAR-07:10</t>
  </si>
  <si>
    <t>04-MAY-16:00</t>
  </si>
  <si>
    <t>Weighting Factor</t>
  </si>
  <si>
    <t>BLDG_LIGHT_SCH</t>
  </si>
  <si>
    <t>BLDG_EQUIP_SCH</t>
  </si>
  <si>
    <t>Sat</t>
  </si>
  <si>
    <t>BLDG_OCC_SCH</t>
  </si>
  <si>
    <t>INFIL_SCH</t>
  </si>
  <si>
    <t>WD, SummerDesign</t>
  </si>
  <si>
    <t>BLDG_SWH_SCH</t>
  </si>
  <si>
    <t>PlantOnSched</t>
  </si>
  <si>
    <t>On/Off</t>
  </si>
  <si>
    <t>ALWAYS_ON</t>
  </si>
  <si>
    <t>HTGSETP_SCH</t>
  </si>
  <si>
    <t>CLGSETP_SCH</t>
  </si>
  <si>
    <t>Humidity</t>
  </si>
  <si>
    <t>MinRelHumSetSch</t>
  </si>
  <si>
    <t>MaxRelHumSetSch</t>
  </si>
  <si>
    <t>Dual Zone Control Type Sched</t>
  </si>
  <si>
    <t>Control Type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</si>
  <si>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</si>
  <si>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</si>
  <si>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</si>
  <si>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</si>
  <si>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</si>
  <si>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</si>
  <si>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</si>
  <si>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BLDG_ELEVATORS</t>
  </si>
  <si>
    <t>SummerDesign, WinterDesign</t>
  </si>
  <si>
    <t>RADIOLOGY_EQUIP_SCH</t>
  </si>
  <si>
    <t>OR_CLGSETP_SCH</t>
  </si>
  <si>
    <t>OR_HTGSETP_SCH</t>
  </si>
  <si>
    <t>VAV_SAT_SCH</t>
  </si>
  <si>
    <t>CAV_SAT_SCH</t>
  </si>
  <si>
    <t>HW-Loop-Temp-Schedule</t>
  </si>
  <si>
    <t>CW-Loop-Temp-Schedule</t>
  </si>
  <si>
    <t>HeatSys1 Loop Setpoint Sched</t>
  </si>
  <si>
    <t>Water Equipment Latent fract sched</t>
  </si>
  <si>
    <t>Water Equipment Sensible fract sched</t>
  </si>
  <si>
    <t>Water Equipment Hot Supply Temp Sched</t>
  </si>
  <si>
    <t>Water Equipment Temp Sched</t>
  </si>
  <si>
    <t>13-MAR-15:50</t>
  </si>
  <si>
    <t>31-OCT-16:49</t>
  </si>
  <si>
    <t>06-JAN-07:10</t>
  </si>
  <si>
    <t>03-APR-06:10</t>
  </si>
  <si>
    <t>06-FEB-07:10</t>
  </si>
  <si>
    <t>28-JUN-12:09</t>
  </si>
  <si>
    <t>WD, Sat, SummerDesign</t>
  </si>
  <si>
    <t>Sat, WinterDesign</t>
  </si>
  <si>
    <t>AHU-1_MinOAFracSchedule</t>
  </si>
  <si>
    <t>AHU-1_Fan_Sch</t>
  </si>
  <si>
    <t>WD, Sat</t>
  </si>
  <si>
    <t>AHU-2_Fan_Sch</t>
  </si>
  <si>
    <t>15-DEC-17:30</t>
  </si>
  <si>
    <t>26-APR-16:19</t>
  </si>
  <si>
    <t>19-MAY-16:19</t>
  </si>
  <si>
    <t>01-AUG-16:30</t>
  </si>
  <si>
    <t>14-FEB-07:10</t>
  </si>
  <si>
    <t>30-MAR-12:09</t>
  </si>
  <si>
    <t>11-APR-16:00</t>
  </si>
  <si>
    <t>08-NOV-11:00</t>
  </si>
  <si>
    <t>02-JAN-07:10</t>
  </si>
  <si>
    <t>30-OCT-13:20</t>
  </si>
  <si>
    <t>12-APR-08:00</t>
  </si>
  <si>
    <t>15-JUN-16:19</t>
  </si>
  <si>
    <t>24-OCT-13:00</t>
  </si>
  <si>
    <t>21-AUG-14:39</t>
  </si>
  <si>
    <t>06-OCT-14:20</t>
  </si>
  <si>
    <t>23-FEB-14:50</t>
  </si>
  <si>
    <t>24-MAR-13:00</t>
  </si>
  <si>
    <t>13-JUN-14:00</t>
  </si>
  <si>
    <t>27-NOV-17:19</t>
  </si>
  <si>
    <t>19-DEC-17:30</t>
  </si>
  <si>
    <t>28-FEB-17:19</t>
  </si>
  <si>
    <t>30-MAR-15:00</t>
  </si>
  <si>
    <t>08-SEP-13:00</t>
  </si>
  <si>
    <t>06-DEC-17:19</t>
  </si>
  <si>
    <t>26-APR-13:00</t>
  </si>
  <si>
    <t>26-JAN-13:00</t>
  </si>
  <si>
    <t>10-FEB-10:00</t>
  </si>
  <si>
    <t>28-JUN-12:00</t>
  </si>
  <si>
    <t>08-AUG-12:00</t>
  </si>
  <si>
    <t>25-SEP-12:50</t>
  </si>
  <si>
    <t>30-JAN-16:00</t>
  </si>
  <si>
    <t>07-FEB-17:10</t>
  </si>
  <si>
    <t>11-MAY-15:20</t>
  </si>
  <si>
    <t>10-NOV-16:40</t>
  </si>
  <si>
    <t>05-DEC-16:30</t>
  </si>
  <si>
    <t>15-FEB-17:49</t>
  </si>
  <si>
    <t>16-NOV-16:00</t>
  </si>
  <si>
    <t>04-APR-15:00</t>
  </si>
  <si>
    <t>28-NOV-17:00</t>
  </si>
  <si>
    <t>14-FEB-14:00</t>
  </si>
  <si>
    <t>21-APR-16:00</t>
  </si>
  <si>
    <t>13-NOV-17:00</t>
  </si>
  <si>
    <t>03-JAN-17:00</t>
  </si>
  <si>
    <t>07-AUG-14:00</t>
  </si>
  <si>
    <t>01-SEP-15:09</t>
  </si>
  <si>
    <t>17-OCT-12:00</t>
  </si>
  <si>
    <t>09-FEB-07:10</t>
  </si>
  <si>
    <t>20-MAR-08:09</t>
  </si>
  <si>
    <t>28-APR-16:00</t>
  </si>
  <si>
    <t>02-NOV-16:49</t>
  </si>
  <si>
    <t>30-MAR-13:00</t>
  </si>
  <si>
    <t>17-JUL-13:00</t>
  </si>
  <si>
    <t>10-APR-08:09</t>
  </si>
  <si>
    <t>29-JUN-14:00</t>
  </si>
  <si>
    <t>13-JUL-16:10</t>
  </si>
  <si>
    <t>06-JAN-08:09</t>
  </si>
  <si>
    <t>19-OCT-16:00</t>
  </si>
  <si>
    <t>27-MAR-06:10</t>
  </si>
  <si>
    <t>03-APR-08:09</t>
  </si>
  <si>
    <t>14-JUN-15:09</t>
  </si>
  <si>
    <t>18-DEC-11:50</t>
  </si>
  <si>
    <t>21-MAR-15:20</t>
  </si>
  <si>
    <t>20-SEP-14:50</t>
  </si>
  <si>
    <t>13-APR-15:00</t>
  </si>
  <si>
    <t>20-OCT-14:30</t>
  </si>
  <si>
    <t>20-SEP-16:49</t>
  </si>
  <si>
    <t>04-AUG-15:00</t>
  </si>
  <si>
    <t>06-SEP-12:00</t>
  </si>
  <si>
    <t>12-JAN-09:09</t>
  </si>
  <si>
    <t>02-NOV-08:09</t>
  </si>
  <si>
    <t>Outpatient Health Care Reference Building post-1980 construction</t>
  </si>
  <si>
    <t>Outpatient Health Care Reference Building new construction 90.1-2004</t>
  </si>
  <si>
    <t>06-JAN-13:00</t>
  </si>
  <si>
    <t>03-JAN-13:00</t>
  </si>
  <si>
    <t>30-JAN-07:10</t>
  </si>
  <si>
    <t>09-JAN-08:09</t>
  </si>
  <si>
    <t>17-JAN-09:09</t>
  </si>
  <si>
    <t>23-FEB-11:00</t>
  </si>
  <si>
    <t>23-FEB-14:39</t>
  </si>
  <si>
    <t>21-FEB-17:40</t>
  </si>
  <si>
    <t>23-FEB-17:30</t>
  </si>
  <si>
    <t>08-FEB-17:30</t>
  </si>
  <si>
    <t>17-MAR-15:00</t>
  </si>
  <si>
    <t>13-MAR-12:00</t>
  </si>
  <si>
    <t>09-MAR-15:00</t>
  </si>
  <si>
    <t>08-MAR-17:00</t>
  </si>
  <si>
    <t>30-MAR-16:19</t>
  </si>
  <si>
    <t>06-MAR-17:00</t>
  </si>
  <si>
    <t>21-APR-16:19</t>
  </si>
  <si>
    <t>13-APR-16:10</t>
  </si>
  <si>
    <t>14-APR-16:00</t>
  </si>
  <si>
    <t>26-APR-15:00</t>
  </si>
  <si>
    <t>11-MAY-15:00</t>
  </si>
  <si>
    <t>05-MAY-15:00</t>
  </si>
  <si>
    <t>27-JUN-16:00</t>
  </si>
  <si>
    <t>14-JUN-14:00</t>
  </si>
  <si>
    <t>12-JUL-14:30</t>
  </si>
  <si>
    <t>03-JUL-15:00</t>
  </si>
  <si>
    <t>24-JUL-16:19</t>
  </si>
  <si>
    <t>31-JUL-16:19</t>
  </si>
  <si>
    <t>17-JUL-15:00</t>
  </si>
  <si>
    <t>13-JUL-15:39</t>
  </si>
  <si>
    <t>21-AUG-14:00</t>
  </si>
  <si>
    <t>01-AUG-16:00</t>
  </si>
  <si>
    <t>17-AUG-15:09</t>
  </si>
  <si>
    <t>01-AUG-14:00</t>
  </si>
  <si>
    <t>25-SEP-12:00</t>
  </si>
  <si>
    <t>21-SEP-14:39</t>
  </si>
  <si>
    <t>20-SEP-16:00</t>
  </si>
  <si>
    <t>01-SEP-15:39</t>
  </si>
  <si>
    <t>20-OCT-15:39</t>
  </si>
  <si>
    <t>06-OCT-14:00</t>
  </si>
  <si>
    <t>16-NOV-17:40</t>
  </si>
  <si>
    <t>03-NOV-13:00</t>
  </si>
  <si>
    <t>08-NOV-17:19</t>
  </si>
  <si>
    <t>20-NOV-07:10</t>
  </si>
  <si>
    <t>06-NOV-08:09</t>
  </si>
  <si>
    <t>29-DEC-16:00</t>
  </si>
  <si>
    <t>weighting factor is for all of 3B</t>
  </si>
  <si>
    <t>06-JAN-17:49</t>
  </si>
  <si>
    <t>26-JAN-13:09</t>
  </si>
  <si>
    <t>23-JAN-07:10</t>
  </si>
  <si>
    <t>08-FEB-17:19</t>
  </si>
  <si>
    <t>06-FEB-09:09</t>
  </si>
  <si>
    <t>21-MAR-15:00</t>
  </si>
  <si>
    <t>27-MAR-08:09</t>
  </si>
  <si>
    <t>13-MAR-07:10</t>
  </si>
  <si>
    <t>14-APR-16:10</t>
  </si>
  <si>
    <t>13-APR-15:20</t>
  </si>
  <si>
    <t>06-APR-16:19</t>
  </si>
  <si>
    <t>12-MAY-16:19</t>
  </si>
  <si>
    <t>05-JUL-15:00</t>
  </si>
  <si>
    <t>10-JUL-15:00</t>
  </si>
  <si>
    <t>13-JUL-16:40</t>
  </si>
  <si>
    <t>01-AUG-15:09</t>
  </si>
  <si>
    <t>18-AUG-16:49</t>
  </si>
  <si>
    <t>08-SEP-15:00</t>
  </si>
  <si>
    <t>20-SEP-14:00</t>
  </si>
  <si>
    <t>01-SEP-15:00</t>
  </si>
  <si>
    <t>06-SEP-13:09</t>
  </si>
  <si>
    <t>06-OCT-14:30</t>
  </si>
  <si>
    <t>02-OCT-16:00</t>
  </si>
  <si>
    <t>30-OCT-13:30</t>
  </si>
  <si>
    <t>20-OCT-15:09</t>
  </si>
  <si>
    <t>05-OCT-15:20</t>
  </si>
  <si>
    <t>07-NOV-17:40</t>
  </si>
  <si>
    <t>10-NOV-16:00</t>
  </si>
  <si>
    <t>18-DEC-10:00</t>
  </si>
  <si>
    <t>UWG</t>
  </si>
  <si>
    <t>areaFloor</t>
  </si>
  <si>
    <t>nFloor</t>
  </si>
  <si>
    <t>glazing</t>
  </si>
  <si>
    <t>hCeiling</t>
  </si>
  <si>
    <t>areaWall</t>
  </si>
  <si>
    <t>ver2hor</t>
  </si>
  <si>
    <t>areaRoof</t>
  </si>
  <si>
    <t>areaWindow</t>
  </si>
  <si>
    <t>BLD</t>
  </si>
  <si>
    <t>BDL7PRE</t>
  </si>
  <si>
    <t>Building</t>
  </si>
  <si>
    <t>BLD7PRE</t>
  </si>
  <si>
    <t>BDL7PST</t>
  </si>
  <si>
    <t>BDL7NEW</t>
  </si>
  <si>
    <t>Zone</t>
  </si>
  <si>
    <t>TypeWall</t>
  </si>
  <si>
    <t>RvalWall</t>
  </si>
  <si>
    <t>TypeRoof</t>
  </si>
  <si>
    <t>RvalRoof</t>
  </si>
  <si>
    <t>Uwindow</t>
  </si>
  <si>
    <t>HEAT</t>
  </si>
  <si>
    <t>COP</t>
  </si>
  <si>
    <t>EffHeat</t>
  </si>
  <si>
    <t>SchEquip</t>
  </si>
  <si>
    <t>WD</t>
  </si>
  <si>
    <t>Sun</t>
  </si>
  <si>
    <t>SchLight</t>
  </si>
  <si>
    <t>SchOcc</t>
  </si>
  <si>
    <t>SchGas</t>
  </si>
  <si>
    <t>SetCool</t>
  </si>
  <si>
    <t>SetHeat</t>
  </si>
  <si>
    <t>Day</t>
  </si>
  <si>
    <t>Area (m2)</t>
  </si>
  <si>
    <t>Volume (m3)</t>
  </si>
  <si>
    <t>Gross Wall Area  (m2)</t>
  </si>
  <si>
    <t>Window Glass Area (m2)</t>
  </si>
  <si>
    <t>People (m2/per)</t>
  </si>
  <si>
    <t>Lights (W/m2)</t>
  </si>
  <si>
    <t>Elec Plug and Process (W/m2)</t>
  </si>
  <si>
    <t>Gas Plug and Process (W/m2)</t>
  </si>
  <si>
    <t>Ventilation (L/s/m2)</t>
  </si>
  <si>
    <t>SteelFrame</t>
  </si>
  <si>
    <t>Fan</t>
  </si>
  <si>
    <t>Fan Max Flow Rate (m3/s )</t>
  </si>
  <si>
    <t>SchSWH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</si>
</sst>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#,##0.0"/>
    <numFmt numFmtId="167" formatCode="#,##0.0000"/>
    <numFmt numFmtId="168" formatCode="0.00000"/>
  </numFmts>
  <fonts count="45" x14ac:knownFonts="1">
    <font>
      <sz val="8"/>
      <color indexed="8"/>
      <name val="MS Sans Serif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sz val="8"/>
      <name val="MS Sans Serif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sz val="10"/>
      <color theme="1"/>
      <name val="Times New Roman"/>
      <family val="1"/>
    </font>
    <font>
      <b/>
      <sz val="8"/>
      <color indexed="8"/>
      <name val="MS Sans Serif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4" fillId="0" borderId="0"/>
    <xf numFmtId="0" fontId="24" fillId="0" borderId="0" applyNumberFormat="0" applyFill="0" applyBorder="0" applyAlignment="0" applyProtection="0"/>
    <xf numFmtId="0" fontId="25" fillId="0" borderId="2" applyNumberFormat="0" applyFill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7" fillId="0" borderId="0" applyNumberFormat="0" applyFill="0" applyBorder="0" applyAlignment="0" applyProtection="0"/>
    <xf numFmtId="0" fontId="28" fillId="4" borderId="0" applyNumberFormat="0" applyBorder="0" applyAlignment="0" applyProtection="0"/>
    <xf numFmtId="0" fontId="29" fillId="5" borderId="0" applyNumberFormat="0" applyBorder="0" applyAlignment="0" applyProtection="0"/>
    <xf numFmtId="0" fontId="30" fillId="6" borderId="0" applyNumberFormat="0" applyBorder="0" applyAlignment="0" applyProtection="0"/>
    <xf numFmtId="0" fontId="31" fillId="7" borderId="5" applyNumberFormat="0" applyAlignment="0" applyProtection="0"/>
    <xf numFmtId="0" fontId="32" fillId="8" borderId="6" applyNumberFormat="0" applyAlignment="0" applyProtection="0"/>
    <xf numFmtId="0" fontId="33" fillId="8" borderId="5" applyNumberFormat="0" applyAlignment="0" applyProtection="0"/>
    <xf numFmtId="0" fontId="34" fillId="0" borderId="7" applyNumberFormat="0" applyFill="0" applyAlignment="0" applyProtection="0"/>
    <xf numFmtId="0" fontId="35" fillId="9" borderId="8" applyNumberFormat="0" applyAlignment="0" applyProtection="0"/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0" applyNumberFormat="0" applyFill="0" applyAlignment="0" applyProtection="0"/>
    <xf numFmtId="0" fontId="39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9" fillId="22" borderId="0" applyNumberFormat="0" applyBorder="0" applyAlignment="0" applyProtection="0"/>
    <xf numFmtId="0" fontId="39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9" fillId="26" borderId="0" applyNumberFormat="0" applyBorder="0" applyAlignment="0" applyProtection="0"/>
    <xf numFmtId="0" fontId="3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9" fillId="30" borderId="0" applyNumberFormat="0" applyBorder="0" applyAlignment="0" applyProtection="0"/>
    <xf numFmtId="0" fontId="3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9" fillId="34" borderId="0" applyNumberFormat="0" applyBorder="0" applyAlignment="0" applyProtection="0"/>
    <xf numFmtId="0" fontId="2" fillId="0" borderId="0"/>
    <xf numFmtId="0" fontId="2" fillId="10" borderId="9" applyNumberFormat="0" applyFont="0" applyAlignment="0" applyProtection="0"/>
    <xf numFmtId="0" fontId="4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98">
    <xf numFmtId="0" fontId="0" fillId="0" borderId="0" xfId="0" applyAlignment="1">
      <alignment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9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6" fillId="2" borderId="0" xfId="0" applyFont="1" applyFill="1" applyAlignment="1">
      <alignment vertical="top" wrapText="1"/>
    </xf>
    <xf numFmtId="0" fontId="6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6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center"/>
    </xf>
    <xf numFmtId="3" fontId="7" fillId="0" borderId="0" xfId="0" applyNumberFormat="1" applyFont="1" applyAlignment="1">
      <alignment horizontal="center" vertical="top" wrapText="1"/>
    </xf>
    <xf numFmtId="0" fontId="6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0" fontId="14" fillId="2" borderId="0" xfId="0" applyFont="1" applyFill="1" applyAlignment="1">
      <alignment vertical="top" wrapText="1"/>
    </xf>
    <xf numFmtId="3" fontId="15" fillId="3" borderId="0" xfId="0" applyNumberFormat="1" applyFont="1" applyFill="1" applyAlignment="1">
      <alignment vertical="top" wrapText="1"/>
    </xf>
    <xf numFmtId="0" fontId="15" fillId="0" borderId="0" xfId="0" applyFont="1" applyAlignment="1">
      <alignment horizontal="center" vertical="top" wrapText="1"/>
    </xf>
    <xf numFmtId="0" fontId="14" fillId="0" borderId="0" xfId="0" applyFont="1" applyAlignment="1">
      <alignment vertical="top" wrapText="1"/>
    </xf>
    <xf numFmtId="3" fontId="15" fillId="3" borderId="0" xfId="0" applyNumberFormat="1" applyFont="1" applyFill="1" applyAlignment="1">
      <alignment horizontal="center" vertical="top" wrapText="1"/>
    </xf>
    <xf numFmtId="0" fontId="15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4" fillId="3" borderId="0" xfId="0" applyFont="1" applyFill="1" applyAlignment="1">
      <alignment horizontal="left" vertical="top" wrapText="1"/>
    </xf>
    <xf numFmtId="0" fontId="14" fillId="0" borderId="0" xfId="0" applyFont="1" applyAlignment="1">
      <alignment horizontal="center" vertical="top" wrapText="1"/>
    </xf>
    <xf numFmtId="166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horizontal="center" vertical="top" wrapText="1"/>
    </xf>
    <xf numFmtId="0" fontId="14" fillId="2" borderId="0" xfId="0" applyFont="1" applyFill="1" applyAlignment="1">
      <alignment horizontal="left" vertical="top" wrapText="1" indent="2"/>
    </xf>
    <xf numFmtId="4" fontId="14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 wrapText="1" indent="2"/>
    </xf>
    <xf numFmtId="2" fontId="14" fillId="0" borderId="0" xfId="0" applyNumberFormat="1" applyFont="1" applyAlignment="1">
      <alignment horizontal="center" vertical="top" wrapText="1"/>
    </xf>
    <xf numFmtId="3" fontId="17" fillId="0" borderId="0" xfId="0" applyNumberFormat="1" applyFont="1" applyAlignment="1">
      <alignment vertical="top" wrapText="1"/>
    </xf>
    <xf numFmtId="4" fontId="17" fillId="0" borderId="0" xfId="0" applyNumberFormat="1" applyFont="1" applyAlignment="1">
      <alignment vertical="top" wrapText="1"/>
    </xf>
    <xf numFmtId="166" fontId="17" fillId="0" borderId="0" xfId="0" applyNumberFormat="1" applyFont="1" applyAlignment="1">
      <alignment vertical="top" wrapText="1"/>
    </xf>
    <xf numFmtId="0" fontId="14" fillId="3" borderId="0" xfId="0" applyFont="1" applyFill="1" applyAlignment="1">
      <alignment horizontal="left" vertical="top"/>
    </xf>
    <xf numFmtId="3" fontId="14" fillId="0" borderId="0" xfId="0" applyNumberFormat="1" applyFont="1" applyAlignment="1">
      <alignment vertical="top"/>
    </xf>
    <xf numFmtId="0" fontId="15" fillId="2" borderId="0" xfId="2" applyFont="1" applyFill="1" applyBorder="1" applyAlignment="1">
      <alignment horizontal="center" vertical="center" wrapText="1"/>
    </xf>
    <xf numFmtId="0" fontId="19" fillId="2" borderId="0" xfId="4" applyFont="1" applyFill="1" applyBorder="1" applyAlignment="1">
      <alignment wrapText="1"/>
    </xf>
    <xf numFmtId="2" fontId="19" fillId="2" borderId="0" xfId="4" applyNumberFormat="1" applyFont="1" applyFill="1" applyBorder="1" applyAlignment="1">
      <alignment horizontal="center" wrapText="1"/>
    </xf>
    <xf numFmtId="2" fontId="19" fillId="2" borderId="0" xfId="4" applyNumberFormat="1" applyFont="1" applyFill="1" applyAlignment="1">
      <alignment horizontal="center" wrapText="1"/>
    </xf>
    <xf numFmtId="0" fontId="4" fillId="0" borderId="0" xfId="4"/>
    <xf numFmtId="3" fontId="4" fillId="0" borderId="0" xfId="4" applyNumberFormat="1"/>
    <xf numFmtId="2" fontId="4" fillId="0" borderId="0" xfId="4" applyNumberFormat="1"/>
    <xf numFmtId="164" fontId="4" fillId="0" borderId="0" xfId="4" applyNumberFormat="1"/>
    <xf numFmtId="0" fontId="15" fillId="0" borderId="0" xfId="0" applyFont="1" applyAlignment="1">
      <alignment vertical="top" wrapText="1"/>
    </xf>
    <xf numFmtId="164" fontId="15" fillId="0" borderId="0" xfId="0" applyNumberFormat="1" applyFont="1" applyAlignment="1">
      <alignment vertical="top" wrapText="1"/>
    </xf>
    <xf numFmtId="3" fontId="15" fillId="0" borderId="0" xfId="0" applyNumberFormat="1" applyFont="1" applyAlignment="1">
      <alignment vertical="top" wrapText="1"/>
    </xf>
    <xf numFmtId="0" fontId="21" fillId="2" borderId="1" xfId="3" applyFont="1" applyFill="1" applyBorder="1"/>
    <xf numFmtId="0" fontId="21" fillId="2" borderId="1" xfId="3" applyFont="1" applyFill="1" applyBorder="1" applyAlignment="1">
      <alignment wrapText="1"/>
    </xf>
    <xf numFmtId="0" fontId="22" fillId="0" borderId="0" xfId="3" applyFont="1"/>
    <xf numFmtId="0" fontId="5" fillId="0" borderId="0" xfId="0" applyFont="1" applyAlignment="1">
      <alignment vertical="top"/>
    </xf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6" fillId="2" borderId="0" xfId="0" applyNumberFormat="1" applyFont="1" applyFill="1" applyAlignment="1">
      <alignment vertical="top" wrapText="1"/>
    </xf>
    <xf numFmtId="167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6" fillId="2" borderId="0" xfId="0" applyNumberFormat="1" applyFont="1" applyFill="1" applyAlignment="1">
      <alignment vertical="top"/>
    </xf>
    <xf numFmtId="4" fontId="6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6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5" fontId="7" fillId="0" borderId="0" xfId="0" applyNumberFormat="1" applyFont="1" applyAlignment="1">
      <alignment horizontal="center" vertical="top" wrapText="1"/>
    </xf>
    <xf numFmtId="168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11" fontId="14" fillId="0" borderId="0" xfId="0" applyNumberFormat="1" applyFont="1" applyAlignment="1">
      <alignment vertical="top" wrapText="1"/>
    </xf>
    <xf numFmtId="2" fontId="4" fillId="0" borderId="0" xfId="4" applyNumberFormat="1" applyFont="1"/>
    <xf numFmtId="2" fontId="4" fillId="0" borderId="0" xfId="0" applyNumberFormat="1" applyFont="1" applyAlignment="1">
      <alignment horizontal="center" vertical="center"/>
    </xf>
    <xf numFmtId="2" fontId="14" fillId="0" borderId="0" xfId="0" applyNumberFormat="1" applyFont="1"/>
    <xf numFmtId="2" fontId="7" fillId="0" borderId="0" xfId="45" applyNumberFormat="1" applyFont="1" applyAlignment="1">
      <alignment horizontal="center" vertical="top" wrapText="1"/>
    </xf>
    <xf numFmtId="4" fontId="6" fillId="3" borderId="0" xfId="0" applyNumberFormat="1" applyFont="1" applyFill="1" applyAlignment="1">
      <alignment horizontal="left" vertical="top" wrapText="1"/>
    </xf>
    <xf numFmtId="164" fontId="40" fillId="0" borderId="0" xfId="47" applyNumberFormat="1" applyFont="1" applyBorder="1" applyAlignment="1">
      <alignment horizontal="center"/>
    </xf>
    <xf numFmtId="164" fontId="40" fillId="0" borderId="0" xfId="47" applyNumberFormat="1" applyFont="1" applyAlignment="1">
      <alignment horizontal="center"/>
    </xf>
    <xf numFmtId="4" fontId="6" fillId="0" borderId="0" xfId="0" applyNumberFormat="1" applyFont="1" applyAlignment="1">
      <alignment vertical="top"/>
    </xf>
    <xf numFmtId="2" fontId="4" fillId="0" borderId="0" xfId="4" applyNumberFormat="1" applyFont="1" applyAlignment="1">
      <alignment horizontal="right"/>
    </xf>
    <xf numFmtId="2" fontId="14" fillId="0" borderId="0" xfId="0" applyNumberFormat="1" applyFont="1" applyAlignment="1">
      <alignment vertical="top" wrapText="1"/>
    </xf>
    <xf numFmtId="1" fontId="14" fillId="0" borderId="0" xfId="0" applyNumberFormat="1" applyFont="1" applyAlignment="1">
      <alignment vertical="top" wrapText="1"/>
    </xf>
    <xf numFmtId="1" fontId="4" fillId="0" borderId="0" xfId="4" applyNumberFormat="1"/>
    <xf numFmtId="0" fontId="3" fillId="0" borderId="0" xfId="0" applyFont="1" applyAlignment="1">
      <alignment vertical="top"/>
    </xf>
    <xf numFmtId="0" fontId="41" fillId="0" borderId="0" xfId="52" applyFont="1"/>
    <xf numFmtId="0" fontId="1" fillId="0" borderId="0" xfId="52"/>
    <xf numFmtId="0" fontId="4" fillId="0" borderId="0" xfId="53"/>
    <xf numFmtId="0" fontId="41" fillId="0" borderId="0" xfId="45" applyFont="1"/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42" fillId="0" borderId="0" xfId="0" applyFont="1"/>
    <xf numFmtId="0" fontId="0" fillId="0" borderId="0" xfId="0"/>
    <xf numFmtId="0" fontId="21" fillId="0" borderId="0" xfId="3" applyFont="1"/>
    <xf numFmtId="0" fontId="6" fillId="0" borderId="0" xfId="0" applyFont="1" applyAlignment="1">
      <alignment vertical="top" wrapText="1"/>
    </xf>
    <xf numFmtId="2" fontId="7" fillId="0" borderId="0" xfId="0" applyNumberFormat="1" applyFont="1" applyAlignment="1">
      <alignment vertical="top" wrapText="1"/>
    </xf>
    <xf numFmtId="0" fontId="6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/>
    </xf>
  </cellXfs>
  <cellStyles count="5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1" builtinId="27" customBuiltin="1"/>
    <cellStyle name="Calculation" xfId="15" builtinId="22" customBuiltin="1"/>
    <cellStyle name="Check Cell" xfId="17" builtinId="23" customBuiltin="1"/>
    <cellStyle name="Explanatory Text" xfId="19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3" builtinId="20" customBuiltin="1"/>
    <cellStyle name="Linked Cell" xfId="16" builtinId="24" customBuiltin="1"/>
    <cellStyle name="Neutral" xfId="12" builtinId="28" customBuiltin="1"/>
    <cellStyle name="Normal" xfId="0" builtinId="0"/>
    <cellStyle name="Normal 2" xfId="1"/>
    <cellStyle name="Normal 2 2" xfId="48"/>
    <cellStyle name="Normal 2 3" xfId="49"/>
    <cellStyle name="Normal 3" xfId="45"/>
    <cellStyle name="Normal 3 2" xfId="50"/>
    <cellStyle name="Normal 3 3" xfId="52"/>
    <cellStyle name="Normal 4" xfId="51"/>
    <cellStyle name="Normal 5" xfId="47"/>
    <cellStyle name="Normal_Loads-IP_New_SC" xfId="2"/>
    <cellStyle name="Normal_Schedules" xfId="53"/>
    <cellStyle name="Normal_Schedules_Trans" xfId="3"/>
    <cellStyle name="Normal_ZoneSummary" xfId="4"/>
    <cellStyle name="Note 2" xfId="46"/>
    <cellStyle name="Output" xfId="14" builtinId="21" customBuiltin="1"/>
    <cellStyle name="Percent 2" xfId="54"/>
    <cellStyle name="Title" xfId="5" builtinId="15" customBuiltin="1"/>
    <cellStyle name="Total" xfId="20" builtinId="25" customBuiltin="1"/>
    <cellStyle name="Warning Text" xfId="1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2</xdr:row>
      <xdr:rowOff>85725</xdr:rowOff>
    </xdr:from>
    <xdr:to>
      <xdr:col>12</xdr:col>
      <xdr:colOff>257175</xdr:colOff>
      <xdr:row>28</xdr:row>
      <xdr:rowOff>91545</xdr:rowOff>
    </xdr:to>
    <xdr:pic>
      <xdr:nvPicPr>
        <xdr:cNvPr id="3" name="Picture 2" descr="OutP Picture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8575" y="419100"/>
          <a:ext cx="6629400" cy="3472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D7" sqref="D7"/>
    </sheetView>
  </sheetViews>
  <sheetFormatPr defaultRowHeight="10.5" x14ac:dyDescent="0.15"/>
  <cols>
    <col min="1" max="1" width="17.1640625" customWidth="1"/>
    <col min="2" max="2" width="2.5" customWidth="1"/>
    <col min="3" max="3" width="44.83203125" customWidth="1"/>
    <col min="4" max="6" width="37" customWidth="1"/>
  </cols>
  <sheetData>
    <row r="1" spans="1:6" ht="18" x14ac:dyDescent="0.15">
      <c r="A1" s="21">
        <v>1</v>
      </c>
      <c r="B1" s="17" t="s">
        <v>316</v>
      </c>
      <c r="C1" s="18"/>
      <c r="D1" s="19"/>
      <c r="E1" s="19"/>
      <c r="F1" s="19"/>
    </row>
    <row r="2" spans="1:6" ht="18" x14ac:dyDescent="0.15">
      <c r="A2" s="21" t="s">
        <v>672</v>
      </c>
      <c r="B2" s="17"/>
      <c r="C2" s="18"/>
      <c r="D2" s="22" t="s">
        <v>155</v>
      </c>
      <c r="E2" s="22" t="s">
        <v>155</v>
      </c>
      <c r="F2" s="22" t="s">
        <v>155</v>
      </c>
    </row>
    <row r="3" spans="1:6" ht="14.25" x14ac:dyDescent="0.15">
      <c r="A3" s="47" t="s">
        <v>673</v>
      </c>
      <c r="B3" s="25"/>
      <c r="C3" s="26" t="s">
        <v>179</v>
      </c>
      <c r="D3" s="24">
        <v>3804.01</v>
      </c>
      <c r="E3" s="24">
        <v>3804.01</v>
      </c>
      <c r="F3" s="24">
        <v>3804.01</v>
      </c>
    </row>
    <row r="4" spans="1:6" ht="12.75" x14ac:dyDescent="0.15">
      <c r="A4" s="47" t="s">
        <v>674</v>
      </c>
      <c r="B4" s="25"/>
      <c r="C4" s="26" t="s">
        <v>22</v>
      </c>
      <c r="D4" s="24">
        <v>3</v>
      </c>
      <c r="E4" s="24">
        <v>3</v>
      </c>
      <c r="F4" s="24">
        <v>3</v>
      </c>
    </row>
    <row r="5" spans="1:6" ht="12.75" x14ac:dyDescent="0.15">
      <c r="A5" s="47" t="s">
        <v>675</v>
      </c>
      <c r="B5" s="25"/>
      <c r="C5" s="32" t="s">
        <v>106</v>
      </c>
      <c r="D5" s="31">
        <v>0.19850000000000001</v>
      </c>
      <c r="E5" s="31">
        <v>0.19850000000000001</v>
      </c>
      <c r="F5" s="31">
        <v>0.19850000000000001</v>
      </c>
    </row>
    <row r="6" spans="1:6" ht="12.75" x14ac:dyDescent="0.15">
      <c r="A6" s="47" t="s">
        <v>676</v>
      </c>
      <c r="B6" s="25"/>
      <c r="C6" s="26" t="s">
        <v>160</v>
      </c>
      <c r="D6" s="31">
        <v>3.05</v>
      </c>
      <c r="E6" s="31">
        <v>3.05</v>
      </c>
      <c r="F6" s="31">
        <v>3.05</v>
      </c>
    </row>
    <row r="7" spans="1:6" ht="14.25" x14ac:dyDescent="0.15">
      <c r="A7" s="47" t="s">
        <v>677</v>
      </c>
      <c r="B7" s="25"/>
      <c r="C7" s="26" t="s">
        <v>180</v>
      </c>
      <c r="D7" s="34">
        <v>1553.34</v>
      </c>
      <c r="E7" s="24">
        <v>1553.34</v>
      </c>
      <c r="F7" s="24">
        <v>1553.34</v>
      </c>
    </row>
    <row r="8" spans="1:6" ht="12.75" x14ac:dyDescent="0.15">
      <c r="A8" s="47" t="s">
        <v>678</v>
      </c>
      <c r="B8" s="25"/>
      <c r="C8" s="26" t="s">
        <v>32</v>
      </c>
      <c r="D8" s="35">
        <v>0.53076000000000001</v>
      </c>
      <c r="E8" s="31">
        <v>0.53076000000000001</v>
      </c>
      <c r="F8" s="31">
        <v>0.53076000000000001</v>
      </c>
    </row>
    <row r="9" spans="1:6" ht="14.25" x14ac:dyDescent="0.15">
      <c r="A9" s="47" t="s">
        <v>679</v>
      </c>
      <c r="B9" s="25"/>
      <c r="C9" s="26" t="s">
        <v>180</v>
      </c>
      <c r="D9" s="24">
        <v>1373.29</v>
      </c>
      <c r="E9" s="24">
        <v>1373.29</v>
      </c>
      <c r="F9" s="24">
        <v>1373.29</v>
      </c>
    </row>
    <row r="10" spans="1:6" ht="14.25" x14ac:dyDescent="0.15">
      <c r="A10" s="47" t="s">
        <v>680</v>
      </c>
      <c r="B10" s="25"/>
      <c r="C10" s="26" t="s">
        <v>183</v>
      </c>
      <c r="D10" s="36">
        <v>308.28999999999996</v>
      </c>
      <c r="E10" s="28">
        <v>308.28999999999996</v>
      </c>
      <c r="F10" s="28">
        <v>308.28999999999996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topLeftCell="D1" workbookViewId="0">
      <selection activeCell="P13" sqref="P13"/>
    </sheetView>
  </sheetViews>
  <sheetFormatPr defaultRowHeight="10.5" x14ac:dyDescent="0.15"/>
  <cols>
    <col min="1" max="1" width="12.1640625" customWidth="1"/>
    <col min="3" max="3" width="37.83203125" customWidth="1"/>
    <col min="4" max="4" width="10.6640625" customWidth="1"/>
    <col min="5" max="5" width="7.1640625" customWidth="1"/>
    <col min="6" max="6" width="7.83203125" customWidth="1"/>
    <col min="7" max="7" width="10.5" customWidth="1"/>
    <col min="8" max="8" width="13.6640625" bestFit="1" customWidth="1"/>
    <col min="9" max="9" width="10.83203125" customWidth="1"/>
    <col min="10" max="10" width="10.1640625" customWidth="1"/>
    <col min="13" max="15" width="11" customWidth="1"/>
    <col min="17" max="17" width="13.83203125" customWidth="1"/>
    <col min="18" max="18" width="12.5" customWidth="1"/>
    <col min="19" max="19" width="12.6640625" customWidth="1"/>
    <col min="21" max="21" width="13.5" customWidth="1"/>
  </cols>
  <sheetData>
    <row r="1" spans="1:21" ht="20.25" x14ac:dyDescent="0.15">
      <c r="A1" s="21">
        <v>2</v>
      </c>
      <c r="B1" s="21"/>
      <c r="C1" s="4" t="s">
        <v>166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  <c r="R1" s="25"/>
      <c r="S1" s="18"/>
      <c r="T1" s="18"/>
      <c r="U1" s="18"/>
    </row>
    <row r="2" spans="1:21" ht="51" x14ac:dyDescent="0.2">
      <c r="A2" s="21" t="s">
        <v>681</v>
      </c>
      <c r="B2" s="21" t="s">
        <v>672</v>
      </c>
      <c r="C2" s="25" t="s">
        <v>167</v>
      </c>
      <c r="D2" s="39" t="s">
        <v>168</v>
      </c>
      <c r="E2" s="39" t="s">
        <v>82</v>
      </c>
      <c r="F2" s="40" t="s">
        <v>705</v>
      </c>
      <c r="G2" s="40" t="s">
        <v>706</v>
      </c>
      <c r="H2" s="39" t="s">
        <v>169</v>
      </c>
      <c r="I2" s="39" t="s">
        <v>707</v>
      </c>
      <c r="J2" s="39" t="s">
        <v>708</v>
      </c>
      <c r="K2" s="41" t="s">
        <v>709</v>
      </c>
      <c r="L2" s="41" t="s">
        <v>170</v>
      </c>
      <c r="M2" s="41" t="s">
        <v>710</v>
      </c>
      <c r="N2" s="41" t="s">
        <v>711</v>
      </c>
      <c r="O2" s="41" t="s">
        <v>712</v>
      </c>
      <c r="P2" s="42" t="s">
        <v>171</v>
      </c>
      <c r="Q2" s="41" t="s">
        <v>172</v>
      </c>
      <c r="R2" s="41" t="s">
        <v>713</v>
      </c>
      <c r="S2" s="41" t="s">
        <v>173</v>
      </c>
      <c r="T2" s="41" t="s">
        <v>174</v>
      </c>
      <c r="U2" s="41" t="s">
        <v>283</v>
      </c>
    </row>
    <row r="3" spans="1:21" ht="12.75" x14ac:dyDescent="0.15">
      <c r="A3" s="21" t="s">
        <v>682</v>
      </c>
      <c r="B3" s="21" t="s">
        <v>106</v>
      </c>
      <c r="C3" s="47" t="s">
        <v>175</v>
      </c>
      <c r="D3" s="48"/>
      <c r="E3" s="48"/>
      <c r="F3" s="49">
        <v>3088.5615647999998</v>
      </c>
      <c r="G3" s="49">
        <v>11932.162953364246</v>
      </c>
      <c r="H3" s="48"/>
      <c r="I3" s="49">
        <v>1634.1215181486259</v>
      </c>
      <c r="J3" s="49">
        <v>308.27999999999997</v>
      </c>
      <c r="K3" s="48"/>
      <c r="L3" s="49">
        <v>398.91636345600011</v>
      </c>
      <c r="M3" s="48">
        <v>18.874722864190097</v>
      </c>
      <c r="N3" s="48">
        <v>23.77878855758426</v>
      </c>
      <c r="O3" s="48">
        <v>3.2068172657542493</v>
      </c>
      <c r="P3" s="21">
        <v>113.56199999999997</v>
      </c>
      <c r="Q3" s="47">
        <v>10</v>
      </c>
      <c r="R3" s="47">
        <v>1.3185879587562976</v>
      </c>
      <c r="S3" s="21"/>
      <c r="T3" s="21"/>
      <c r="U3" s="48">
        <v>0.76756667328393824</v>
      </c>
    </row>
    <row r="4" spans="1:21" ht="12.75" x14ac:dyDescent="0.15">
      <c r="A4" s="21" t="s">
        <v>682</v>
      </c>
      <c r="B4" s="21" t="s">
        <v>106</v>
      </c>
      <c r="C4" s="47" t="s">
        <v>175</v>
      </c>
      <c r="D4" s="48"/>
      <c r="E4" s="48"/>
      <c r="F4" s="49">
        <v>3088.5615647999998</v>
      </c>
      <c r="G4" s="49">
        <v>11932.162953364246</v>
      </c>
      <c r="H4" s="48"/>
      <c r="I4" s="49">
        <v>1634.1215181486259</v>
      </c>
      <c r="J4" s="49">
        <v>308.27999999999997</v>
      </c>
      <c r="K4" s="48"/>
      <c r="L4" s="49">
        <v>398.91636345600011</v>
      </c>
      <c r="M4" s="48">
        <v>18.874722864190097</v>
      </c>
      <c r="N4" s="48">
        <v>23.77878855758426</v>
      </c>
      <c r="O4" s="48">
        <v>3.2068172657542493</v>
      </c>
      <c r="P4" s="21">
        <v>113.56199999999997</v>
      </c>
      <c r="Q4" s="47">
        <v>10</v>
      </c>
      <c r="R4" s="47">
        <v>1.3185879587562976</v>
      </c>
      <c r="S4" s="21"/>
      <c r="T4" s="21"/>
      <c r="U4" s="48">
        <v>0.76756667328393824</v>
      </c>
    </row>
    <row r="5" spans="1:21" ht="12.75" x14ac:dyDescent="0.15">
      <c r="A5" s="21" t="s">
        <v>682</v>
      </c>
      <c r="B5" s="21" t="s">
        <v>106</v>
      </c>
      <c r="C5" s="47" t="s">
        <v>175</v>
      </c>
      <c r="D5" s="48"/>
      <c r="E5" s="48"/>
      <c r="F5" s="49">
        <v>3088.5615647999998</v>
      </c>
      <c r="G5" s="49">
        <v>11932.162953364246</v>
      </c>
      <c r="H5" s="48"/>
      <c r="I5" s="49">
        <v>1634.1215181486259</v>
      </c>
      <c r="J5" s="49">
        <v>308.27999999999997</v>
      </c>
      <c r="K5" s="48"/>
      <c r="L5" s="49">
        <v>398.91636345600011</v>
      </c>
      <c r="M5" s="48">
        <v>13.498271318995345</v>
      </c>
      <c r="N5" s="48">
        <v>23.77878855758426</v>
      </c>
      <c r="O5" s="48">
        <v>3.2068172657542493</v>
      </c>
      <c r="P5" s="21">
        <v>113.56199999999997</v>
      </c>
      <c r="Q5" s="47">
        <v>10</v>
      </c>
      <c r="R5" s="47">
        <v>1.3185879587562976</v>
      </c>
      <c r="S5" s="21"/>
      <c r="T5" s="21"/>
      <c r="U5" s="48">
        <v>0.20468444620905016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6"/>
  <sheetViews>
    <sheetView topLeftCell="A7" workbookViewId="0">
      <selection activeCell="D31" sqref="D31"/>
    </sheetView>
  </sheetViews>
  <sheetFormatPr defaultRowHeight="10.5" x14ac:dyDescent="0.15"/>
  <cols>
    <col min="2" max="2" width="11.33203125" customWidth="1"/>
    <col min="3" max="3" width="2.5" customWidth="1"/>
    <col min="4" max="4" width="39.83203125" bestFit="1" customWidth="1"/>
    <col min="5" max="20" width="17" customWidth="1"/>
  </cols>
  <sheetData>
    <row r="1" spans="1:20" ht="20.25" x14ac:dyDescent="0.15">
      <c r="A1" s="1">
        <v>3</v>
      </c>
      <c r="B1" s="1"/>
      <c r="C1" s="4" t="s">
        <v>107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ht="11.25" x14ac:dyDescent="0.15">
      <c r="A2" s="94" t="s">
        <v>683</v>
      </c>
      <c r="B2" s="94" t="s">
        <v>672</v>
      </c>
      <c r="C2" s="96"/>
      <c r="D2" s="96"/>
      <c r="E2" s="8" t="s">
        <v>83</v>
      </c>
      <c r="F2" s="8" t="s">
        <v>84</v>
      </c>
      <c r="G2" s="8" t="s">
        <v>85</v>
      </c>
      <c r="H2" s="8" t="s">
        <v>86</v>
      </c>
      <c r="I2" s="8" t="s">
        <v>87</v>
      </c>
      <c r="J2" s="8" t="s">
        <v>88</v>
      </c>
      <c r="K2" s="8" t="s">
        <v>89</v>
      </c>
      <c r="L2" s="8" t="s">
        <v>90</v>
      </c>
      <c r="M2" s="8" t="s">
        <v>91</v>
      </c>
      <c r="N2" s="8" t="s">
        <v>92</v>
      </c>
      <c r="O2" s="8" t="s">
        <v>222</v>
      </c>
      <c r="P2" s="8" t="s">
        <v>93</v>
      </c>
      <c r="Q2" s="8" t="s">
        <v>94</v>
      </c>
      <c r="R2" s="8" t="s">
        <v>95</v>
      </c>
      <c r="S2" s="8" t="s">
        <v>96</v>
      </c>
      <c r="T2" s="8" t="s">
        <v>97</v>
      </c>
    </row>
    <row r="3" spans="1:20" ht="11.25" x14ac:dyDescent="0.15">
      <c r="A3" s="1" t="s">
        <v>684</v>
      </c>
      <c r="B3" s="90" t="s">
        <v>687</v>
      </c>
      <c r="C3" s="7"/>
      <c r="D3" s="1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282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>
        <v>7</v>
      </c>
      <c r="T3" s="2">
        <v>8</v>
      </c>
    </row>
    <row r="4" spans="1:20" ht="11.25" x14ac:dyDescent="0.15">
      <c r="A4" s="1" t="s">
        <v>684</v>
      </c>
      <c r="B4" s="90" t="s">
        <v>688</v>
      </c>
      <c r="C4" s="7"/>
      <c r="D4" s="13" t="s">
        <v>31</v>
      </c>
      <c r="E4" s="68" t="s">
        <v>714</v>
      </c>
      <c r="F4" s="68" t="s">
        <v>714</v>
      </c>
      <c r="G4" s="68" t="s">
        <v>714</v>
      </c>
      <c r="H4" s="68" t="s">
        <v>714</v>
      </c>
      <c r="I4" s="68" t="s">
        <v>714</v>
      </c>
      <c r="J4" s="68" t="s">
        <v>714</v>
      </c>
      <c r="K4" s="68" t="s">
        <v>714</v>
      </c>
      <c r="L4" s="68" t="s">
        <v>714</v>
      </c>
      <c r="M4" s="68" t="s">
        <v>714</v>
      </c>
      <c r="N4" s="68" t="s">
        <v>714</v>
      </c>
      <c r="O4" s="68" t="s">
        <v>714</v>
      </c>
      <c r="P4" s="68" t="s">
        <v>714</v>
      </c>
      <c r="Q4" s="68" t="s">
        <v>714</v>
      </c>
      <c r="R4" s="68" t="s">
        <v>714</v>
      </c>
      <c r="S4" s="68" t="s">
        <v>714</v>
      </c>
      <c r="T4" s="68" t="s">
        <v>714</v>
      </c>
    </row>
    <row r="5" spans="1:20" ht="11.25" x14ac:dyDescent="0.15">
      <c r="A5" s="1" t="s">
        <v>684</v>
      </c>
      <c r="B5" s="90" t="s">
        <v>689</v>
      </c>
      <c r="C5" s="7"/>
      <c r="D5" s="12" t="s">
        <v>145</v>
      </c>
      <c r="E5" s="3">
        <v>0.76569678407350683</v>
      </c>
      <c r="F5" s="3">
        <v>0.76569678407350683</v>
      </c>
      <c r="G5" s="3">
        <v>0.76569678407350683</v>
      </c>
      <c r="H5" s="3">
        <v>0.78247261345852892</v>
      </c>
      <c r="I5" s="3">
        <v>0.76569678407350683</v>
      </c>
      <c r="J5" s="3">
        <v>0.76569678407350683</v>
      </c>
      <c r="K5" s="3">
        <v>0.78616352201257855</v>
      </c>
      <c r="L5" s="3">
        <v>0.98911968348170143</v>
      </c>
      <c r="M5" s="3">
        <v>0.95693779904306231</v>
      </c>
      <c r="N5" s="3">
        <v>1.0060362173038229</v>
      </c>
      <c r="O5" s="3">
        <v>1.1286681715575622</v>
      </c>
      <c r="P5" s="3">
        <v>1.0940919037199124</v>
      </c>
      <c r="Q5" s="3">
        <v>1.2150668286755772</v>
      </c>
      <c r="R5" s="3">
        <v>1.2150668286755772</v>
      </c>
      <c r="S5" s="3">
        <v>1.2953367875647668</v>
      </c>
      <c r="T5" s="3">
        <v>1.4084507042253522</v>
      </c>
    </row>
    <row r="6" spans="1:20" ht="11.25" x14ac:dyDescent="0.15">
      <c r="A6" s="1" t="s">
        <v>684</v>
      </c>
      <c r="B6" s="90" t="s">
        <v>690</v>
      </c>
      <c r="C6" s="7"/>
      <c r="D6" s="13" t="s">
        <v>31</v>
      </c>
      <c r="E6" s="16" t="s">
        <v>318</v>
      </c>
      <c r="F6" s="16" t="s">
        <v>318</v>
      </c>
      <c r="G6" s="16" t="s">
        <v>318</v>
      </c>
      <c r="H6" s="16" t="s">
        <v>318</v>
      </c>
      <c r="I6" s="16" t="s">
        <v>318</v>
      </c>
      <c r="J6" s="16" t="s">
        <v>318</v>
      </c>
      <c r="K6" s="16" t="s">
        <v>318</v>
      </c>
      <c r="L6" s="16" t="s">
        <v>318</v>
      </c>
      <c r="M6" s="16" t="s">
        <v>318</v>
      </c>
      <c r="N6" s="16" t="s">
        <v>318</v>
      </c>
      <c r="O6" s="16" t="s">
        <v>318</v>
      </c>
      <c r="P6" s="16" t="s">
        <v>318</v>
      </c>
      <c r="Q6" s="16" t="s">
        <v>318</v>
      </c>
      <c r="R6" s="16" t="s">
        <v>318</v>
      </c>
      <c r="S6" s="16" t="s">
        <v>318</v>
      </c>
      <c r="T6" s="16" t="s">
        <v>318</v>
      </c>
    </row>
    <row r="7" spans="1:20" ht="11.25" x14ac:dyDescent="0.15">
      <c r="A7" s="1" t="s">
        <v>684</v>
      </c>
      <c r="B7" s="90" t="s">
        <v>691</v>
      </c>
      <c r="C7" s="7"/>
      <c r="D7" s="12" t="s">
        <v>145</v>
      </c>
      <c r="E7" s="3">
        <v>1.7574692442882252</v>
      </c>
      <c r="F7" s="3">
        <v>1.7574692442882252</v>
      </c>
      <c r="G7" s="3">
        <v>1.7574692442882252</v>
      </c>
      <c r="H7" s="3">
        <v>1.7574692442882252</v>
      </c>
      <c r="I7" s="3">
        <v>1.7574692442882252</v>
      </c>
      <c r="J7" s="3">
        <v>1.7574692442882252</v>
      </c>
      <c r="K7" s="3">
        <v>1.7574692442882252</v>
      </c>
      <c r="L7" s="3">
        <v>2.0449897750511248</v>
      </c>
      <c r="M7" s="3">
        <v>1.9762845849802371</v>
      </c>
      <c r="N7" s="3">
        <v>2.0703933747412009</v>
      </c>
      <c r="O7" s="3">
        <v>2.5</v>
      </c>
      <c r="P7" s="3">
        <v>2.3696682464454977</v>
      </c>
      <c r="Q7" s="3">
        <v>2.9850746268656714</v>
      </c>
      <c r="R7" s="3">
        <v>2.9850746268656714</v>
      </c>
      <c r="S7" s="3">
        <v>2.9325513196480935</v>
      </c>
      <c r="T7" s="3">
        <v>2.9850746268656714</v>
      </c>
    </row>
    <row r="8" spans="1:20" ht="11.25" x14ac:dyDescent="0.15">
      <c r="A8" s="1" t="s">
        <v>684</v>
      </c>
      <c r="B8" s="90" t="s">
        <v>692</v>
      </c>
      <c r="C8" s="7"/>
      <c r="D8" s="12" t="s">
        <v>146</v>
      </c>
      <c r="E8" s="3">
        <v>5.835</v>
      </c>
      <c r="F8" s="3">
        <v>5.835</v>
      </c>
      <c r="G8" s="3">
        <v>5.835</v>
      </c>
      <c r="H8" s="3">
        <v>5.835</v>
      </c>
      <c r="I8" s="3">
        <v>5.835</v>
      </c>
      <c r="J8" s="3">
        <v>5.835</v>
      </c>
      <c r="K8" s="3">
        <v>5.835</v>
      </c>
      <c r="L8" s="3">
        <v>5.835</v>
      </c>
      <c r="M8" s="3">
        <v>5.835</v>
      </c>
      <c r="N8" s="3">
        <v>5.835</v>
      </c>
      <c r="O8" s="3">
        <v>3.5249999999999999</v>
      </c>
      <c r="P8" s="3">
        <v>3.5249999999999999</v>
      </c>
      <c r="Q8" s="3">
        <v>3.5249999999999999</v>
      </c>
      <c r="R8" s="3">
        <v>3.5249999999999999</v>
      </c>
      <c r="S8" s="3">
        <v>3.5249999999999999</v>
      </c>
      <c r="T8" s="3">
        <v>3.5249999999999999</v>
      </c>
    </row>
    <row r="9" spans="1:20" ht="11.25" x14ac:dyDescent="0.15">
      <c r="A9" s="1" t="s">
        <v>684</v>
      </c>
      <c r="B9" s="90" t="s">
        <v>36</v>
      </c>
      <c r="C9" s="7"/>
      <c r="D9" s="12" t="s">
        <v>36</v>
      </c>
      <c r="E9" s="3">
        <v>0.54</v>
      </c>
      <c r="F9" s="3">
        <v>0.54</v>
      </c>
      <c r="G9" s="3">
        <v>0.54</v>
      </c>
      <c r="H9" s="3">
        <v>0.54</v>
      </c>
      <c r="I9" s="3">
        <v>0.54</v>
      </c>
      <c r="J9" s="3">
        <v>0.54</v>
      </c>
      <c r="K9" s="3">
        <v>0.54</v>
      </c>
      <c r="L9" s="3">
        <v>0.54</v>
      </c>
      <c r="M9" s="3">
        <v>0.54</v>
      </c>
      <c r="N9" s="3">
        <v>0.54</v>
      </c>
      <c r="O9" s="3">
        <v>0.40699999999999997</v>
      </c>
      <c r="P9" s="3">
        <v>0.40699999999999997</v>
      </c>
      <c r="Q9" s="3">
        <v>0.40699999999999997</v>
      </c>
      <c r="R9" s="3">
        <v>0.40699999999999997</v>
      </c>
      <c r="S9" s="3">
        <v>0.40699999999999997</v>
      </c>
      <c r="T9" s="3">
        <v>0.40699999999999997</v>
      </c>
    </row>
    <row r="10" spans="1:20" ht="11.25" x14ac:dyDescent="0.15">
      <c r="A10" s="1" t="s">
        <v>684</v>
      </c>
      <c r="B10" s="90" t="s">
        <v>46</v>
      </c>
      <c r="C10" s="7"/>
      <c r="D10" s="12" t="s">
        <v>109</v>
      </c>
      <c r="E10" s="3">
        <v>610.84262000000001</v>
      </c>
      <c r="F10" s="3">
        <v>625.91541000000007</v>
      </c>
      <c r="G10" s="3">
        <v>633.93619000000001</v>
      </c>
      <c r="H10" s="3">
        <v>604.44417999999996</v>
      </c>
      <c r="I10" s="3">
        <v>481.70898</v>
      </c>
      <c r="J10" s="3">
        <v>573.36657000000002</v>
      </c>
      <c r="K10" s="3">
        <v>439.79543999999999</v>
      </c>
      <c r="L10" s="3">
        <v>592.78924000000006</v>
      </c>
      <c r="M10" s="3">
        <v>505.37977999999998</v>
      </c>
      <c r="N10" s="3">
        <v>462.57195999999999</v>
      </c>
      <c r="O10" s="3">
        <v>554.77511000000004</v>
      </c>
      <c r="P10" s="3">
        <v>460.13257999999996</v>
      </c>
      <c r="Q10" s="3">
        <v>533.60790999999995</v>
      </c>
      <c r="R10" s="3">
        <v>437.70107000000002</v>
      </c>
      <c r="S10" s="3">
        <v>460.99733000000003</v>
      </c>
      <c r="T10" s="3">
        <v>387.62728000000004</v>
      </c>
    </row>
    <row r="11" spans="1:20" ht="11.25" x14ac:dyDescent="0.15">
      <c r="A11" s="1" t="s">
        <v>684</v>
      </c>
      <c r="B11" s="90" t="s">
        <v>693</v>
      </c>
      <c r="C11" s="7"/>
      <c r="D11" s="12" t="s">
        <v>241</v>
      </c>
      <c r="E11" s="3">
        <v>138.00951999999998</v>
      </c>
      <c r="F11" s="3">
        <v>138.39467000000002</v>
      </c>
      <c r="G11" s="3">
        <v>131.28529999999998</v>
      </c>
      <c r="H11" s="3">
        <v>140.24773000000002</v>
      </c>
      <c r="I11" s="3">
        <v>129.09342000000001</v>
      </c>
      <c r="J11" s="3">
        <v>128.31243000000001</v>
      </c>
      <c r="K11" s="3">
        <v>128.82641000000001</v>
      </c>
      <c r="L11" s="3">
        <v>143.99557999999999</v>
      </c>
      <c r="M11" s="3">
        <v>125.93519999999999</v>
      </c>
      <c r="N11" s="3">
        <v>134.37317999999999</v>
      </c>
      <c r="O11" s="3">
        <v>148.05010000000001</v>
      </c>
      <c r="P11" s="3">
        <v>130.62988000000001</v>
      </c>
      <c r="Q11" s="3">
        <v>154.19216</v>
      </c>
      <c r="R11" s="3">
        <v>144.56437</v>
      </c>
      <c r="S11" s="3">
        <v>152.24970999999999</v>
      </c>
      <c r="T11" s="3">
        <v>173.90624</v>
      </c>
    </row>
    <row r="12" spans="1:20" ht="11.25" x14ac:dyDescent="0.15">
      <c r="A12" s="1" t="s">
        <v>684</v>
      </c>
      <c r="B12" s="90" t="s">
        <v>694</v>
      </c>
      <c r="C12" s="7"/>
      <c r="D12" s="12" t="s">
        <v>53</v>
      </c>
      <c r="E12" s="1">
        <v>3.01</v>
      </c>
      <c r="F12" s="1">
        <v>3.0099999999999993</v>
      </c>
      <c r="G12" s="1">
        <v>3.01</v>
      </c>
      <c r="H12" s="1">
        <v>3.0099999999999993</v>
      </c>
      <c r="I12" s="1">
        <v>3.01</v>
      </c>
      <c r="J12" s="1">
        <v>3.01</v>
      </c>
      <c r="K12" s="1">
        <v>3.0561186477968034</v>
      </c>
      <c r="L12" s="1">
        <v>3.01</v>
      </c>
      <c r="M12" s="1">
        <v>3.01</v>
      </c>
      <c r="N12" s="1">
        <v>3.0553214479321222</v>
      </c>
      <c r="O12" s="1">
        <v>3.0099999999999993</v>
      </c>
      <c r="P12" s="1">
        <v>3.05816343367818</v>
      </c>
      <c r="Q12" s="1">
        <v>3.0100000000000002</v>
      </c>
      <c r="R12" s="1">
        <v>3.0587404862866792</v>
      </c>
      <c r="S12" s="1">
        <v>3.057184175665399</v>
      </c>
      <c r="T12" s="1">
        <v>3.1099999999999994</v>
      </c>
    </row>
    <row r="13" spans="1:20" ht="11.25" x14ac:dyDescent="0.15">
      <c r="A13" s="1" t="s">
        <v>684</v>
      </c>
      <c r="B13" s="90" t="s">
        <v>695</v>
      </c>
      <c r="C13" s="7"/>
      <c r="D13" s="12" t="s">
        <v>241</v>
      </c>
      <c r="E13" s="70">
        <v>0.74</v>
      </c>
      <c r="F13" s="70">
        <v>0.74</v>
      </c>
      <c r="G13" s="70">
        <v>0.74</v>
      </c>
      <c r="H13" s="70">
        <v>0.74</v>
      </c>
      <c r="I13" s="70">
        <v>0.74</v>
      </c>
      <c r="J13" s="70">
        <v>0.74</v>
      </c>
      <c r="K13" s="70">
        <v>0.74</v>
      </c>
      <c r="L13" s="70">
        <v>0.74</v>
      </c>
      <c r="M13" s="70">
        <v>0.74</v>
      </c>
      <c r="N13" s="70">
        <v>0.74</v>
      </c>
      <c r="O13" s="70">
        <v>0.74</v>
      </c>
      <c r="P13" s="70">
        <v>0.74</v>
      </c>
      <c r="Q13" s="70">
        <v>0.74</v>
      </c>
      <c r="R13" s="70">
        <v>0.74</v>
      </c>
      <c r="S13" s="70">
        <v>0.74</v>
      </c>
      <c r="T13" s="70">
        <v>0.74</v>
      </c>
    </row>
    <row r="14" spans="1:20" ht="11.25" x14ac:dyDescent="0.15">
      <c r="A14" s="1" t="s">
        <v>684</v>
      </c>
      <c r="B14" s="90" t="s">
        <v>715</v>
      </c>
      <c r="C14" s="7"/>
      <c r="D14" s="12" t="s">
        <v>716</v>
      </c>
      <c r="E14" s="70">
        <v>27.65</v>
      </c>
      <c r="F14" s="70">
        <v>28.47</v>
      </c>
      <c r="G14" s="70">
        <v>30.759999999999998</v>
      </c>
      <c r="H14" s="70">
        <v>29.299999999999997</v>
      </c>
      <c r="I14" s="70">
        <v>26.759999999999998</v>
      </c>
      <c r="J14" s="70">
        <v>30.880000000000003</v>
      </c>
      <c r="K14" s="70">
        <v>26.43</v>
      </c>
      <c r="L14" s="70">
        <v>27.83</v>
      </c>
      <c r="M14" s="70">
        <v>30.529999999999998</v>
      </c>
      <c r="N14" s="70">
        <v>27.34</v>
      </c>
      <c r="O14" s="70">
        <v>25.66</v>
      </c>
      <c r="P14" s="70">
        <v>27.8</v>
      </c>
      <c r="Q14" s="70">
        <v>25.27</v>
      </c>
      <c r="R14" s="70">
        <v>26.44</v>
      </c>
      <c r="S14" s="70">
        <v>24.14</v>
      </c>
      <c r="T14" s="70">
        <v>23.41</v>
      </c>
    </row>
    <row r="15" spans="1:20" ht="11.25" x14ac:dyDescent="0.15">
      <c r="A15" s="1" t="s">
        <v>685</v>
      </c>
      <c r="B15" s="90" t="s">
        <v>688</v>
      </c>
      <c r="C15" s="7"/>
      <c r="D15" s="13" t="s">
        <v>31</v>
      </c>
      <c r="E15" s="68" t="s">
        <v>714</v>
      </c>
      <c r="F15" s="68" t="s">
        <v>714</v>
      </c>
      <c r="G15" s="68" t="s">
        <v>714</v>
      </c>
      <c r="H15" s="68" t="s">
        <v>714</v>
      </c>
      <c r="I15" s="68" t="s">
        <v>714</v>
      </c>
      <c r="J15" s="68" t="s">
        <v>714</v>
      </c>
      <c r="K15" s="68" t="s">
        <v>714</v>
      </c>
      <c r="L15" s="68" t="s">
        <v>714</v>
      </c>
      <c r="M15" s="68" t="s">
        <v>714</v>
      </c>
      <c r="N15" s="68" t="s">
        <v>714</v>
      </c>
      <c r="O15" s="68" t="s">
        <v>714</v>
      </c>
      <c r="P15" s="68" t="s">
        <v>714</v>
      </c>
      <c r="Q15" s="68" t="s">
        <v>714</v>
      </c>
      <c r="R15" s="68" t="s">
        <v>714</v>
      </c>
      <c r="S15" s="68" t="s">
        <v>714</v>
      </c>
      <c r="T15" s="68" t="s">
        <v>714</v>
      </c>
    </row>
    <row r="16" spans="1:20" ht="11.25" x14ac:dyDescent="0.15">
      <c r="A16" s="1" t="s">
        <v>685</v>
      </c>
      <c r="B16" s="90" t="s">
        <v>689</v>
      </c>
      <c r="C16" s="7"/>
      <c r="D16" s="12" t="s">
        <v>145</v>
      </c>
      <c r="E16" s="3">
        <v>0.32</v>
      </c>
      <c r="F16" s="3">
        <v>1.1737089201877935</v>
      </c>
      <c r="G16" s="3">
        <v>0.73367571533382248</v>
      </c>
      <c r="H16" s="3">
        <v>1.3550135501355014</v>
      </c>
      <c r="I16" s="3">
        <v>0.80064051240992784</v>
      </c>
      <c r="J16" s="3">
        <v>1.1013215859030836</v>
      </c>
      <c r="K16" s="3">
        <v>1.3550135501355014</v>
      </c>
      <c r="L16" s="3">
        <v>1.9801980198019802</v>
      </c>
      <c r="M16" s="3">
        <v>1.7605633802816902</v>
      </c>
      <c r="N16" s="3">
        <v>1.9157088122605364</v>
      </c>
      <c r="O16" s="3">
        <v>2.1459227467811157</v>
      </c>
      <c r="P16" s="3">
        <v>2.1459227467811157</v>
      </c>
      <c r="Q16" s="3">
        <v>2.7100271002710028</v>
      </c>
      <c r="R16" s="3">
        <v>2.4449877750611249</v>
      </c>
      <c r="S16" s="3">
        <v>3.0395136778115499</v>
      </c>
      <c r="T16" s="3">
        <v>3.90625</v>
      </c>
    </row>
    <row r="17" spans="1:20" ht="11.25" x14ac:dyDescent="0.15">
      <c r="A17" s="1" t="s">
        <v>685</v>
      </c>
      <c r="B17" s="90" t="s">
        <v>690</v>
      </c>
      <c r="C17" s="7"/>
      <c r="D17" s="13" t="s">
        <v>31</v>
      </c>
      <c r="E17" s="16" t="s">
        <v>318</v>
      </c>
      <c r="F17" s="16" t="s">
        <v>318</v>
      </c>
      <c r="G17" s="16" t="s">
        <v>318</v>
      </c>
      <c r="H17" s="16" t="s">
        <v>318</v>
      </c>
      <c r="I17" s="16" t="s">
        <v>318</v>
      </c>
      <c r="J17" s="16" t="s">
        <v>318</v>
      </c>
      <c r="K17" s="16" t="s">
        <v>318</v>
      </c>
      <c r="L17" s="16" t="s">
        <v>318</v>
      </c>
      <c r="M17" s="16" t="s">
        <v>318</v>
      </c>
      <c r="N17" s="16" t="s">
        <v>318</v>
      </c>
      <c r="O17" s="16" t="s">
        <v>318</v>
      </c>
      <c r="P17" s="16" t="s">
        <v>318</v>
      </c>
      <c r="Q17" s="16" t="s">
        <v>318</v>
      </c>
      <c r="R17" s="16" t="s">
        <v>318</v>
      </c>
      <c r="S17" s="16" t="s">
        <v>318</v>
      </c>
      <c r="T17" s="16" t="s">
        <v>318</v>
      </c>
    </row>
    <row r="18" spans="1:20" ht="11.25" x14ac:dyDescent="0.15">
      <c r="A18" s="1" t="s">
        <v>685</v>
      </c>
      <c r="B18" s="90" t="s">
        <v>691</v>
      </c>
      <c r="C18" s="7"/>
      <c r="D18" s="12" t="s">
        <v>145</v>
      </c>
      <c r="E18" s="3">
        <v>2.3752969121140142</v>
      </c>
      <c r="F18" s="3">
        <v>2.6666666666666665</v>
      </c>
      <c r="G18" s="3">
        <v>3.8314176245210727</v>
      </c>
      <c r="H18" s="3">
        <v>2.4449877750611249</v>
      </c>
      <c r="I18" s="3">
        <v>1.7574692442882252</v>
      </c>
      <c r="J18" s="3">
        <v>3.6630036630036629</v>
      </c>
      <c r="K18" s="3">
        <v>1.996007984031936</v>
      </c>
      <c r="L18" s="3">
        <v>3.0303030303030303</v>
      </c>
      <c r="M18" s="3">
        <v>2.9850746268656714</v>
      </c>
      <c r="N18" s="3">
        <v>2.7472527472527473</v>
      </c>
      <c r="O18" s="3">
        <v>3.3783783783783785</v>
      </c>
      <c r="P18" s="3">
        <v>3.5087719298245617</v>
      </c>
      <c r="Q18" s="3">
        <v>3.9682539682539684</v>
      </c>
      <c r="R18" s="3">
        <v>3.6496350364963499</v>
      </c>
      <c r="S18" s="3">
        <v>4.4052863436123344</v>
      </c>
      <c r="T18" s="3">
        <v>5.7471264367816097</v>
      </c>
    </row>
    <row r="19" spans="1:20" ht="11.25" x14ac:dyDescent="0.15">
      <c r="A19" s="1" t="s">
        <v>685</v>
      </c>
      <c r="B19" s="90" t="s">
        <v>692</v>
      </c>
      <c r="C19" s="7"/>
      <c r="D19" s="12" t="s">
        <v>146</v>
      </c>
      <c r="E19" s="3">
        <v>5.835</v>
      </c>
      <c r="F19" s="3">
        <v>5.835</v>
      </c>
      <c r="G19" s="3">
        <v>5.835</v>
      </c>
      <c r="H19" s="3">
        <v>4.0919999999999996</v>
      </c>
      <c r="I19" s="3">
        <v>5.835</v>
      </c>
      <c r="J19" s="3">
        <v>5.835</v>
      </c>
      <c r="K19" s="3">
        <v>4.0919999999999996</v>
      </c>
      <c r="L19" s="3">
        <v>3.3540000000000001</v>
      </c>
      <c r="M19" s="3">
        <v>4.0919999999999996</v>
      </c>
      <c r="N19" s="3">
        <v>4.0919999999999996</v>
      </c>
      <c r="O19" s="3">
        <v>3.3540000000000001</v>
      </c>
      <c r="P19" s="3">
        <v>3.3540000000000001</v>
      </c>
      <c r="Q19" s="3">
        <v>2.956</v>
      </c>
      <c r="R19" s="3">
        <v>2.956</v>
      </c>
      <c r="S19" s="3">
        <v>2.956</v>
      </c>
      <c r="T19" s="3">
        <v>2.956</v>
      </c>
    </row>
    <row r="20" spans="1:20" ht="11.25" x14ac:dyDescent="0.15">
      <c r="A20" s="1" t="s">
        <v>685</v>
      </c>
      <c r="B20" s="90" t="s">
        <v>36</v>
      </c>
      <c r="C20" s="7"/>
      <c r="D20" s="12" t="s">
        <v>36</v>
      </c>
      <c r="E20" s="3">
        <v>0.251</v>
      </c>
      <c r="F20" s="3">
        <v>0.251</v>
      </c>
      <c r="G20" s="3">
        <v>0.251</v>
      </c>
      <c r="H20" s="3">
        <v>0.255</v>
      </c>
      <c r="I20" s="3">
        <v>0.44</v>
      </c>
      <c r="J20" s="3">
        <v>0.251</v>
      </c>
      <c r="K20" s="3">
        <v>0.39200000000000002</v>
      </c>
      <c r="L20" s="3">
        <v>0.35499999999999998</v>
      </c>
      <c r="M20" s="3">
        <v>0.36199999999999999</v>
      </c>
      <c r="N20" s="3">
        <v>0.39200000000000002</v>
      </c>
      <c r="O20" s="3">
        <v>0.38500000000000001</v>
      </c>
      <c r="P20" s="3">
        <v>0.38500000000000001</v>
      </c>
      <c r="Q20" s="3">
        <v>0.38500000000000001</v>
      </c>
      <c r="R20" s="3">
        <v>0.38500000000000001</v>
      </c>
      <c r="S20" s="3">
        <v>0.48699999999999999</v>
      </c>
      <c r="T20" s="3">
        <v>0.61599999999999999</v>
      </c>
    </row>
    <row r="21" spans="1:20" ht="11.25" x14ac:dyDescent="0.15">
      <c r="A21" s="1" t="s">
        <v>685</v>
      </c>
      <c r="B21" s="90" t="s">
        <v>46</v>
      </c>
      <c r="C21" s="7"/>
      <c r="D21" s="12" t="s">
        <v>109</v>
      </c>
      <c r="E21" s="3">
        <v>616.02766999999994</v>
      </c>
      <c r="F21" s="3">
        <v>574.51297</v>
      </c>
      <c r="G21" s="3">
        <v>581.48934000000008</v>
      </c>
      <c r="H21" s="3">
        <v>545.29173000000003</v>
      </c>
      <c r="I21" s="3">
        <v>469.49373000000003</v>
      </c>
      <c r="J21" s="3">
        <v>512.65766000000008</v>
      </c>
      <c r="K21" s="3">
        <v>397.22519</v>
      </c>
      <c r="L21" s="3">
        <v>529.78630999999996</v>
      </c>
      <c r="M21" s="3">
        <v>447.05538000000001</v>
      </c>
      <c r="N21" s="3">
        <v>414.91174000000001</v>
      </c>
      <c r="O21" s="3">
        <v>528.88160999999991</v>
      </c>
      <c r="P21" s="3">
        <v>430.48897999999997</v>
      </c>
      <c r="Q21" s="3">
        <v>508.32258999999999</v>
      </c>
      <c r="R21" s="3">
        <v>413.03931</v>
      </c>
      <c r="S21" s="3">
        <v>448.09429999999998</v>
      </c>
      <c r="T21" s="3">
        <v>391.92229999999995</v>
      </c>
    </row>
    <row r="22" spans="1:20" ht="11.25" x14ac:dyDescent="0.15">
      <c r="A22" s="1" t="s">
        <v>685</v>
      </c>
      <c r="B22" s="90" t="s">
        <v>693</v>
      </c>
      <c r="C22" s="7"/>
      <c r="D22" s="12" t="s">
        <v>241</v>
      </c>
      <c r="E22" s="3">
        <v>135.68752000000001</v>
      </c>
      <c r="F22" s="3">
        <v>131.46633</v>
      </c>
      <c r="G22" s="3">
        <v>127.29509</v>
      </c>
      <c r="H22" s="3">
        <v>132.10691</v>
      </c>
      <c r="I22" s="3">
        <v>126.32480000000001</v>
      </c>
      <c r="J22" s="3">
        <v>121.19102000000001</v>
      </c>
      <c r="K22" s="3">
        <v>121.33521</v>
      </c>
      <c r="L22" s="3">
        <v>135.65709000000001</v>
      </c>
      <c r="M22" s="3">
        <v>120.47358</v>
      </c>
      <c r="N22" s="3">
        <v>126.73700000000001</v>
      </c>
      <c r="O22" s="3">
        <v>145.76395000000002</v>
      </c>
      <c r="P22" s="3">
        <v>128.83689999999999</v>
      </c>
      <c r="Q22" s="3">
        <v>151.44112000000001</v>
      </c>
      <c r="R22" s="3">
        <v>142.1619</v>
      </c>
      <c r="S22" s="3">
        <v>151.54314000000002</v>
      </c>
      <c r="T22" s="3">
        <v>174.27751000000001</v>
      </c>
    </row>
    <row r="23" spans="1:20" ht="11.25" x14ac:dyDescent="0.15">
      <c r="A23" s="1" t="s">
        <v>685</v>
      </c>
      <c r="B23" s="90" t="s">
        <v>694</v>
      </c>
      <c r="C23" s="7"/>
      <c r="D23" s="12" t="s">
        <v>242</v>
      </c>
      <c r="E23" s="66">
        <v>2.7300000000000004</v>
      </c>
      <c r="F23" s="66">
        <v>2.73</v>
      </c>
      <c r="G23" s="66">
        <v>2.7299999999999995</v>
      </c>
      <c r="H23" s="66">
        <v>2.7300000000000004</v>
      </c>
      <c r="I23" s="66">
        <v>2.7626780689914638</v>
      </c>
      <c r="J23" s="66">
        <v>2.7299999999999995</v>
      </c>
      <c r="K23" s="66">
        <v>2.8000000000000003</v>
      </c>
      <c r="L23" s="66">
        <v>2.73</v>
      </c>
      <c r="M23" s="66">
        <v>2.7642633279572655</v>
      </c>
      <c r="N23" s="66">
        <v>2.8</v>
      </c>
      <c r="O23" s="66">
        <v>2.7300000000000004</v>
      </c>
      <c r="P23" s="66">
        <v>2.8</v>
      </c>
      <c r="Q23" s="66">
        <v>2.73</v>
      </c>
      <c r="R23" s="66">
        <v>2.8000000000000003</v>
      </c>
      <c r="S23" s="66">
        <v>2.7636524617697655</v>
      </c>
      <c r="T23" s="66">
        <v>2.8</v>
      </c>
    </row>
    <row r="24" spans="1:20" ht="11.25" x14ac:dyDescent="0.15">
      <c r="A24" s="1" t="s">
        <v>685</v>
      </c>
      <c r="B24" s="90" t="s">
        <v>695</v>
      </c>
      <c r="C24" s="7"/>
      <c r="D24" s="12" t="s">
        <v>241</v>
      </c>
      <c r="E24" s="70">
        <v>0.7</v>
      </c>
      <c r="F24" s="70">
        <v>0.7</v>
      </c>
      <c r="G24" s="70">
        <v>0.7</v>
      </c>
      <c r="H24" s="70">
        <v>0.7</v>
      </c>
      <c r="I24" s="70">
        <v>0.7</v>
      </c>
      <c r="J24" s="70">
        <v>0.7</v>
      </c>
      <c r="K24" s="70">
        <v>0.7</v>
      </c>
      <c r="L24" s="70">
        <v>0.7</v>
      </c>
      <c r="M24" s="70">
        <v>0.7</v>
      </c>
      <c r="N24" s="70">
        <v>0.7</v>
      </c>
      <c r="O24" s="70">
        <v>0.7</v>
      </c>
      <c r="P24" s="70">
        <v>0.7</v>
      </c>
      <c r="Q24" s="70">
        <v>0.7</v>
      </c>
      <c r="R24" s="70">
        <v>0.7</v>
      </c>
      <c r="S24" s="70">
        <v>0.7</v>
      </c>
      <c r="T24" s="70">
        <v>0.7</v>
      </c>
    </row>
    <row r="25" spans="1:20" ht="11.25" x14ac:dyDescent="0.15">
      <c r="A25" s="1" t="s">
        <v>685</v>
      </c>
      <c r="B25" s="90" t="s">
        <v>715</v>
      </c>
      <c r="C25" s="7"/>
      <c r="D25" s="12" t="s">
        <v>716</v>
      </c>
      <c r="E25" s="70">
        <v>28.04</v>
      </c>
      <c r="F25" s="70">
        <v>25.240000000000002</v>
      </c>
      <c r="G25" s="70">
        <v>27.42</v>
      </c>
      <c r="H25" s="70">
        <v>25.490000000000002</v>
      </c>
      <c r="I25" s="70">
        <v>25.92</v>
      </c>
      <c r="J25" s="70">
        <v>26.68</v>
      </c>
      <c r="K25" s="70">
        <v>23.67</v>
      </c>
      <c r="L25" s="70">
        <v>23.91</v>
      </c>
      <c r="M25" s="70">
        <v>27.009999999999998</v>
      </c>
      <c r="N25" s="70">
        <v>24.049999999999997</v>
      </c>
      <c r="O25" s="70">
        <v>24.049999999999997</v>
      </c>
      <c r="P25" s="70">
        <v>26.009999999999998</v>
      </c>
      <c r="Q25" s="70">
        <v>23.59</v>
      </c>
      <c r="R25" s="70">
        <v>24.95</v>
      </c>
      <c r="S25" s="70">
        <v>23.200000000000003</v>
      </c>
      <c r="T25" s="70">
        <v>23.68</v>
      </c>
    </row>
    <row r="26" spans="1:20" ht="11.25" x14ac:dyDescent="0.15">
      <c r="A26" s="1" t="s">
        <v>686</v>
      </c>
      <c r="B26" s="90" t="s">
        <v>688</v>
      </c>
      <c r="C26" s="7"/>
      <c r="D26" s="13" t="s">
        <v>31</v>
      </c>
      <c r="E26" s="68" t="s">
        <v>714</v>
      </c>
      <c r="F26" s="68" t="s">
        <v>714</v>
      </c>
      <c r="G26" s="68" t="s">
        <v>714</v>
      </c>
      <c r="H26" s="68" t="s">
        <v>714</v>
      </c>
      <c r="I26" s="68" t="s">
        <v>714</v>
      </c>
      <c r="J26" s="68" t="s">
        <v>714</v>
      </c>
      <c r="K26" s="68" t="s">
        <v>714</v>
      </c>
      <c r="L26" s="68" t="s">
        <v>714</v>
      </c>
      <c r="M26" s="68" t="s">
        <v>714</v>
      </c>
      <c r="N26" s="68" t="s">
        <v>714</v>
      </c>
      <c r="O26" s="68" t="s">
        <v>714</v>
      </c>
      <c r="P26" s="68" t="s">
        <v>714</v>
      </c>
      <c r="Q26" s="68" t="s">
        <v>714</v>
      </c>
      <c r="R26" s="68" t="s">
        <v>714</v>
      </c>
      <c r="S26" s="68" t="s">
        <v>714</v>
      </c>
      <c r="T26" s="68" t="s">
        <v>714</v>
      </c>
    </row>
    <row r="27" spans="1:20" ht="11.25" x14ac:dyDescent="0.15">
      <c r="A27" s="1" t="s">
        <v>686</v>
      </c>
      <c r="B27" s="90" t="s">
        <v>689</v>
      </c>
      <c r="C27" s="7"/>
      <c r="D27" s="12" t="s">
        <v>145</v>
      </c>
      <c r="E27" s="3">
        <v>1.4204545454545456</v>
      </c>
      <c r="F27" s="3">
        <v>1.4204545454545456</v>
      </c>
      <c r="G27" s="3">
        <v>1.4204545454545456</v>
      </c>
      <c r="H27" s="3">
        <v>1.4204545454545456</v>
      </c>
      <c r="I27" s="3">
        <v>1.4204545454545456</v>
      </c>
      <c r="J27" s="3">
        <v>1.4204545454545456</v>
      </c>
      <c r="K27" s="3">
        <v>1.4204545454545456</v>
      </c>
      <c r="L27" s="3">
        <v>1.4204545454545456</v>
      </c>
      <c r="M27" s="3">
        <v>1.4204545454545456</v>
      </c>
      <c r="N27" s="3">
        <v>1.4204545454545456</v>
      </c>
      <c r="O27" s="3">
        <v>2.0964360587002098</v>
      </c>
      <c r="P27" s="3">
        <v>2.0964360587002098</v>
      </c>
      <c r="Q27" s="3">
        <v>2.0964360587002098</v>
      </c>
      <c r="R27" s="3">
        <v>2.0964360587002098</v>
      </c>
      <c r="S27" s="3">
        <v>2.7548209366391188</v>
      </c>
      <c r="T27" s="3">
        <v>2.7548209366391188</v>
      </c>
    </row>
    <row r="28" spans="1:20" ht="11.25" x14ac:dyDescent="0.15">
      <c r="A28" s="1" t="s">
        <v>686</v>
      </c>
      <c r="B28" s="90" t="s">
        <v>690</v>
      </c>
      <c r="C28" s="7"/>
      <c r="D28" s="13" t="s">
        <v>31</v>
      </c>
      <c r="E28" s="16" t="s">
        <v>318</v>
      </c>
      <c r="F28" s="16" t="s">
        <v>318</v>
      </c>
      <c r="G28" s="16" t="s">
        <v>318</v>
      </c>
      <c r="H28" s="16" t="s">
        <v>318</v>
      </c>
      <c r="I28" s="16" t="s">
        <v>318</v>
      </c>
      <c r="J28" s="16" t="s">
        <v>318</v>
      </c>
      <c r="K28" s="16" t="s">
        <v>318</v>
      </c>
      <c r="L28" s="16" t="s">
        <v>318</v>
      </c>
      <c r="M28" s="16" t="s">
        <v>318</v>
      </c>
      <c r="N28" s="16" t="s">
        <v>318</v>
      </c>
      <c r="O28" s="16" t="s">
        <v>318</v>
      </c>
      <c r="P28" s="16" t="s">
        <v>318</v>
      </c>
      <c r="Q28" s="16" t="s">
        <v>318</v>
      </c>
      <c r="R28" s="16" t="s">
        <v>318</v>
      </c>
      <c r="S28" s="16" t="s">
        <v>318</v>
      </c>
      <c r="T28" s="16" t="s">
        <v>318</v>
      </c>
    </row>
    <row r="29" spans="1:20" ht="11.25" x14ac:dyDescent="0.15">
      <c r="A29" s="1" t="s">
        <v>686</v>
      </c>
      <c r="B29" s="90" t="s">
        <v>691</v>
      </c>
      <c r="C29" s="7"/>
      <c r="D29" s="12" t="s">
        <v>145</v>
      </c>
      <c r="E29" s="3">
        <v>2.7932960893854748</v>
      </c>
      <c r="F29" s="3">
        <v>2.7932960893854748</v>
      </c>
      <c r="G29" s="3">
        <v>2.7932960893854748</v>
      </c>
      <c r="H29" s="3">
        <v>2.7932960893854748</v>
      </c>
      <c r="I29" s="3">
        <v>2.7932960893854748</v>
      </c>
      <c r="J29" s="3">
        <v>2.7932960893854748</v>
      </c>
      <c r="K29" s="3">
        <v>2.7932960893854748</v>
      </c>
      <c r="L29" s="3">
        <v>2.7932960893854748</v>
      </c>
      <c r="M29" s="3">
        <v>2.7932960893854748</v>
      </c>
      <c r="N29" s="3">
        <v>2.7932960893854748</v>
      </c>
      <c r="O29" s="3">
        <v>2.8490028490028494</v>
      </c>
      <c r="P29" s="3">
        <v>2.8490028490028494</v>
      </c>
      <c r="Q29" s="3">
        <v>2.8490028490028494</v>
      </c>
      <c r="R29" s="3">
        <v>2.8490028490028494</v>
      </c>
      <c r="S29" s="3">
        <v>2.7932960893854748</v>
      </c>
      <c r="T29" s="3">
        <v>3.7174721189591078</v>
      </c>
    </row>
    <row r="30" spans="1:20" ht="11.25" x14ac:dyDescent="0.15">
      <c r="A30" s="1" t="s">
        <v>686</v>
      </c>
      <c r="B30" s="90" t="s">
        <v>692</v>
      </c>
      <c r="C30" s="7"/>
      <c r="D30" s="12" t="s">
        <v>146</v>
      </c>
      <c r="E30" s="3">
        <v>5.835</v>
      </c>
      <c r="F30" s="3">
        <v>5.835</v>
      </c>
      <c r="G30" s="3">
        <v>5.835</v>
      </c>
      <c r="H30" s="3">
        <v>3.2410000000000001</v>
      </c>
      <c r="I30" s="3">
        <v>3.2410000000000001</v>
      </c>
      <c r="J30" s="3">
        <v>3.2410000000000001</v>
      </c>
      <c r="K30" s="3">
        <v>5.835</v>
      </c>
      <c r="L30" s="3">
        <v>3.2410000000000001</v>
      </c>
      <c r="M30" s="3">
        <v>3.2410000000000001</v>
      </c>
      <c r="N30" s="3">
        <v>3.2410000000000001</v>
      </c>
      <c r="O30" s="3">
        <v>3.2410000000000001</v>
      </c>
      <c r="P30" s="3">
        <v>3.2410000000000001</v>
      </c>
      <c r="Q30" s="3">
        <v>3.2410000000000001</v>
      </c>
      <c r="R30" s="3">
        <v>3.2410000000000001</v>
      </c>
      <c r="S30" s="3">
        <v>3.2410000000000001</v>
      </c>
      <c r="T30" s="3">
        <v>2.6150000000000002</v>
      </c>
    </row>
    <row r="31" spans="1:20" ht="11.25" x14ac:dyDescent="0.15">
      <c r="A31" s="1" t="s">
        <v>686</v>
      </c>
      <c r="B31" s="90" t="s">
        <v>36</v>
      </c>
      <c r="C31" s="7"/>
      <c r="D31" s="12" t="s">
        <v>36</v>
      </c>
      <c r="E31" s="3">
        <v>0.251</v>
      </c>
      <c r="F31" s="3">
        <v>0.251</v>
      </c>
      <c r="G31" s="3">
        <v>0.251</v>
      </c>
      <c r="H31" s="3">
        <v>0.252</v>
      </c>
      <c r="I31" s="3">
        <v>0.252</v>
      </c>
      <c r="J31" s="3">
        <v>0.252</v>
      </c>
      <c r="K31" s="3">
        <v>0.39</v>
      </c>
      <c r="L31" s="3">
        <v>0.38500000000000001</v>
      </c>
      <c r="M31" s="3">
        <v>0.38500000000000001</v>
      </c>
      <c r="N31" s="3">
        <v>0.38500000000000001</v>
      </c>
      <c r="O31" s="3">
        <v>0.38500000000000001</v>
      </c>
      <c r="P31" s="3">
        <v>0.38500000000000001</v>
      </c>
      <c r="Q31" s="3">
        <v>0.38500000000000001</v>
      </c>
      <c r="R31" s="3">
        <v>0.38500000000000001</v>
      </c>
      <c r="S31" s="3">
        <v>0.48699999999999999</v>
      </c>
      <c r="T31" s="3">
        <v>0.29599999999999999</v>
      </c>
    </row>
    <row r="32" spans="1:20" ht="11.25" x14ac:dyDescent="0.15">
      <c r="A32" s="1" t="s">
        <v>686</v>
      </c>
      <c r="B32" s="90" t="s">
        <v>46</v>
      </c>
      <c r="C32" s="7"/>
      <c r="D32" s="12" t="s">
        <v>109</v>
      </c>
      <c r="E32" s="3">
        <v>498.57245999999998</v>
      </c>
      <c r="F32" s="3">
        <v>504.55540000000002</v>
      </c>
      <c r="G32" s="3">
        <v>502.51797999999997</v>
      </c>
      <c r="H32" s="3">
        <v>476.81646000000001</v>
      </c>
      <c r="I32" s="3">
        <v>382.05831999999998</v>
      </c>
      <c r="J32" s="3">
        <v>443.77672999999999</v>
      </c>
      <c r="K32" s="3">
        <v>362.99944999999997</v>
      </c>
      <c r="L32" s="3">
        <v>480.54</v>
      </c>
      <c r="M32" s="3">
        <v>408.64304000000004</v>
      </c>
      <c r="N32" s="3">
        <v>374.46528000000001</v>
      </c>
      <c r="O32" s="3">
        <v>472.89846</v>
      </c>
      <c r="P32" s="3">
        <v>396.38395000000003</v>
      </c>
      <c r="Q32" s="3">
        <v>461.10640999999998</v>
      </c>
      <c r="R32" s="3">
        <v>382.78736000000004</v>
      </c>
      <c r="S32" s="3">
        <v>411.72008</v>
      </c>
      <c r="T32" s="3">
        <v>319.68335999999999</v>
      </c>
    </row>
    <row r="33" spans="1:20" ht="11.25" x14ac:dyDescent="0.15">
      <c r="A33" s="1" t="s">
        <v>686</v>
      </c>
      <c r="B33" s="90" t="s">
        <v>693</v>
      </c>
      <c r="C33" s="7"/>
      <c r="D33" s="12" t="s">
        <v>241</v>
      </c>
      <c r="E33" s="3">
        <v>124.73902000000001</v>
      </c>
      <c r="F33" s="3">
        <v>125.13645</v>
      </c>
      <c r="G33" s="3">
        <v>115.37364000000001</v>
      </c>
      <c r="H33" s="3">
        <v>124.96733</v>
      </c>
      <c r="I33" s="3">
        <v>115.06523</v>
      </c>
      <c r="J33" s="3">
        <v>113.59577</v>
      </c>
      <c r="K33" s="3">
        <v>117.95264</v>
      </c>
      <c r="L33" s="3">
        <v>130.35695000000001</v>
      </c>
      <c r="M33" s="3">
        <v>114.63958000000001</v>
      </c>
      <c r="N33" s="3">
        <v>122.53121000000002</v>
      </c>
      <c r="O33" s="3">
        <v>139.23381000000001</v>
      </c>
      <c r="P33" s="3">
        <v>122.73862</v>
      </c>
      <c r="Q33" s="3">
        <v>143.06748000000002</v>
      </c>
      <c r="R33" s="3">
        <v>133.98376999999999</v>
      </c>
      <c r="S33" s="3">
        <v>143.29416000000001</v>
      </c>
      <c r="T33" s="3">
        <v>159.05141</v>
      </c>
    </row>
    <row r="34" spans="1:20" ht="11.25" x14ac:dyDescent="0.15">
      <c r="A34" s="1" t="s">
        <v>686</v>
      </c>
      <c r="B34" s="90" t="s">
        <v>694</v>
      </c>
      <c r="C34" s="7"/>
      <c r="D34" s="12" t="s">
        <v>242</v>
      </c>
      <c r="E34" s="66">
        <v>3.13</v>
      </c>
      <c r="F34" s="66">
        <v>3.13</v>
      </c>
      <c r="G34" s="66">
        <v>3.13</v>
      </c>
      <c r="H34" s="66">
        <v>3.1299999999999994</v>
      </c>
      <c r="I34" s="66">
        <v>3.2300000000000004</v>
      </c>
      <c r="J34" s="66">
        <v>3.1753563281697983</v>
      </c>
      <c r="K34" s="66">
        <v>3.2300000000000004</v>
      </c>
      <c r="L34" s="66">
        <v>3.13</v>
      </c>
      <c r="M34" s="66">
        <v>3.23</v>
      </c>
      <c r="N34" s="66">
        <v>3.2299999999999995</v>
      </c>
      <c r="O34" s="66">
        <v>3.1770482754373952</v>
      </c>
      <c r="P34" s="66">
        <v>3.23</v>
      </c>
      <c r="Q34" s="66">
        <v>3.1772777986322072</v>
      </c>
      <c r="R34" s="66">
        <v>3.2299999999999995</v>
      </c>
      <c r="S34" s="66">
        <v>3.23</v>
      </c>
      <c r="T34" s="66">
        <v>3.23</v>
      </c>
    </row>
    <row r="35" spans="1:20" ht="11.25" x14ac:dyDescent="0.15">
      <c r="A35" s="1" t="s">
        <v>686</v>
      </c>
      <c r="B35" s="90" t="s">
        <v>695</v>
      </c>
      <c r="C35" s="7"/>
      <c r="D35" s="12" t="s">
        <v>241</v>
      </c>
      <c r="E35" s="70">
        <v>0.75</v>
      </c>
      <c r="F35" s="70">
        <v>0.75</v>
      </c>
      <c r="G35" s="70">
        <v>0.75</v>
      </c>
      <c r="H35" s="70">
        <v>0.75</v>
      </c>
      <c r="I35" s="70">
        <v>0.75</v>
      </c>
      <c r="J35" s="70">
        <v>0.75</v>
      </c>
      <c r="K35" s="70">
        <v>0.75</v>
      </c>
      <c r="L35" s="70">
        <v>0.75</v>
      </c>
      <c r="M35" s="70">
        <v>0.75</v>
      </c>
      <c r="N35" s="70">
        <v>0.75</v>
      </c>
      <c r="O35" s="70">
        <v>0.75</v>
      </c>
      <c r="P35" s="70">
        <v>0.75</v>
      </c>
      <c r="Q35" s="70">
        <v>0.75</v>
      </c>
      <c r="R35" s="70">
        <v>0.75</v>
      </c>
      <c r="S35" s="70">
        <v>0.75</v>
      </c>
      <c r="T35" s="70">
        <v>0.75</v>
      </c>
    </row>
    <row r="36" spans="1:20" ht="11.25" x14ac:dyDescent="0.15">
      <c r="A36" s="1" t="s">
        <v>686</v>
      </c>
      <c r="B36" t="s">
        <v>715</v>
      </c>
      <c r="D36" t="s">
        <v>716</v>
      </c>
      <c r="E36">
        <v>21.9</v>
      </c>
      <c r="F36">
        <v>22.25</v>
      </c>
      <c r="G36">
        <v>23.48</v>
      </c>
      <c r="H36">
        <v>22.25</v>
      </c>
      <c r="I36">
        <v>20.62</v>
      </c>
      <c r="J36">
        <v>22.98</v>
      </c>
      <c r="K36">
        <v>21.61</v>
      </c>
      <c r="L36">
        <v>22.05</v>
      </c>
      <c r="M36">
        <v>24.69</v>
      </c>
      <c r="N36">
        <v>21.619999999999997</v>
      </c>
      <c r="O36">
        <v>21.770000000000003</v>
      </c>
      <c r="P36">
        <v>23.94</v>
      </c>
      <c r="Q36">
        <v>21.83</v>
      </c>
      <c r="R36">
        <v>23.119999999999997</v>
      </c>
      <c r="S36">
        <v>21.67</v>
      </c>
      <c r="T36">
        <v>19.310000000000002</v>
      </c>
    </row>
  </sheetData>
  <mergeCells count="1">
    <mergeCell ref="C2:D2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2"/>
  <sheetViews>
    <sheetView workbookViewId="0">
      <selection activeCell="F23" sqref="F23"/>
    </sheetView>
  </sheetViews>
  <sheetFormatPr defaultRowHeight="10.5" x14ac:dyDescent="0.15"/>
  <cols>
    <col min="3" max="3" width="21.6640625" customWidth="1"/>
    <col min="4" max="4" width="14.83203125" bestFit="1" customWidth="1"/>
    <col min="5" max="5" width="16" bestFit="1" customWidth="1"/>
    <col min="6" max="6" width="33" bestFit="1" customWidth="1"/>
    <col min="7" max="30" width="5" customWidth="1"/>
    <col min="31" max="31" width="8.5" bestFit="1" customWidth="1"/>
    <col min="32" max="32" width="10.6640625" bestFit="1" customWidth="1"/>
    <col min="33" max="33" width="10.5" bestFit="1" customWidth="1"/>
  </cols>
  <sheetData>
    <row r="1" spans="1:33" ht="25.5" x14ac:dyDescent="0.2">
      <c r="A1" s="50">
        <v>4</v>
      </c>
      <c r="B1" s="50" t="s">
        <v>704</v>
      </c>
      <c r="C1" s="50" t="s">
        <v>62</v>
      </c>
      <c r="D1" s="50" t="s">
        <v>98</v>
      </c>
      <c r="E1" s="50" t="s">
        <v>99</v>
      </c>
      <c r="F1" s="50" t="s">
        <v>100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176</v>
      </c>
      <c r="AF1" s="51" t="s">
        <v>177</v>
      </c>
      <c r="AG1" s="51" t="s">
        <v>178</v>
      </c>
    </row>
    <row r="2" spans="1:33" ht="12.75" x14ac:dyDescent="0.2">
      <c r="A2" s="91" t="s">
        <v>696</v>
      </c>
      <c r="B2" s="91" t="s">
        <v>697</v>
      </c>
      <c r="C2" s="88" t="s">
        <v>475</v>
      </c>
      <c r="D2" s="88" t="s">
        <v>104</v>
      </c>
      <c r="E2" s="88" t="s">
        <v>102</v>
      </c>
      <c r="F2" s="88" t="s">
        <v>479</v>
      </c>
      <c r="G2" s="88">
        <v>0.3</v>
      </c>
      <c r="H2" s="88">
        <v>0.3</v>
      </c>
      <c r="I2" s="88">
        <v>0.3</v>
      </c>
      <c r="J2" s="88">
        <v>0.3</v>
      </c>
      <c r="K2" s="88">
        <v>0.5</v>
      </c>
      <c r="L2" s="88">
        <v>0.5</v>
      </c>
      <c r="M2" s="88">
        <v>1</v>
      </c>
      <c r="N2" s="88">
        <v>1</v>
      </c>
      <c r="O2" s="88">
        <v>1</v>
      </c>
      <c r="P2" s="88">
        <v>1</v>
      </c>
      <c r="Q2" s="88">
        <v>1</v>
      </c>
      <c r="R2" s="88">
        <v>1</v>
      </c>
      <c r="S2" s="88">
        <v>1</v>
      </c>
      <c r="T2" s="88">
        <v>1</v>
      </c>
      <c r="U2" s="88">
        <v>1</v>
      </c>
      <c r="V2" s="88">
        <v>1</v>
      </c>
      <c r="W2" s="88">
        <v>1</v>
      </c>
      <c r="X2" s="88">
        <v>1</v>
      </c>
      <c r="Y2" s="88">
        <v>0.5</v>
      </c>
      <c r="Z2" s="88">
        <v>0.5</v>
      </c>
      <c r="AA2" s="88">
        <v>0.3</v>
      </c>
      <c r="AB2" s="88">
        <v>0.3</v>
      </c>
      <c r="AC2" s="88">
        <v>0.3</v>
      </c>
      <c r="AD2" s="88">
        <v>0.3</v>
      </c>
      <c r="AE2" s="88">
        <v>16.399999999999999</v>
      </c>
      <c r="AF2" s="88">
        <v>102.6</v>
      </c>
      <c r="AG2" s="88">
        <v>5349.86</v>
      </c>
    </row>
    <row r="3" spans="1:33" ht="12.75" x14ac:dyDescent="0.2">
      <c r="A3" s="92"/>
      <c r="B3" s="91" t="s">
        <v>476</v>
      </c>
      <c r="C3" s="88"/>
      <c r="D3" s="88"/>
      <c r="E3" s="88"/>
      <c r="F3" s="88" t="s">
        <v>476</v>
      </c>
      <c r="G3" s="88">
        <v>0.3</v>
      </c>
      <c r="H3" s="88">
        <v>0.3</v>
      </c>
      <c r="I3" s="88">
        <v>0.3</v>
      </c>
      <c r="J3" s="88">
        <v>0.3</v>
      </c>
      <c r="K3" s="88">
        <v>0.3</v>
      </c>
      <c r="L3" s="88">
        <v>0.3</v>
      </c>
      <c r="M3" s="88">
        <v>0.3</v>
      </c>
      <c r="N3" s="88">
        <v>0.5</v>
      </c>
      <c r="O3" s="88">
        <v>0.5</v>
      </c>
      <c r="P3" s="88">
        <v>0.8</v>
      </c>
      <c r="Q3" s="88">
        <v>0.8</v>
      </c>
      <c r="R3" s="88">
        <v>0.8</v>
      </c>
      <c r="S3" s="88">
        <v>0.8</v>
      </c>
      <c r="T3" s="88">
        <v>0.8</v>
      </c>
      <c r="U3" s="88">
        <v>0.8</v>
      </c>
      <c r="V3" s="88">
        <v>0.5</v>
      </c>
      <c r="W3" s="88">
        <v>0.5</v>
      </c>
      <c r="X3" s="88">
        <v>0.5</v>
      </c>
      <c r="Y3" s="88">
        <v>0.5</v>
      </c>
      <c r="Z3" s="88">
        <v>0.5</v>
      </c>
      <c r="AA3" s="88">
        <v>0.3</v>
      </c>
      <c r="AB3" s="88">
        <v>0.3</v>
      </c>
      <c r="AC3" s="88">
        <v>0.3</v>
      </c>
      <c r="AD3" s="88">
        <v>0.3</v>
      </c>
      <c r="AE3" s="88">
        <v>11.6</v>
      </c>
      <c r="AF3" s="88"/>
      <c r="AG3" s="88"/>
    </row>
    <row r="4" spans="1:33" ht="12.75" x14ac:dyDescent="0.2">
      <c r="A4" s="92"/>
      <c r="B4" s="91" t="s">
        <v>698</v>
      </c>
      <c r="C4" s="88"/>
      <c r="D4" s="88"/>
      <c r="E4" s="88"/>
      <c r="F4" s="88" t="s">
        <v>250</v>
      </c>
      <c r="G4" s="88">
        <v>0.3</v>
      </c>
      <c r="H4" s="88">
        <v>0.3</v>
      </c>
      <c r="I4" s="88">
        <v>0.3</v>
      </c>
      <c r="J4" s="88">
        <v>0.3</v>
      </c>
      <c r="K4" s="88">
        <v>0.3</v>
      </c>
      <c r="L4" s="88">
        <v>0.3</v>
      </c>
      <c r="M4" s="88">
        <v>0.3</v>
      </c>
      <c r="N4" s="88">
        <v>0.3</v>
      </c>
      <c r="O4" s="88">
        <v>0.5</v>
      </c>
      <c r="P4" s="88">
        <v>0.5</v>
      </c>
      <c r="Q4" s="88">
        <v>0.5</v>
      </c>
      <c r="R4" s="88">
        <v>0.5</v>
      </c>
      <c r="S4" s="88">
        <v>0.5</v>
      </c>
      <c r="T4" s="88">
        <v>0.5</v>
      </c>
      <c r="U4" s="88">
        <v>0.5</v>
      </c>
      <c r="V4" s="88">
        <v>0.5</v>
      </c>
      <c r="W4" s="88">
        <v>0.5</v>
      </c>
      <c r="X4" s="88">
        <v>0.3</v>
      </c>
      <c r="Y4" s="88">
        <v>0.3</v>
      </c>
      <c r="Z4" s="88">
        <v>0.3</v>
      </c>
      <c r="AA4" s="88">
        <v>0.3</v>
      </c>
      <c r="AB4" s="88">
        <v>0.3</v>
      </c>
      <c r="AC4" s="88">
        <v>0.3</v>
      </c>
      <c r="AD4" s="88">
        <v>0.3</v>
      </c>
      <c r="AE4" s="88">
        <v>9</v>
      </c>
      <c r="AF4" s="88"/>
      <c r="AG4" s="88"/>
    </row>
    <row r="5" spans="1:33" ht="12.75" x14ac:dyDescent="0.2">
      <c r="A5" s="91" t="s">
        <v>699</v>
      </c>
      <c r="B5" s="91" t="s">
        <v>697</v>
      </c>
      <c r="C5" s="88" t="s">
        <v>474</v>
      </c>
      <c r="D5" s="88" t="s">
        <v>104</v>
      </c>
      <c r="E5" s="88" t="s">
        <v>102</v>
      </c>
      <c r="F5" s="88" t="s">
        <v>479</v>
      </c>
      <c r="G5" s="88">
        <v>0.1</v>
      </c>
      <c r="H5" s="88">
        <v>0.1</v>
      </c>
      <c r="I5" s="88">
        <v>0.1</v>
      </c>
      <c r="J5" s="88">
        <v>0.1</v>
      </c>
      <c r="K5" s="88">
        <v>0.3</v>
      </c>
      <c r="L5" s="88">
        <v>0.3</v>
      </c>
      <c r="M5" s="88">
        <v>0.6</v>
      </c>
      <c r="N5" s="88">
        <v>0.9</v>
      </c>
      <c r="O5" s="88">
        <v>0.9</v>
      </c>
      <c r="P5" s="88">
        <v>0.9</v>
      </c>
      <c r="Q5" s="88">
        <v>0.9</v>
      </c>
      <c r="R5" s="88">
        <v>0.9</v>
      </c>
      <c r="S5" s="88">
        <v>0.9</v>
      </c>
      <c r="T5" s="88">
        <v>0.9</v>
      </c>
      <c r="U5" s="88">
        <v>0.9</v>
      </c>
      <c r="V5" s="88">
        <v>0.9</v>
      </c>
      <c r="W5" s="88">
        <v>0.9</v>
      </c>
      <c r="X5" s="88">
        <v>0.9</v>
      </c>
      <c r="Y5" s="88">
        <v>0.6</v>
      </c>
      <c r="Z5" s="88">
        <v>0.6</v>
      </c>
      <c r="AA5" s="88">
        <v>0.3</v>
      </c>
      <c r="AB5" s="88">
        <v>0.3</v>
      </c>
      <c r="AC5" s="88">
        <v>0.1</v>
      </c>
      <c r="AD5" s="88">
        <v>0.1</v>
      </c>
      <c r="AE5" s="88">
        <v>13.5</v>
      </c>
      <c r="AF5" s="88">
        <v>74.75</v>
      </c>
      <c r="AG5" s="88">
        <v>3897.68</v>
      </c>
    </row>
    <row r="6" spans="1:33" ht="12.75" x14ac:dyDescent="0.2">
      <c r="A6" s="92"/>
      <c r="B6" s="91" t="s">
        <v>476</v>
      </c>
      <c r="C6" s="88"/>
      <c r="D6" s="88"/>
      <c r="E6" s="88"/>
      <c r="F6" s="88" t="s">
        <v>476</v>
      </c>
      <c r="G6" s="88">
        <v>0.1</v>
      </c>
      <c r="H6" s="88">
        <v>0.1</v>
      </c>
      <c r="I6" s="88">
        <v>0.1</v>
      </c>
      <c r="J6" s="88">
        <v>0.1</v>
      </c>
      <c r="K6" s="88">
        <v>0.1</v>
      </c>
      <c r="L6" s="88">
        <v>0.1</v>
      </c>
      <c r="M6" s="88">
        <v>0.1</v>
      </c>
      <c r="N6" s="88">
        <v>0.3</v>
      </c>
      <c r="O6" s="88">
        <v>0.3</v>
      </c>
      <c r="P6" s="88">
        <v>0.4</v>
      </c>
      <c r="Q6" s="88">
        <v>0.4</v>
      </c>
      <c r="R6" s="88">
        <v>0.4</v>
      </c>
      <c r="S6" s="88">
        <v>0.4</v>
      </c>
      <c r="T6" s="88">
        <v>0.4</v>
      </c>
      <c r="U6" s="88">
        <v>0.4</v>
      </c>
      <c r="V6" s="88">
        <v>0.3</v>
      </c>
      <c r="W6" s="88">
        <v>0.3</v>
      </c>
      <c r="X6" s="88">
        <v>0.3</v>
      </c>
      <c r="Y6" s="88">
        <v>0.3</v>
      </c>
      <c r="Z6" s="88">
        <v>0.3</v>
      </c>
      <c r="AA6" s="88">
        <v>0.1</v>
      </c>
      <c r="AB6" s="88">
        <v>0.1</v>
      </c>
      <c r="AC6" s="88">
        <v>0.1</v>
      </c>
      <c r="AD6" s="88">
        <v>0.1</v>
      </c>
      <c r="AE6" s="88">
        <v>5.6</v>
      </c>
      <c r="AF6" s="88"/>
      <c r="AG6" s="88"/>
    </row>
    <row r="7" spans="1:33" ht="12.75" x14ac:dyDescent="0.2">
      <c r="A7" s="92"/>
      <c r="B7" s="91" t="s">
        <v>698</v>
      </c>
      <c r="C7" s="88"/>
      <c r="D7" s="88"/>
      <c r="E7" s="88"/>
      <c r="F7" s="88" t="s">
        <v>250</v>
      </c>
      <c r="G7" s="88">
        <v>0.05</v>
      </c>
      <c r="H7" s="88">
        <v>0.05</v>
      </c>
      <c r="I7" s="88">
        <v>0.05</v>
      </c>
      <c r="J7" s="88">
        <v>0.05</v>
      </c>
      <c r="K7" s="88">
        <v>0.05</v>
      </c>
      <c r="L7" s="88">
        <v>0.05</v>
      </c>
      <c r="M7" s="88">
        <v>0.05</v>
      </c>
      <c r="N7" s="88">
        <v>0.05</v>
      </c>
      <c r="O7" s="88">
        <v>0.1</v>
      </c>
      <c r="P7" s="88">
        <v>0.1</v>
      </c>
      <c r="Q7" s="88">
        <v>0.1</v>
      </c>
      <c r="R7" s="88">
        <v>0.1</v>
      </c>
      <c r="S7" s="88">
        <v>0.1</v>
      </c>
      <c r="T7" s="88">
        <v>0.1</v>
      </c>
      <c r="U7" s="88">
        <v>0.1</v>
      </c>
      <c r="V7" s="88">
        <v>0.1</v>
      </c>
      <c r="W7" s="88">
        <v>0.1</v>
      </c>
      <c r="X7" s="88">
        <v>0.05</v>
      </c>
      <c r="Y7" s="88">
        <v>0.05</v>
      </c>
      <c r="Z7" s="88">
        <v>0.05</v>
      </c>
      <c r="AA7" s="88">
        <v>0.05</v>
      </c>
      <c r="AB7" s="88">
        <v>0.05</v>
      </c>
      <c r="AC7" s="88">
        <v>0.05</v>
      </c>
      <c r="AD7" s="88">
        <v>0.05</v>
      </c>
      <c r="AE7" s="88">
        <v>1.65</v>
      </c>
      <c r="AF7" s="88"/>
      <c r="AG7" s="88"/>
    </row>
    <row r="8" spans="1:33" ht="12.75" x14ac:dyDescent="0.2">
      <c r="A8" s="91" t="s">
        <v>700</v>
      </c>
      <c r="B8" s="91" t="s">
        <v>697</v>
      </c>
      <c r="C8" s="88" t="s">
        <v>477</v>
      </c>
      <c r="D8" s="88" t="s">
        <v>104</v>
      </c>
      <c r="E8" s="88" t="s">
        <v>102</v>
      </c>
      <c r="F8" s="88" t="s">
        <v>479</v>
      </c>
      <c r="G8" s="88">
        <v>0.05</v>
      </c>
      <c r="H8" s="88">
        <v>0.05</v>
      </c>
      <c r="I8" s="88">
        <v>0.05</v>
      </c>
      <c r="J8" s="88">
        <v>0.05</v>
      </c>
      <c r="K8" s="88">
        <v>0.2</v>
      </c>
      <c r="L8" s="88">
        <v>0.2</v>
      </c>
      <c r="M8" s="88">
        <v>0.5</v>
      </c>
      <c r="N8" s="88">
        <v>0.9</v>
      </c>
      <c r="O8" s="88">
        <v>0.9</v>
      </c>
      <c r="P8" s="88">
        <v>0.9</v>
      </c>
      <c r="Q8" s="88">
        <v>0.9</v>
      </c>
      <c r="R8" s="88">
        <v>0.9</v>
      </c>
      <c r="S8" s="88">
        <v>0.9</v>
      </c>
      <c r="T8" s="88">
        <v>0.9</v>
      </c>
      <c r="U8" s="88">
        <v>0.9</v>
      </c>
      <c r="V8" s="88">
        <v>0.9</v>
      </c>
      <c r="W8" s="88">
        <v>0.9</v>
      </c>
      <c r="X8" s="88">
        <v>0.9</v>
      </c>
      <c r="Y8" s="88">
        <v>0.5</v>
      </c>
      <c r="Z8" s="88">
        <v>0.5</v>
      </c>
      <c r="AA8" s="88">
        <v>0.2</v>
      </c>
      <c r="AB8" s="88">
        <v>0.2</v>
      </c>
      <c r="AC8" s="88">
        <v>0.05</v>
      </c>
      <c r="AD8" s="88">
        <v>0.05</v>
      </c>
      <c r="AE8" s="88">
        <v>12.5</v>
      </c>
      <c r="AF8" s="88">
        <v>66.7</v>
      </c>
      <c r="AG8" s="88">
        <v>3477.93</v>
      </c>
    </row>
    <row r="9" spans="1:33" ht="12.75" x14ac:dyDescent="0.2">
      <c r="A9" s="92"/>
      <c r="B9" s="91" t="s">
        <v>476</v>
      </c>
      <c r="C9" s="88"/>
      <c r="D9" s="88"/>
      <c r="E9" s="88"/>
      <c r="F9" s="88" t="s">
        <v>476</v>
      </c>
      <c r="G9" s="88">
        <v>0.05</v>
      </c>
      <c r="H9" s="88">
        <v>0.05</v>
      </c>
      <c r="I9" s="88">
        <v>0.05</v>
      </c>
      <c r="J9" s="88">
        <v>0.05</v>
      </c>
      <c r="K9" s="88">
        <v>0.05</v>
      </c>
      <c r="L9" s="88">
        <v>0.05</v>
      </c>
      <c r="M9" s="88">
        <v>0.05</v>
      </c>
      <c r="N9" s="88">
        <v>0.2</v>
      </c>
      <c r="O9" s="88">
        <v>0.2</v>
      </c>
      <c r="P9" s="88">
        <v>0.3</v>
      </c>
      <c r="Q9" s="88">
        <v>0.3</v>
      </c>
      <c r="R9" s="88">
        <v>0.3</v>
      </c>
      <c r="S9" s="88">
        <v>0.3</v>
      </c>
      <c r="T9" s="88">
        <v>0.3</v>
      </c>
      <c r="U9" s="88">
        <v>0.3</v>
      </c>
      <c r="V9" s="88">
        <v>0.2</v>
      </c>
      <c r="W9" s="88">
        <v>0.2</v>
      </c>
      <c r="X9" s="88">
        <v>0.2</v>
      </c>
      <c r="Y9" s="88">
        <v>0.2</v>
      </c>
      <c r="Z9" s="88">
        <v>0.2</v>
      </c>
      <c r="AA9" s="88">
        <v>0.05</v>
      </c>
      <c r="AB9" s="88">
        <v>0.05</v>
      </c>
      <c r="AC9" s="88">
        <v>0.05</v>
      </c>
      <c r="AD9" s="88">
        <v>0.05</v>
      </c>
      <c r="AE9" s="88">
        <v>3.75</v>
      </c>
      <c r="AF9" s="88"/>
      <c r="AG9" s="88"/>
    </row>
    <row r="10" spans="1:33" ht="12.75" x14ac:dyDescent="0.2">
      <c r="A10" s="92"/>
      <c r="B10" s="91" t="s">
        <v>698</v>
      </c>
      <c r="C10" s="88"/>
      <c r="D10" s="88"/>
      <c r="E10" s="88"/>
      <c r="F10" s="88" t="s">
        <v>250</v>
      </c>
      <c r="G10" s="88">
        <v>0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0.05</v>
      </c>
      <c r="P10" s="88">
        <v>0.05</v>
      </c>
      <c r="Q10" s="88">
        <v>0.05</v>
      </c>
      <c r="R10" s="88">
        <v>0.05</v>
      </c>
      <c r="S10" s="88">
        <v>0.05</v>
      </c>
      <c r="T10" s="88">
        <v>0.05</v>
      </c>
      <c r="U10" s="88">
        <v>0.05</v>
      </c>
      <c r="V10" s="88">
        <v>0.05</v>
      </c>
      <c r="W10" s="88">
        <v>0.05</v>
      </c>
      <c r="X10" s="88">
        <v>0</v>
      </c>
      <c r="Y10" s="88">
        <v>0</v>
      </c>
      <c r="Z10" s="88">
        <v>0</v>
      </c>
      <c r="AA10" s="88">
        <v>0</v>
      </c>
      <c r="AB10" s="88">
        <v>0</v>
      </c>
      <c r="AC10" s="88">
        <v>0</v>
      </c>
      <c r="AD10" s="88">
        <v>0</v>
      </c>
      <c r="AE10" s="88">
        <v>0.45</v>
      </c>
      <c r="AF10" s="88"/>
      <c r="AG10" s="88"/>
    </row>
    <row r="11" spans="1:33" ht="12.75" x14ac:dyDescent="0.2">
      <c r="A11" s="91" t="s">
        <v>702</v>
      </c>
      <c r="B11" s="91" t="s">
        <v>697</v>
      </c>
      <c r="C11" s="88" t="s">
        <v>485</v>
      </c>
      <c r="D11" s="88" t="s">
        <v>105</v>
      </c>
      <c r="E11" s="88" t="s">
        <v>102</v>
      </c>
      <c r="F11" s="88" t="s">
        <v>479</v>
      </c>
      <c r="G11" s="88">
        <v>25</v>
      </c>
      <c r="H11" s="88">
        <v>25</v>
      </c>
      <c r="I11" s="88">
        <v>25</v>
      </c>
      <c r="J11" s="88">
        <v>25</v>
      </c>
      <c r="K11" s="88">
        <v>25</v>
      </c>
      <c r="L11" s="88">
        <v>22.2</v>
      </c>
      <c r="M11" s="88">
        <v>22.2</v>
      </c>
      <c r="N11" s="88">
        <v>22.2</v>
      </c>
      <c r="O11" s="88">
        <v>22.2</v>
      </c>
      <c r="P11" s="88">
        <v>22.2</v>
      </c>
      <c r="Q11" s="88">
        <v>22.2</v>
      </c>
      <c r="R11" s="88">
        <v>22.2</v>
      </c>
      <c r="S11" s="88">
        <v>22.2</v>
      </c>
      <c r="T11" s="88">
        <v>22.2</v>
      </c>
      <c r="U11" s="88">
        <v>22.2</v>
      </c>
      <c r="V11" s="88">
        <v>22.2</v>
      </c>
      <c r="W11" s="88">
        <v>22.2</v>
      </c>
      <c r="X11" s="88">
        <v>22.2</v>
      </c>
      <c r="Y11" s="88">
        <v>25</v>
      </c>
      <c r="Z11" s="88">
        <v>25</v>
      </c>
      <c r="AA11" s="88">
        <v>25</v>
      </c>
      <c r="AB11" s="88">
        <v>25</v>
      </c>
      <c r="AC11" s="88">
        <v>25</v>
      </c>
      <c r="AD11" s="88">
        <v>25</v>
      </c>
      <c r="AE11" s="88">
        <v>563.6</v>
      </c>
      <c r="AF11" s="88">
        <v>3995.6</v>
      </c>
      <c r="AG11" s="88">
        <v>208342</v>
      </c>
    </row>
    <row r="12" spans="1:33" ht="12.75" x14ac:dyDescent="0.2">
      <c r="A12" s="52"/>
      <c r="B12" s="93" t="s">
        <v>476</v>
      </c>
      <c r="C12" s="88"/>
      <c r="D12" s="88"/>
      <c r="E12" s="88"/>
      <c r="F12" s="88" t="s">
        <v>519</v>
      </c>
      <c r="G12" s="88">
        <v>25</v>
      </c>
      <c r="H12" s="88">
        <v>25</v>
      </c>
      <c r="I12" s="88">
        <v>25</v>
      </c>
      <c r="J12" s="88">
        <v>25</v>
      </c>
      <c r="K12" s="88">
        <v>25</v>
      </c>
      <c r="L12" s="88">
        <v>25</v>
      </c>
      <c r="M12" s="88">
        <v>25</v>
      </c>
      <c r="N12" s="88">
        <v>22.2</v>
      </c>
      <c r="O12" s="88">
        <v>22.2</v>
      </c>
      <c r="P12" s="88">
        <v>22.2</v>
      </c>
      <c r="Q12" s="88">
        <v>22.2</v>
      </c>
      <c r="R12" s="88">
        <v>22.2</v>
      </c>
      <c r="S12" s="88">
        <v>22.2</v>
      </c>
      <c r="T12" s="88">
        <v>22.2</v>
      </c>
      <c r="U12" s="88">
        <v>22.2</v>
      </c>
      <c r="V12" s="88">
        <v>25</v>
      </c>
      <c r="W12" s="88">
        <v>25</v>
      </c>
      <c r="X12" s="88">
        <v>25</v>
      </c>
      <c r="Y12" s="88">
        <v>25</v>
      </c>
      <c r="Z12" s="88">
        <v>25</v>
      </c>
      <c r="AA12" s="88">
        <v>25</v>
      </c>
      <c r="AB12" s="88">
        <v>25</v>
      </c>
      <c r="AC12" s="88">
        <v>25</v>
      </c>
      <c r="AD12" s="88">
        <v>25</v>
      </c>
      <c r="AE12" s="88">
        <v>577.6</v>
      </c>
      <c r="AF12" s="88"/>
      <c r="AG12" s="88"/>
    </row>
    <row r="13" spans="1:33" ht="12.75" x14ac:dyDescent="0.2">
      <c r="A13" s="52"/>
      <c r="B13" s="93" t="s">
        <v>698</v>
      </c>
      <c r="C13" s="88"/>
      <c r="D13" s="88"/>
      <c r="E13" s="88"/>
      <c r="F13" s="88" t="s">
        <v>250</v>
      </c>
      <c r="G13" s="88">
        <v>25</v>
      </c>
      <c r="H13" s="88">
        <v>25</v>
      </c>
      <c r="I13" s="88">
        <v>25</v>
      </c>
      <c r="J13" s="88">
        <v>25</v>
      </c>
      <c r="K13" s="88">
        <v>25</v>
      </c>
      <c r="L13" s="88">
        <v>25</v>
      </c>
      <c r="M13" s="88">
        <v>25</v>
      </c>
      <c r="N13" s="88">
        <v>25</v>
      </c>
      <c r="O13" s="88">
        <v>25</v>
      </c>
      <c r="P13" s="88">
        <v>25</v>
      </c>
      <c r="Q13" s="88">
        <v>25</v>
      </c>
      <c r="R13" s="88">
        <v>25</v>
      </c>
      <c r="S13" s="88">
        <v>25</v>
      </c>
      <c r="T13" s="88">
        <v>25</v>
      </c>
      <c r="U13" s="88">
        <v>25</v>
      </c>
      <c r="V13" s="88">
        <v>25</v>
      </c>
      <c r="W13" s="88">
        <v>25</v>
      </c>
      <c r="X13" s="88">
        <v>25</v>
      </c>
      <c r="Y13" s="88">
        <v>25</v>
      </c>
      <c r="Z13" s="88">
        <v>25</v>
      </c>
      <c r="AA13" s="88">
        <v>25</v>
      </c>
      <c r="AB13" s="88">
        <v>25</v>
      </c>
      <c r="AC13" s="88">
        <v>25</v>
      </c>
      <c r="AD13" s="88">
        <v>25</v>
      </c>
      <c r="AE13" s="88">
        <v>600</v>
      </c>
      <c r="AF13" s="88"/>
      <c r="AG13" s="88"/>
    </row>
    <row r="14" spans="1:33" ht="12.75" x14ac:dyDescent="0.2">
      <c r="A14" s="91" t="s">
        <v>703</v>
      </c>
      <c r="B14" s="91" t="s">
        <v>697</v>
      </c>
      <c r="C14" s="88" t="s">
        <v>484</v>
      </c>
      <c r="D14" s="88" t="s">
        <v>105</v>
      </c>
      <c r="E14" s="88" t="s">
        <v>102</v>
      </c>
      <c r="F14" s="88" t="s">
        <v>479</v>
      </c>
      <c r="G14" s="88">
        <v>18.3</v>
      </c>
      <c r="H14" s="88">
        <v>18.3</v>
      </c>
      <c r="I14" s="88">
        <v>18.3</v>
      </c>
      <c r="J14" s="88">
        <v>18.3</v>
      </c>
      <c r="K14" s="88">
        <v>18.3</v>
      </c>
      <c r="L14" s="88">
        <v>21.1</v>
      </c>
      <c r="M14" s="88">
        <v>21.1</v>
      </c>
      <c r="N14" s="88">
        <v>21.1</v>
      </c>
      <c r="O14" s="88">
        <v>21.1</v>
      </c>
      <c r="P14" s="88">
        <v>21.1</v>
      </c>
      <c r="Q14" s="88">
        <v>21.1</v>
      </c>
      <c r="R14" s="88">
        <v>21.1</v>
      </c>
      <c r="S14" s="88">
        <v>21.1</v>
      </c>
      <c r="T14" s="88">
        <v>21.1</v>
      </c>
      <c r="U14" s="88">
        <v>21.1</v>
      </c>
      <c r="V14" s="88">
        <v>21.1</v>
      </c>
      <c r="W14" s="88">
        <v>21.1</v>
      </c>
      <c r="X14" s="88">
        <v>21.1</v>
      </c>
      <c r="Y14" s="88">
        <v>18.3</v>
      </c>
      <c r="Z14" s="88">
        <v>18.3</v>
      </c>
      <c r="AA14" s="88">
        <v>18.3</v>
      </c>
      <c r="AB14" s="88">
        <v>18.3</v>
      </c>
      <c r="AC14" s="88">
        <v>18.3</v>
      </c>
      <c r="AD14" s="88">
        <v>18.3</v>
      </c>
      <c r="AE14" s="88">
        <v>475.6</v>
      </c>
      <c r="AF14" s="88">
        <v>3278.8</v>
      </c>
      <c r="AG14" s="88">
        <v>170966</v>
      </c>
    </row>
    <row r="15" spans="1:33" ht="12.75" x14ac:dyDescent="0.2">
      <c r="A15" s="52"/>
      <c r="B15" s="93" t="s">
        <v>476</v>
      </c>
      <c r="C15" s="88"/>
      <c r="D15" s="88"/>
      <c r="E15" s="88"/>
      <c r="F15" s="88" t="s">
        <v>519</v>
      </c>
      <c r="G15" s="88">
        <v>18.3</v>
      </c>
      <c r="H15" s="88">
        <v>18.3</v>
      </c>
      <c r="I15" s="88">
        <v>18.3</v>
      </c>
      <c r="J15" s="88">
        <v>18.3</v>
      </c>
      <c r="K15" s="88">
        <v>18.3</v>
      </c>
      <c r="L15" s="88">
        <v>18.3</v>
      </c>
      <c r="M15" s="88">
        <v>18.3</v>
      </c>
      <c r="N15" s="88">
        <v>21.1</v>
      </c>
      <c r="O15" s="88">
        <v>21.1</v>
      </c>
      <c r="P15" s="88">
        <v>21.1</v>
      </c>
      <c r="Q15" s="88">
        <v>21.1</v>
      </c>
      <c r="R15" s="88">
        <v>21.1</v>
      </c>
      <c r="S15" s="88">
        <v>21.1</v>
      </c>
      <c r="T15" s="88">
        <v>21.1</v>
      </c>
      <c r="U15" s="88">
        <v>21.1</v>
      </c>
      <c r="V15" s="88">
        <v>18.3</v>
      </c>
      <c r="W15" s="88">
        <v>18.3</v>
      </c>
      <c r="X15" s="88">
        <v>18.3</v>
      </c>
      <c r="Y15" s="88">
        <v>18.3</v>
      </c>
      <c r="Z15" s="88">
        <v>18.3</v>
      </c>
      <c r="AA15" s="88">
        <v>18.3</v>
      </c>
      <c r="AB15" s="88">
        <v>18.3</v>
      </c>
      <c r="AC15" s="88">
        <v>18.3</v>
      </c>
      <c r="AD15" s="88">
        <v>18.3</v>
      </c>
      <c r="AE15" s="88">
        <v>461.6</v>
      </c>
      <c r="AF15" s="88"/>
      <c r="AG15" s="88"/>
    </row>
    <row r="16" spans="1:33" ht="12.75" x14ac:dyDescent="0.2">
      <c r="A16" s="52"/>
      <c r="B16" s="93" t="s">
        <v>698</v>
      </c>
      <c r="C16" s="88"/>
      <c r="D16" s="88"/>
      <c r="E16" s="88"/>
      <c r="F16" s="88" t="s">
        <v>250</v>
      </c>
      <c r="G16" s="88">
        <v>18.3</v>
      </c>
      <c r="H16" s="88">
        <v>18.3</v>
      </c>
      <c r="I16" s="88">
        <v>18.3</v>
      </c>
      <c r="J16" s="88">
        <v>18.3</v>
      </c>
      <c r="K16" s="88">
        <v>18.3</v>
      </c>
      <c r="L16" s="88">
        <v>18.3</v>
      </c>
      <c r="M16" s="88">
        <v>18.3</v>
      </c>
      <c r="N16" s="88">
        <v>18.3</v>
      </c>
      <c r="O16" s="88">
        <v>18.3</v>
      </c>
      <c r="P16" s="88">
        <v>18.3</v>
      </c>
      <c r="Q16" s="88">
        <v>18.3</v>
      </c>
      <c r="R16" s="88">
        <v>18.3</v>
      </c>
      <c r="S16" s="88">
        <v>18.3</v>
      </c>
      <c r="T16" s="88">
        <v>18.3</v>
      </c>
      <c r="U16" s="88">
        <v>18.3</v>
      </c>
      <c r="V16" s="88">
        <v>18.3</v>
      </c>
      <c r="W16" s="88">
        <v>18.3</v>
      </c>
      <c r="X16" s="88">
        <v>18.3</v>
      </c>
      <c r="Y16" s="88">
        <v>18.3</v>
      </c>
      <c r="Z16" s="88">
        <v>18.3</v>
      </c>
      <c r="AA16" s="88">
        <v>18.3</v>
      </c>
      <c r="AB16" s="88">
        <v>18.3</v>
      </c>
      <c r="AC16" s="88">
        <v>18.3</v>
      </c>
      <c r="AD16" s="88">
        <v>18.3</v>
      </c>
      <c r="AE16" s="88">
        <v>439.2</v>
      </c>
      <c r="AF16" s="88"/>
      <c r="AG16" s="88"/>
    </row>
    <row r="17" spans="1:33" ht="12.75" x14ac:dyDescent="0.2">
      <c r="A17" s="91" t="s">
        <v>701</v>
      </c>
      <c r="B17" s="91" t="s">
        <v>697</v>
      </c>
      <c r="C17" s="88" t="s">
        <v>480</v>
      </c>
      <c r="D17" s="88" t="s">
        <v>104</v>
      </c>
      <c r="E17" s="88" t="s">
        <v>102</v>
      </c>
      <c r="F17" s="88" t="s">
        <v>479</v>
      </c>
      <c r="G17" s="88">
        <v>0</v>
      </c>
      <c r="H17" s="88">
        <v>0</v>
      </c>
      <c r="I17" s="88">
        <v>0</v>
      </c>
      <c r="J17" s="88">
        <v>0</v>
      </c>
      <c r="K17" s="88">
        <v>0</v>
      </c>
      <c r="L17" s="88">
        <v>0</v>
      </c>
      <c r="M17" s="88">
        <v>0</v>
      </c>
      <c r="N17" s="88">
        <v>0</v>
      </c>
      <c r="O17" s="88">
        <v>0</v>
      </c>
      <c r="P17" s="88">
        <v>0</v>
      </c>
      <c r="Q17" s="88">
        <v>0</v>
      </c>
      <c r="R17" s="88">
        <v>0</v>
      </c>
      <c r="S17" s="88">
        <v>0</v>
      </c>
      <c r="T17" s="88">
        <v>0</v>
      </c>
      <c r="U17" s="88">
        <v>0</v>
      </c>
      <c r="V17" s="88">
        <v>0</v>
      </c>
      <c r="W17" s="88">
        <v>0</v>
      </c>
      <c r="X17" s="88">
        <v>0</v>
      </c>
      <c r="Y17" s="88">
        <v>0</v>
      </c>
      <c r="Z17" s="88">
        <v>0</v>
      </c>
      <c r="AA17" s="88">
        <v>0</v>
      </c>
      <c r="AB17" s="88">
        <v>0</v>
      </c>
      <c r="AC17" s="88">
        <v>0</v>
      </c>
      <c r="AD17" s="88">
        <v>0</v>
      </c>
      <c r="AE17" s="88">
        <v>7.83</v>
      </c>
      <c r="AF17" s="88">
        <v>41.88</v>
      </c>
      <c r="AG17" s="88">
        <v>2183.7399999999998</v>
      </c>
    </row>
    <row r="18" spans="1:33" ht="12.75" x14ac:dyDescent="0.2">
      <c r="A18" s="92"/>
      <c r="B18" s="91" t="s">
        <v>476</v>
      </c>
      <c r="C18" s="88"/>
      <c r="D18" s="88"/>
      <c r="E18" s="88"/>
      <c r="F18" s="88" t="s">
        <v>476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>
        <v>0</v>
      </c>
      <c r="P18" s="88">
        <v>0</v>
      </c>
      <c r="Q18" s="88">
        <v>0</v>
      </c>
      <c r="R18" s="88">
        <v>0</v>
      </c>
      <c r="S18" s="88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2.4900000000000002</v>
      </c>
      <c r="AF18" s="88"/>
      <c r="AG18" s="88"/>
    </row>
    <row r="19" spans="1:33" ht="12.75" x14ac:dyDescent="0.2">
      <c r="A19" s="92"/>
      <c r="B19" s="91" t="s">
        <v>698</v>
      </c>
      <c r="C19" s="88"/>
      <c r="D19" s="88"/>
      <c r="E19" s="88"/>
      <c r="F19" s="88" t="s">
        <v>250</v>
      </c>
      <c r="G19" s="88">
        <v>0</v>
      </c>
      <c r="H19" s="88">
        <v>0</v>
      </c>
      <c r="I19" s="88">
        <v>0</v>
      </c>
      <c r="J19" s="88">
        <v>0</v>
      </c>
      <c r="K19" s="88">
        <v>0</v>
      </c>
      <c r="L19" s="88">
        <v>0</v>
      </c>
      <c r="M19" s="88">
        <v>0</v>
      </c>
      <c r="N19" s="88">
        <v>0</v>
      </c>
      <c r="O19" s="88">
        <v>0</v>
      </c>
      <c r="P19" s="88">
        <v>0</v>
      </c>
      <c r="Q19" s="88">
        <v>0</v>
      </c>
      <c r="R19" s="88">
        <v>0</v>
      </c>
      <c r="S19" s="88">
        <v>0</v>
      </c>
      <c r="T19" s="88">
        <v>0</v>
      </c>
      <c r="U19" s="88">
        <v>0</v>
      </c>
      <c r="V19" s="88">
        <v>0</v>
      </c>
      <c r="W19" s="88">
        <v>0</v>
      </c>
      <c r="X19" s="88">
        <v>0</v>
      </c>
      <c r="Y19" s="88">
        <v>0</v>
      </c>
      <c r="Z19" s="88">
        <v>0</v>
      </c>
      <c r="AA19" s="88">
        <v>0</v>
      </c>
      <c r="AB19" s="88">
        <v>0</v>
      </c>
      <c r="AC19" s="88">
        <v>0</v>
      </c>
      <c r="AD19" s="88">
        <v>0</v>
      </c>
      <c r="AE19" s="88">
        <v>0.24</v>
      </c>
      <c r="AF19" s="88"/>
      <c r="AG19" s="88"/>
    </row>
    <row r="20" spans="1:33" ht="12.75" x14ac:dyDescent="0.2">
      <c r="A20" s="91" t="s">
        <v>717</v>
      </c>
      <c r="B20" s="91" t="s">
        <v>697</v>
      </c>
      <c r="C20" s="88" t="s">
        <v>480</v>
      </c>
      <c r="D20" s="88" t="s">
        <v>104</v>
      </c>
      <c r="E20" s="88" t="s">
        <v>102</v>
      </c>
      <c r="F20" s="88" t="s">
        <v>479</v>
      </c>
      <c r="G20" s="88">
        <v>0.01</v>
      </c>
      <c r="H20" s="88">
        <v>0.01</v>
      </c>
      <c r="I20" s="88">
        <v>0.01</v>
      </c>
      <c r="J20" s="88">
        <v>0.01</v>
      </c>
      <c r="K20" s="88">
        <v>0.01</v>
      </c>
      <c r="L20" s="88">
        <v>0.01</v>
      </c>
      <c r="M20" s="88">
        <v>0.01</v>
      </c>
      <c r="N20" s="88">
        <v>0.17</v>
      </c>
      <c r="O20" s="88">
        <v>0.57999999999999996</v>
      </c>
      <c r="P20" s="88">
        <v>0.66</v>
      </c>
      <c r="Q20" s="88">
        <v>0.78</v>
      </c>
      <c r="R20" s="88">
        <v>0.82</v>
      </c>
      <c r="S20" s="88">
        <v>0.71</v>
      </c>
      <c r="T20" s="88">
        <v>0.82</v>
      </c>
      <c r="U20" s="88">
        <v>0.78</v>
      </c>
      <c r="V20" s="88">
        <v>0.74</v>
      </c>
      <c r="W20" s="88">
        <v>0.63</v>
      </c>
      <c r="X20" s="88">
        <v>0.41</v>
      </c>
      <c r="Y20" s="88">
        <v>0.18</v>
      </c>
      <c r="Z20" s="88">
        <v>0.18</v>
      </c>
      <c r="AA20" s="88">
        <v>0.18</v>
      </c>
      <c r="AB20" s="88">
        <v>0.1</v>
      </c>
      <c r="AC20" s="88">
        <v>0.01</v>
      </c>
      <c r="AD20" s="88">
        <v>0.01</v>
      </c>
    </row>
    <row r="21" spans="1:33" ht="12.75" x14ac:dyDescent="0.2">
      <c r="A21" s="92"/>
      <c r="B21" s="91" t="s">
        <v>476</v>
      </c>
      <c r="C21" s="88"/>
      <c r="D21" s="88"/>
      <c r="E21" s="88"/>
      <c r="F21" s="88" t="s">
        <v>476</v>
      </c>
      <c r="G21" s="88">
        <v>0.01</v>
      </c>
      <c r="H21" s="88">
        <v>0.01</v>
      </c>
      <c r="I21" s="88">
        <v>0.01</v>
      </c>
      <c r="J21" s="88">
        <v>0.01</v>
      </c>
      <c r="K21" s="88">
        <v>0.01</v>
      </c>
      <c r="L21" s="88">
        <v>0.01</v>
      </c>
      <c r="M21" s="88">
        <v>0.01</v>
      </c>
      <c r="N21" s="88">
        <v>0.01</v>
      </c>
      <c r="O21" s="88">
        <v>0.2</v>
      </c>
      <c r="P21" s="88">
        <v>0.28000000000000003</v>
      </c>
      <c r="Q21" s="88">
        <v>0.3</v>
      </c>
      <c r="R21" s="88">
        <v>0.3</v>
      </c>
      <c r="S21" s="88">
        <v>0.24</v>
      </c>
      <c r="T21" s="88">
        <v>0.24</v>
      </c>
      <c r="U21" s="88">
        <v>0.23</v>
      </c>
      <c r="V21" s="88">
        <v>0.23</v>
      </c>
      <c r="W21" s="88">
        <v>0.23</v>
      </c>
      <c r="X21" s="88">
        <v>0.1</v>
      </c>
      <c r="Y21" s="88">
        <v>0.01</v>
      </c>
      <c r="Z21" s="88">
        <v>0.01</v>
      </c>
      <c r="AA21" s="88">
        <v>0.01</v>
      </c>
      <c r="AB21" s="88">
        <v>0.01</v>
      </c>
      <c r="AC21" s="88">
        <v>0.01</v>
      </c>
      <c r="AD21" s="88">
        <v>0.01</v>
      </c>
    </row>
    <row r="22" spans="1:33" ht="12.75" x14ac:dyDescent="0.2">
      <c r="A22" s="92"/>
      <c r="B22" s="91" t="s">
        <v>698</v>
      </c>
      <c r="C22" s="88"/>
      <c r="D22" s="88"/>
      <c r="E22" s="88"/>
      <c r="F22" s="88" t="s">
        <v>250</v>
      </c>
      <c r="G22" s="88">
        <v>0.01</v>
      </c>
      <c r="H22" s="88">
        <v>0.01</v>
      </c>
      <c r="I22" s="88">
        <v>0.01</v>
      </c>
      <c r="J22" s="88">
        <v>0.01</v>
      </c>
      <c r="K22" s="88">
        <v>0.01</v>
      </c>
      <c r="L22" s="88">
        <v>0.01</v>
      </c>
      <c r="M22" s="88">
        <v>0.01</v>
      </c>
      <c r="N22" s="88">
        <v>0.01</v>
      </c>
      <c r="O22" s="88">
        <v>0.01</v>
      </c>
      <c r="P22" s="88">
        <v>0.01</v>
      </c>
      <c r="Q22" s="88">
        <v>0.01</v>
      </c>
      <c r="R22" s="88">
        <v>0.01</v>
      </c>
      <c r="S22" s="88">
        <v>0.01</v>
      </c>
      <c r="T22" s="88">
        <v>0.01</v>
      </c>
      <c r="U22" s="88">
        <v>0.01</v>
      </c>
      <c r="V22" s="88">
        <v>0.01</v>
      </c>
      <c r="W22" s="88">
        <v>0.01</v>
      </c>
      <c r="X22" s="88">
        <v>0.01</v>
      </c>
      <c r="Y22" s="88">
        <v>0.01</v>
      </c>
      <c r="Z22" s="88">
        <v>0.01</v>
      </c>
      <c r="AA22" s="88">
        <v>0.01</v>
      </c>
      <c r="AB22" s="88">
        <v>0.01</v>
      </c>
      <c r="AC22" s="88">
        <v>0.01</v>
      </c>
      <c r="AD22" s="88">
        <v>0.01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filterMode="1"/>
  <dimension ref="A1:R437"/>
  <sheetViews>
    <sheetView workbookViewId="0">
      <pane ySplit="2" topLeftCell="A3" activePane="bottomLeft" state="frozen"/>
      <selection activeCell="B2" sqref="B2"/>
      <selection pane="bottomLeft" activeCell="D8" sqref="D8:F41"/>
    </sheetView>
  </sheetViews>
  <sheetFormatPr defaultRowHeight="12.75" x14ac:dyDescent="0.15"/>
  <cols>
    <col min="1" max="1" width="17.1640625" style="21" customWidth="1"/>
    <col min="2" max="2" width="2.5" style="25" customWidth="1"/>
    <col min="3" max="3" width="44.83203125" style="18" customWidth="1"/>
    <col min="4" max="6" width="37" style="24" customWidth="1"/>
    <col min="7" max="18" width="21.33203125" style="21" customWidth="1"/>
    <col min="19" max="16384" width="9.33203125" style="21"/>
  </cols>
  <sheetData>
    <row r="1" spans="1:18" ht="18" x14ac:dyDescent="0.15">
      <c r="A1" s="21">
        <v>1</v>
      </c>
      <c r="B1" s="17" t="s">
        <v>316</v>
      </c>
      <c r="D1" s="19"/>
      <c r="E1" s="19"/>
      <c r="F1" s="19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18" ht="18" x14ac:dyDescent="0.15">
      <c r="A2" s="21" t="s">
        <v>672</v>
      </c>
      <c r="B2" s="17"/>
      <c r="D2" s="22" t="s">
        <v>155</v>
      </c>
      <c r="E2" s="22" t="s">
        <v>155</v>
      </c>
      <c r="F2" s="22" t="s">
        <v>155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8" hidden="1" x14ac:dyDescent="0.15">
      <c r="B3" s="23" t="s">
        <v>0</v>
      </c>
    </row>
    <row r="4" spans="1:18" ht="25.5" hidden="1" x14ac:dyDescent="0.15">
      <c r="C4" s="26" t="s">
        <v>1</v>
      </c>
      <c r="D4" s="24" t="s">
        <v>438</v>
      </c>
      <c r="E4" s="24" t="s">
        <v>594</v>
      </c>
      <c r="F4" s="24" t="s">
        <v>595</v>
      </c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18" hidden="1" x14ac:dyDescent="0.15">
      <c r="C5" s="26" t="s">
        <v>16</v>
      </c>
      <c r="D5" s="24" t="s">
        <v>17</v>
      </c>
      <c r="E5" s="24" t="s">
        <v>17</v>
      </c>
      <c r="F5" s="24" t="s">
        <v>17</v>
      </c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</row>
    <row r="6" spans="1:18" hidden="1" x14ac:dyDescent="0.15">
      <c r="C6" s="26" t="s">
        <v>18</v>
      </c>
      <c r="D6" s="24" t="s">
        <v>197</v>
      </c>
      <c r="E6" s="24" t="s">
        <v>197</v>
      </c>
      <c r="F6" s="24" t="s">
        <v>197</v>
      </c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</row>
    <row r="7" spans="1:18" hidden="1" x14ac:dyDescent="0.15">
      <c r="B7" s="23" t="s">
        <v>19</v>
      </c>
    </row>
    <row r="8" spans="1:18" ht="14.25" x14ac:dyDescent="0.15">
      <c r="A8" s="47" t="s">
        <v>673</v>
      </c>
      <c r="C8" s="26" t="s">
        <v>179</v>
      </c>
      <c r="D8" s="24">
        <v>3804.01</v>
      </c>
      <c r="E8" s="24">
        <v>3804.01</v>
      </c>
      <c r="F8" s="24">
        <v>3804.01</v>
      </c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</row>
    <row r="9" spans="1:18" hidden="1" x14ac:dyDescent="0.15">
      <c r="C9" s="26" t="s">
        <v>20</v>
      </c>
      <c r="D9" s="24" t="s">
        <v>238</v>
      </c>
      <c r="E9" s="24" t="s">
        <v>238</v>
      </c>
      <c r="F9" s="24" t="s">
        <v>238</v>
      </c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</row>
    <row r="10" spans="1:18" hidden="1" x14ac:dyDescent="0.15">
      <c r="C10" s="26" t="s">
        <v>21</v>
      </c>
      <c r="D10" s="28">
        <v>1.43</v>
      </c>
      <c r="E10" s="28">
        <v>1.43</v>
      </c>
      <c r="F10" s="28">
        <v>1.43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</row>
    <row r="11" spans="1:18" x14ac:dyDescent="0.15">
      <c r="A11" s="47" t="s">
        <v>674</v>
      </c>
      <c r="C11" s="26" t="s">
        <v>22</v>
      </c>
      <c r="D11" s="24">
        <v>3</v>
      </c>
      <c r="E11" s="24">
        <v>3</v>
      </c>
      <c r="F11" s="24">
        <v>3</v>
      </c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</row>
    <row r="12" spans="1:18" hidden="1" x14ac:dyDescent="0.15">
      <c r="C12" s="26" t="s">
        <v>23</v>
      </c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</row>
    <row r="13" spans="1:18" hidden="1" x14ac:dyDescent="0.15">
      <c r="C13" s="30" t="s">
        <v>156</v>
      </c>
      <c r="D13" s="31">
        <v>0.24079999999999999</v>
      </c>
      <c r="E13" s="31">
        <v>0.24079999999999999</v>
      </c>
      <c r="F13" s="31">
        <v>0.24079999999999999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</row>
    <row r="14" spans="1:18" hidden="1" x14ac:dyDescent="0.15">
      <c r="C14" s="32" t="s">
        <v>157</v>
      </c>
      <c r="D14" s="31">
        <v>0.19139999999999999</v>
      </c>
      <c r="E14" s="31">
        <v>0.19139999999999999</v>
      </c>
      <c r="F14" s="31">
        <v>0.19139999999999999</v>
      </c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</row>
    <row r="15" spans="1:18" hidden="1" x14ac:dyDescent="0.15">
      <c r="C15" s="32" t="s">
        <v>158</v>
      </c>
      <c r="D15" s="31">
        <v>0.20519999999999999</v>
      </c>
      <c r="E15" s="31">
        <v>0.20519999999999999</v>
      </c>
      <c r="F15" s="31">
        <v>0.20519999999999999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</row>
    <row r="16" spans="1:18" hidden="1" x14ac:dyDescent="0.15">
      <c r="C16" s="32" t="s">
        <v>159</v>
      </c>
      <c r="D16" s="31">
        <v>0.1288</v>
      </c>
      <c r="E16" s="31">
        <v>0.1288</v>
      </c>
      <c r="F16" s="31">
        <v>0.1288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</row>
    <row r="17" spans="1:18" x14ac:dyDescent="0.15">
      <c r="A17" s="47" t="s">
        <v>675</v>
      </c>
      <c r="C17" s="32" t="s">
        <v>106</v>
      </c>
      <c r="D17" s="31">
        <v>0.19850000000000001</v>
      </c>
      <c r="E17" s="31">
        <v>0.19850000000000001</v>
      </c>
      <c r="F17" s="31">
        <v>0.19850000000000001</v>
      </c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</row>
    <row r="18" spans="1:18" hidden="1" x14ac:dyDescent="0.15">
      <c r="C18" s="26" t="s">
        <v>24</v>
      </c>
      <c r="D18" s="28">
        <v>0</v>
      </c>
      <c r="E18" s="28">
        <v>0</v>
      </c>
      <c r="F18" s="28">
        <v>0</v>
      </c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</row>
    <row r="19" spans="1:18" hidden="1" x14ac:dyDescent="0.15">
      <c r="C19" s="26" t="s">
        <v>25</v>
      </c>
      <c r="D19" s="24" t="s">
        <v>26</v>
      </c>
      <c r="E19" s="24" t="s">
        <v>26</v>
      </c>
      <c r="F19" s="24" t="s">
        <v>26</v>
      </c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</row>
    <row r="20" spans="1:18" hidden="1" x14ac:dyDescent="0.15">
      <c r="C20" s="26" t="s">
        <v>27</v>
      </c>
      <c r="D20" s="28">
        <v>0</v>
      </c>
      <c r="E20" s="28">
        <v>0</v>
      </c>
      <c r="F20" s="28">
        <v>0</v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</row>
    <row r="21" spans="1:18" hidden="1" x14ac:dyDescent="0.15">
      <c r="C21" s="26" t="s">
        <v>28</v>
      </c>
      <c r="D21" s="24" t="s">
        <v>233</v>
      </c>
      <c r="E21" s="24" t="s">
        <v>233</v>
      </c>
      <c r="F21" s="24" t="s">
        <v>233</v>
      </c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</row>
    <row r="22" spans="1:18" x14ac:dyDescent="0.15">
      <c r="A22" s="47" t="s">
        <v>676</v>
      </c>
      <c r="C22" s="26" t="s">
        <v>160</v>
      </c>
      <c r="D22" s="31">
        <v>3.05</v>
      </c>
      <c r="E22" s="31">
        <v>3.05</v>
      </c>
      <c r="F22" s="31">
        <v>3.05</v>
      </c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</row>
    <row r="23" spans="1:18" hidden="1" x14ac:dyDescent="0.15">
      <c r="C23" s="26" t="s">
        <v>161</v>
      </c>
      <c r="D23" s="31">
        <v>3.05</v>
      </c>
      <c r="E23" s="31">
        <v>3.05</v>
      </c>
      <c r="F23" s="31">
        <v>3.05</v>
      </c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</row>
    <row r="24" spans="1:18" ht="25.5" hidden="1" x14ac:dyDescent="0.15">
      <c r="C24" s="26" t="s">
        <v>162</v>
      </c>
      <c r="D24" s="21" t="s">
        <v>317</v>
      </c>
      <c r="E24" s="21" t="s">
        <v>317</v>
      </c>
      <c r="F24" s="21" t="s">
        <v>317</v>
      </c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</row>
    <row r="25" spans="1:18" hidden="1" x14ac:dyDescent="0.15">
      <c r="B25" s="23" t="s">
        <v>29</v>
      </c>
    </row>
    <row r="26" spans="1:18" hidden="1" x14ac:dyDescent="0.15">
      <c r="C26" s="23" t="s">
        <v>30</v>
      </c>
    </row>
    <row r="27" spans="1:18" hidden="1" x14ac:dyDescent="0.15">
      <c r="C27" s="26" t="s">
        <v>31</v>
      </c>
      <c r="D27" s="24" t="s">
        <v>163</v>
      </c>
      <c r="E27" s="24" t="s">
        <v>163</v>
      </c>
      <c r="F27" s="24" t="s">
        <v>163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</row>
    <row r="28" spans="1:18" ht="14.25" x14ac:dyDescent="0.15">
      <c r="A28" s="47" t="s">
        <v>677</v>
      </c>
      <c r="C28" s="26" t="s">
        <v>180</v>
      </c>
      <c r="D28" s="34">
        <v>1553.34</v>
      </c>
      <c r="E28" s="24">
        <v>1553.34</v>
      </c>
      <c r="F28" s="24">
        <v>1553.34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</row>
    <row r="29" spans="1:18" ht="14.25" hidden="1" x14ac:dyDescent="0.15">
      <c r="C29" s="26" t="s">
        <v>181</v>
      </c>
      <c r="D29" s="34">
        <f>1553.34-308.29</f>
        <v>1245.05</v>
      </c>
      <c r="E29" s="24">
        <f>1553.34-308.29</f>
        <v>1245.05</v>
      </c>
      <c r="F29" s="24">
        <f>1553.34-308.29</f>
        <v>1245.05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</row>
    <row r="30" spans="1:18" x14ac:dyDescent="0.15">
      <c r="A30" s="47" t="s">
        <v>678</v>
      </c>
      <c r="C30" s="26" t="s">
        <v>32</v>
      </c>
      <c r="D30" s="35">
        <v>0.53076000000000001</v>
      </c>
      <c r="E30" s="31">
        <v>0.53076000000000001</v>
      </c>
      <c r="F30" s="31">
        <v>0.53076000000000001</v>
      </c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</row>
    <row r="31" spans="1:18" hidden="1" x14ac:dyDescent="0.15">
      <c r="C31" s="23" t="s">
        <v>33</v>
      </c>
    </row>
    <row r="32" spans="1:18" hidden="1" x14ac:dyDescent="0.15">
      <c r="C32" s="26" t="s">
        <v>31</v>
      </c>
      <c r="D32" s="21" t="s">
        <v>318</v>
      </c>
      <c r="E32" s="21" t="s">
        <v>318</v>
      </c>
      <c r="F32" s="21" t="s">
        <v>318</v>
      </c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</row>
    <row r="33" spans="1:18" ht="14.25" x14ac:dyDescent="0.15">
      <c r="A33" s="47" t="s">
        <v>679</v>
      </c>
      <c r="C33" s="26" t="s">
        <v>180</v>
      </c>
      <c r="D33" s="24">
        <v>1373.29</v>
      </c>
      <c r="E33" s="24">
        <v>1373.29</v>
      </c>
      <c r="F33" s="24">
        <v>1373.29</v>
      </c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</row>
    <row r="34" spans="1:18" ht="14.25" hidden="1" x14ac:dyDescent="0.15">
      <c r="C34" s="26" t="s">
        <v>181</v>
      </c>
      <c r="D34" s="24">
        <v>1373.29</v>
      </c>
      <c r="E34" s="24">
        <v>1373.29</v>
      </c>
      <c r="F34" s="24">
        <v>1373.29</v>
      </c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</row>
    <row r="35" spans="1:18" hidden="1" x14ac:dyDescent="0.15">
      <c r="C35" s="26" t="s">
        <v>34</v>
      </c>
      <c r="D35" s="31">
        <f>1-D30</f>
        <v>0.46923999999999999</v>
      </c>
      <c r="E35" s="31">
        <f>1-E30</f>
        <v>0.46923999999999999</v>
      </c>
      <c r="F35" s="31">
        <f>1-F30</f>
        <v>0.46923999999999999</v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</row>
    <row r="36" spans="1:18" ht="14.25" hidden="1" x14ac:dyDescent="0.15">
      <c r="C36" s="23" t="s">
        <v>182</v>
      </c>
    </row>
    <row r="37" spans="1:18" hidden="1" x14ac:dyDescent="0.15">
      <c r="C37" s="26" t="s">
        <v>156</v>
      </c>
      <c r="D37" s="36">
        <v>114.08</v>
      </c>
      <c r="E37" s="28">
        <v>114.08</v>
      </c>
      <c r="F37" s="28">
        <v>114.08</v>
      </c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</row>
    <row r="38" spans="1:18" hidden="1" x14ac:dyDescent="0.15">
      <c r="C38" s="26" t="s">
        <v>157</v>
      </c>
      <c r="D38" s="36">
        <v>57.97</v>
      </c>
      <c r="E38" s="28">
        <v>57.97</v>
      </c>
      <c r="F38" s="28">
        <v>57.97</v>
      </c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</row>
    <row r="39" spans="1:18" hidden="1" x14ac:dyDescent="0.15">
      <c r="C39" s="26" t="s">
        <v>158</v>
      </c>
      <c r="D39" s="36">
        <v>97.22</v>
      </c>
      <c r="E39" s="28">
        <v>97.22</v>
      </c>
      <c r="F39" s="28">
        <v>97.22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</row>
    <row r="40" spans="1:18" hidden="1" x14ac:dyDescent="0.15">
      <c r="C40" s="26" t="s">
        <v>159</v>
      </c>
      <c r="D40" s="36">
        <v>39.020000000000003</v>
      </c>
      <c r="E40" s="28">
        <v>39.020000000000003</v>
      </c>
      <c r="F40" s="28">
        <v>39.020000000000003</v>
      </c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</row>
    <row r="41" spans="1:18" ht="14.25" x14ac:dyDescent="0.15">
      <c r="A41" s="47" t="s">
        <v>680</v>
      </c>
      <c r="C41" s="26" t="s">
        <v>183</v>
      </c>
      <c r="D41" s="36">
        <f>SUM(D37:D40)</f>
        <v>308.28999999999996</v>
      </c>
      <c r="E41" s="28">
        <f>SUM(E37:E40)</f>
        <v>308.28999999999996</v>
      </c>
      <c r="F41" s="28">
        <f>SUM(F37:F40)</f>
        <v>308.28999999999996</v>
      </c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</row>
    <row r="42" spans="1:18" ht="14.25" hidden="1" x14ac:dyDescent="0.15">
      <c r="C42" s="26" t="s">
        <v>184</v>
      </c>
      <c r="D42" s="24">
        <v>0</v>
      </c>
      <c r="E42" s="24">
        <v>0</v>
      </c>
      <c r="F42" s="24">
        <v>0</v>
      </c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</row>
    <row r="43" spans="1:18" hidden="1" x14ac:dyDescent="0.15">
      <c r="C43" s="23" t="s">
        <v>38</v>
      </c>
    </row>
    <row r="44" spans="1:18" ht="14.25" hidden="1" x14ac:dyDescent="0.15">
      <c r="C44" s="26" t="s">
        <v>185</v>
      </c>
      <c r="D44" s="24">
        <v>0</v>
      </c>
      <c r="E44" s="24">
        <v>0</v>
      </c>
      <c r="F44" s="24">
        <v>0</v>
      </c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</row>
    <row r="45" spans="1:18" ht="14.25" hidden="1" x14ac:dyDescent="0.15">
      <c r="C45" s="26" t="s">
        <v>184</v>
      </c>
      <c r="D45" s="24">
        <v>0</v>
      </c>
      <c r="E45" s="24">
        <v>0</v>
      </c>
      <c r="F45" s="24">
        <v>0</v>
      </c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</row>
    <row r="46" spans="1:18" hidden="1" x14ac:dyDescent="0.15">
      <c r="C46" s="23" t="s">
        <v>39</v>
      </c>
    </row>
    <row r="47" spans="1:18" hidden="1" x14ac:dyDescent="0.15">
      <c r="C47" s="26" t="s">
        <v>40</v>
      </c>
      <c r="D47" s="24" t="s">
        <v>41</v>
      </c>
      <c r="E47" s="24" t="s">
        <v>41</v>
      </c>
      <c r="F47" s="24" t="s">
        <v>41</v>
      </c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</row>
    <row r="48" spans="1:18" hidden="1" x14ac:dyDescent="0.15">
      <c r="C48" s="26" t="s">
        <v>42</v>
      </c>
      <c r="D48" s="21" t="s">
        <v>234</v>
      </c>
      <c r="E48" s="21" t="s">
        <v>234</v>
      </c>
      <c r="F48" s="21" t="s">
        <v>234</v>
      </c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</row>
    <row r="49" spans="2:18" ht="14.25" hidden="1" x14ac:dyDescent="0.15">
      <c r="C49" s="26" t="s">
        <v>185</v>
      </c>
      <c r="D49" s="24">
        <v>1373.29</v>
      </c>
      <c r="E49" s="24">
        <v>1373.29</v>
      </c>
      <c r="F49" s="24">
        <v>1373.29</v>
      </c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</row>
    <row r="50" spans="2:18" hidden="1" x14ac:dyDescent="0.15">
      <c r="C50" s="23" t="s">
        <v>43</v>
      </c>
    </row>
    <row r="51" spans="2:18" hidden="1" x14ac:dyDescent="0.15">
      <c r="C51" s="26" t="s">
        <v>42</v>
      </c>
      <c r="D51" s="24" t="s">
        <v>235</v>
      </c>
      <c r="E51" s="24" t="s">
        <v>235</v>
      </c>
      <c r="F51" s="24" t="s">
        <v>235</v>
      </c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</row>
    <row r="52" spans="2:18" ht="14.25" hidden="1" x14ac:dyDescent="0.15">
      <c r="C52" s="26" t="s">
        <v>185</v>
      </c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</row>
    <row r="53" spans="2:18" hidden="1" x14ac:dyDescent="0.15">
      <c r="C53" s="23" t="s">
        <v>44</v>
      </c>
    </row>
    <row r="54" spans="2:18" hidden="1" x14ac:dyDescent="0.15">
      <c r="C54" s="26" t="s">
        <v>42</v>
      </c>
      <c r="D54" s="24" t="s">
        <v>164</v>
      </c>
      <c r="E54" s="24" t="s">
        <v>164</v>
      </c>
      <c r="F54" s="24" t="s">
        <v>164</v>
      </c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</row>
    <row r="55" spans="2:18" ht="14.25" hidden="1" x14ac:dyDescent="0.15">
      <c r="C55" s="26" t="s">
        <v>185</v>
      </c>
      <c r="D55" s="24">
        <v>2746.58</v>
      </c>
      <c r="E55" s="24">
        <v>2746.58</v>
      </c>
      <c r="F55" s="24">
        <v>2746.58</v>
      </c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</row>
    <row r="56" spans="2:18" ht="14.25" hidden="1" x14ac:dyDescent="0.15">
      <c r="C56" s="26" t="s">
        <v>186</v>
      </c>
      <c r="D56" s="71">
        <v>1.8400000000000001E-7</v>
      </c>
      <c r="E56" s="71">
        <v>1.8400000000000001E-7</v>
      </c>
      <c r="F56" s="71">
        <v>1.8400000000000001E-7</v>
      </c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</row>
    <row r="57" spans="2:18" hidden="1" x14ac:dyDescent="0.15">
      <c r="C57" s="23" t="s">
        <v>45</v>
      </c>
    </row>
    <row r="58" spans="2:18" ht="14.25" hidden="1" x14ac:dyDescent="0.15">
      <c r="C58" s="26" t="s">
        <v>236</v>
      </c>
      <c r="D58" s="31">
        <v>0.93400513894895298</v>
      </c>
      <c r="E58" s="31">
        <v>0.93400513894895298</v>
      </c>
      <c r="F58" s="31">
        <v>0.27988013555865082</v>
      </c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</row>
    <row r="59" spans="2:18" hidden="1" x14ac:dyDescent="0.15">
      <c r="B59" s="23" t="s">
        <v>46</v>
      </c>
    </row>
    <row r="60" spans="2:18" hidden="1" x14ac:dyDescent="0.15">
      <c r="C60" s="37" t="s">
        <v>47</v>
      </c>
      <c r="D60" s="24" t="s">
        <v>237</v>
      </c>
      <c r="E60" s="24" t="s">
        <v>237</v>
      </c>
      <c r="F60" s="24" t="s">
        <v>237</v>
      </c>
    </row>
    <row r="61" spans="2:18" hidden="1" x14ac:dyDescent="0.15">
      <c r="C61" s="26" t="s">
        <v>48</v>
      </c>
      <c r="D61" s="24" t="s">
        <v>319</v>
      </c>
      <c r="E61" s="24" t="s">
        <v>319</v>
      </c>
      <c r="F61" s="24" t="s">
        <v>319</v>
      </c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</row>
    <row r="62" spans="2:18" hidden="1" x14ac:dyDescent="0.15">
      <c r="C62" s="26" t="s">
        <v>49</v>
      </c>
      <c r="D62" s="24" t="s">
        <v>230</v>
      </c>
      <c r="E62" s="24" t="s">
        <v>230</v>
      </c>
      <c r="F62" s="24" t="s">
        <v>230</v>
      </c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</row>
    <row r="63" spans="2:18" hidden="1" x14ac:dyDescent="0.15">
      <c r="C63" s="26" t="s">
        <v>50</v>
      </c>
      <c r="D63" s="24" t="s">
        <v>231</v>
      </c>
      <c r="E63" s="24" t="s">
        <v>231</v>
      </c>
      <c r="F63" s="24" t="s">
        <v>231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</row>
    <row r="64" spans="2:18" hidden="1" x14ac:dyDescent="0.15">
      <c r="C64" s="23" t="s">
        <v>56</v>
      </c>
    </row>
    <row r="65" spans="3:18" hidden="1" x14ac:dyDescent="0.15">
      <c r="C65" s="26" t="s">
        <v>57</v>
      </c>
      <c r="D65" s="24" t="s">
        <v>232</v>
      </c>
      <c r="E65" s="24" t="s">
        <v>232</v>
      </c>
      <c r="F65" s="24" t="s">
        <v>232</v>
      </c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</row>
    <row r="66" spans="3:18" hidden="1" x14ac:dyDescent="0.15">
      <c r="C66" s="26" t="s">
        <v>58</v>
      </c>
      <c r="D66" s="24" t="s">
        <v>229</v>
      </c>
      <c r="E66" s="24" t="s">
        <v>229</v>
      </c>
      <c r="F66" s="24" t="s">
        <v>229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</row>
    <row r="67" spans="3:18" hidden="1" x14ac:dyDescent="0.15">
      <c r="C67" s="26" t="s">
        <v>59</v>
      </c>
      <c r="D67" s="82">
        <v>80</v>
      </c>
      <c r="E67" s="82">
        <v>78</v>
      </c>
      <c r="F67" s="24">
        <v>80</v>
      </c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</row>
    <row r="68" spans="3:18" hidden="1" x14ac:dyDescent="0.15">
      <c r="C68" s="26" t="s">
        <v>165</v>
      </c>
      <c r="D68" s="24">
        <v>60</v>
      </c>
      <c r="E68" s="24">
        <v>60</v>
      </c>
      <c r="F68" s="24">
        <v>60</v>
      </c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</row>
    <row r="69" spans="3:18" ht="14.25" hidden="1" x14ac:dyDescent="0.15">
      <c r="C69" s="26" t="s">
        <v>187</v>
      </c>
      <c r="D69" s="31">
        <v>240.48</v>
      </c>
      <c r="E69" s="31">
        <v>240.48</v>
      </c>
      <c r="F69" s="31">
        <v>240.48</v>
      </c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</row>
    <row r="70" spans="3:18" x14ac:dyDescent="0.15">
      <c r="C70" s="37"/>
      <c r="D70" s="38"/>
      <c r="E70" s="38"/>
      <c r="F70" s="38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</row>
    <row r="71" spans="3:18" x14ac:dyDescent="0.15">
      <c r="C71" s="37"/>
      <c r="D71" s="38"/>
      <c r="E71" s="38"/>
      <c r="F71" s="38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</row>
    <row r="72" spans="3:18" x14ac:dyDescent="0.15">
      <c r="C72" s="37"/>
      <c r="D72" s="38"/>
      <c r="E72" s="38"/>
      <c r="F72" s="38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</row>
    <row r="73" spans="3:18" x14ac:dyDescent="0.15">
      <c r="C73" s="37"/>
      <c r="D73" s="38"/>
      <c r="E73" s="38"/>
      <c r="F73" s="38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</row>
    <row r="74" spans="3:18" x14ac:dyDescent="0.15">
      <c r="C74" s="37"/>
      <c r="D74" s="38"/>
      <c r="E74" s="38"/>
      <c r="F74" s="38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</row>
    <row r="75" spans="3:18" x14ac:dyDescent="0.15">
      <c r="C75" s="37"/>
      <c r="D75" s="38"/>
      <c r="E75" s="38"/>
      <c r="F75" s="38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</row>
    <row r="76" spans="3:18" x14ac:dyDescent="0.15">
      <c r="C76" s="37"/>
      <c r="D76" s="38"/>
      <c r="E76" s="38"/>
      <c r="F76" s="38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</row>
    <row r="77" spans="3:18" x14ac:dyDescent="0.15">
      <c r="C77" s="37"/>
      <c r="D77" s="38"/>
      <c r="E77" s="38"/>
      <c r="F77" s="38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</row>
    <row r="78" spans="3:18" x14ac:dyDescent="0.15">
      <c r="C78" s="37"/>
      <c r="D78" s="38"/>
      <c r="E78" s="38"/>
      <c r="F78" s="38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</row>
    <row r="79" spans="3:18" x14ac:dyDescent="0.15">
      <c r="C79" s="37"/>
      <c r="D79" s="38"/>
      <c r="E79" s="38"/>
      <c r="F79" s="38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</row>
    <row r="80" spans="3:18" x14ac:dyDescent="0.15">
      <c r="C80" s="37"/>
      <c r="D80" s="38"/>
      <c r="E80" s="38"/>
      <c r="F80" s="38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</row>
    <row r="81" spans="3:18" x14ac:dyDescent="0.15">
      <c r="C81" s="37"/>
      <c r="D81" s="38"/>
      <c r="E81" s="38"/>
      <c r="F81" s="38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</row>
    <row r="82" spans="3:18" x14ac:dyDescent="0.15">
      <c r="C82" s="37"/>
      <c r="D82" s="38"/>
      <c r="E82" s="38"/>
      <c r="F82" s="38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</row>
    <row r="83" spans="3:18" x14ac:dyDescent="0.15">
      <c r="C83" s="37"/>
      <c r="D83" s="38"/>
      <c r="E83" s="38"/>
      <c r="F83" s="38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</row>
    <row r="84" spans="3:18" x14ac:dyDescent="0.15">
      <c r="C84" s="37"/>
      <c r="D84" s="38"/>
      <c r="E84" s="38"/>
      <c r="F84" s="38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</row>
    <row r="85" spans="3:18" x14ac:dyDescent="0.15">
      <c r="C85" s="37"/>
      <c r="D85" s="38"/>
      <c r="E85" s="38"/>
      <c r="F85" s="38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</row>
    <row r="86" spans="3:18" x14ac:dyDescent="0.15">
      <c r="C86" s="37"/>
      <c r="D86" s="38"/>
      <c r="E86" s="38"/>
      <c r="F86" s="38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</row>
    <row r="87" spans="3:18" x14ac:dyDescent="0.15">
      <c r="C87" s="37"/>
      <c r="D87" s="38"/>
      <c r="E87" s="38"/>
      <c r="F87" s="38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</row>
    <row r="88" spans="3:18" x14ac:dyDescent="0.15">
      <c r="C88" s="37"/>
      <c r="D88" s="38"/>
      <c r="E88" s="38"/>
      <c r="F88" s="38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</row>
    <row r="89" spans="3:18" x14ac:dyDescent="0.15">
      <c r="C89" s="37"/>
      <c r="D89" s="38"/>
      <c r="E89" s="38"/>
      <c r="F89" s="38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</row>
    <row r="90" spans="3:18" x14ac:dyDescent="0.15">
      <c r="C90" s="37"/>
      <c r="D90" s="38"/>
      <c r="E90" s="38"/>
      <c r="F90" s="38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</row>
    <row r="91" spans="3:18" x14ac:dyDescent="0.15">
      <c r="C91" s="37"/>
      <c r="D91" s="38"/>
      <c r="E91" s="38"/>
      <c r="F91" s="38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</row>
    <row r="92" spans="3:18" x14ac:dyDescent="0.15">
      <c r="C92" s="37"/>
      <c r="D92" s="38"/>
      <c r="E92" s="38"/>
      <c r="F92" s="38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</row>
    <row r="93" spans="3:18" x14ac:dyDescent="0.15">
      <c r="C93" s="37"/>
      <c r="D93" s="38"/>
      <c r="E93" s="38"/>
      <c r="F93" s="38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</row>
    <row r="94" spans="3:18" x14ac:dyDescent="0.15">
      <c r="C94" s="37"/>
      <c r="D94" s="38"/>
      <c r="E94" s="38"/>
      <c r="F94" s="38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</row>
    <row r="95" spans="3:18" x14ac:dyDescent="0.15">
      <c r="C95" s="37"/>
      <c r="D95" s="38"/>
      <c r="E95" s="38"/>
      <c r="F95" s="38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</row>
    <row r="96" spans="3:18" x14ac:dyDescent="0.15">
      <c r="C96" s="37"/>
      <c r="D96" s="38"/>
      <c r="E96" s="38"/>
      <c r="F96" s="38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</row>
    <row r="98" spans="3:18" x14ac:dyDescent="0.15">
      <c r="C98" s="23"/>
    </row>
    <row r="99" spans="3:18" x14ac:dyDescent="0.15">
      <c r="C99" s="37"/>
      <c r="D99" s="38"/>
      <c r="E99" s="38"/>
      <c r="F99" s="38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</row>
    <row r="100" spans="3:18" x14ac:dyDescent="0.15">
      <c r="C100" s="37"/>
      <c r="D100" s="38"/>
      <c r="E100" s="38"/>
      <c r="F100" s="38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3:18" x14ac:dyDescent="0.15">
      <c r="C101" s="37"/>
      <c r="D101" s="38"/>
      <c r="E101" s="38"/>
      <c r="F101" s="38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</row>
    <row r="102" spans="3:18" x14ac:dyDescent="0.15">
      <c r="C102" s="37"/>
      <c r="D102" s="38"/>
      <c r="E102" s="38"/>
      <c r="F102" s="38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</row>
    <row r="103" spans="3:18" x14ac:dyDescent="0.15">
      <c r="C103" s="37"/>
      <c r="D103" s="38"/>
      <c r="E103" s="38"/>
      <c r="F103" s="38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</row>
    <row r="104" spans="3:18" x14ac:dyDescent="0.15">
      <c r="C104" s="37"/>
      <c r="D104" s="38"/>
      <c r="E104" s="38"/>
      <c r="F104" s="38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</row>
    <row r="105" spans="3:18" x14ac:dyDescent="0.15">
      <c r="C105" s="37"/>
      <c r="D105" s="38"/>
      <c r="E105" s="38"/>
      <c r="F105" s="38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</row>
    <row r="106" spans="3:18" x14ac:dyDescent="0.15">
      <c r="C106" s="37"/>
      <c r="D106" s="38"/>
      <c r="E106" s="38"/>
      <c r="F106" s="38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</row>
    <row r="107" spans="3:18" x14ac:dyDescent="0.15">
      <c r="C107" s="37"/>
      <c r="D107" s="38"/>
      <c r="E107" s="38"/>
      <c r="F107" s="38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</row>
    <row r="108" spans="3:18" x14ac:dyDescent="0.15">
      <c r="C108" s="37"/>
      <c r="D108" s="38"/>
      <c r="E108" s="38"/>
      <c r="F108" s="38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</row>
    <row r="109" spans="3:18" x14ac:dyDescent="0.15">
      <c r="C109" s="37"/>
      <c r="D109" s="38"/>
      <c r="E109" s="38"/>
      <c r="F109" s="38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</row>
    <row r="110" spans="3:18" x14ac:dyDescent="0.15">
      <c r="C110" s="37"/>
      <c r="D110" s="38"/>
      <c r="E110" s="38"/>
      <c r="F110" s="38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</row>
    <row r="111" spans="3:18" x14ac:dyDescent="0.15">
      <c r="C111" s="37"/>
      <c r="D111" s="38"/>
      <c r="E111" s="38"/>
      <c r="F111" s="38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</row>
    <row r="112" spans="3:18" x14ac:dyDescent="0.15">
      <c r="C112" s="37"/>
      <c r="D112" s="38"/>
      <c r="E112" s="38"/>
      <c r="F112" s="38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</row>
    <row r="113" spans="3:18" x14ac:dyDescent="0.15">
      <c r="C113" s="37"/>
      <c r="D113" s="38"/>
      <c r="E113" s="38"/>
      <c r="F113" s="38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</row>
    <row r="114" spans="3:18" x14ac:dyDescent="0.15">
      <c r="C114" s="37"/>
      <c r="D114" s="38"/>
      <c r="E114" s="38"/>
      <c r="F114" s="38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</row>
    <row r="115" spans="3:18" x14ac:dyDescent="0.15">
      <c r="C115" s="37"/>
      <c r="D115" s="38"/>
      <c r="E115" s="38"/>
      <c r="F115" s="38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</row>
    <row r="116" spans="3:18" x14ac:dyDescent="0.15">
      <c r="C116" s="37"/>
      <c r="D116" s="38"/>
      <c r="E116" s="38"/>
      <c r="F116" s="38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</row>
    <row r="117" spans="3:18" x14ac:dyDescent="0.15">
      <c r="C117" s="37"/>
      <c r="D117" s="38"/>
      <c r="E117" s="38"/>
      <c r="F117" s="38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</row>
    <row r="118" spans="3:18" x14ac:dyDescent="0.15">
      <c r="C118" s="37"/>
      <c r="D118" s="38"/>
      <c r="E118" s="38"/>
      <c r="F118" s="38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</row>
    <row r="119" spans="3:18" x14ac:dyDescent="0.15">
      <c r="C119" s="37"/>
      <c r="D119" s="38"/>
      <c r="E119" s="38"/>
      <c r="F119" s="38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</row>
    <row r="120" spans="3:18" x14ac:dyDescent="0.15">
      <c r="C120" s="37"/>
      <c r="D120" s="38"/>
      <c r="E120" s="38"/>
      <c r="F120" s="38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</row>
    <row r="121" spans="3:18" x14ac:dyDescent="0.15">
      <c r="C121" s="37"/>
      <c r="D121" s="38"/>
      <c r="E121" s="38"/>
      <c r="F121" s="38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</row>
    <row r="122" spans="3:18" x14ac:dyDescent="0.15">
      <c r="C122" s="37"/>
      <c r="D122" s="38"/>
      <c r="E122" s="38"/>
      <c r="F122" s="38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</row>
    <row r="123" spans="3:18" x14ac:dyDescent="0.15">
      <c r="C123" s="37"/>
      <c r="D123" s="38"/>
      <c r="E123" s="38"/>
      <c r="F123" s="38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</row>
    <row r="124" spans="3:18" x14ac:dyDescent="0.15">
      <c r="C124" s="37"/>
      <c r="D124" s="38"/>
      <c r="E124" s="38"/>
      <c r="F124" s="38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</row>
    <row r="125" spans="3:18" x14ac:dyDescent="0.15">
      <c r="C125" s="37"/>
      <c r="D125" s="38"/>
      <c r="E125" s="38"/>
      <c r="F125" s="38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</row>
    <row r="126" spans="3:18" x14ac:dyDescent="0.15">
      <c r="C126" s="37"/>
      <c r="D126" s="38"/>
      <c r="E126" s="38"/>
      <c r="F126" s="38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</row>
    <row r="127" spans="3:18" x14ac:dyDescent="0.15">
      <c r="C127" s="37"/>
      <c r="D127" s="38"/>
      <c r="E127" s="38"/>
      <c r="F127" s="38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</row>
    <row r="129" spans="3:18" x14ac:dyDescent="0.15">
      <c r="C129" s="23"/>
    </row>
    <row r="130" spans="3:18" x14ac:dyDescent="0.15">
      <c r="C130" s="37"/>
      <c r="D130" s="38"/>
      <c r="E130" s="38"/>
      <c r="F130" s="38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</row>
    <row r="131" spans="3:18" x14ac:dyDescent="0.15">
      <c r="C131" s="37"/>
      <c r="D131" s="38"/>
      <c r="E131" s="38"/>
      <c r="F131" s="38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</row>
    <row r="132" spans="3:18" x14ac:dyDescent="0.15">
      <c r="C132" s="37"/>
      <c r="D132" s="38"/>
      <c r="E132" s="38"/>
      <c r="F132" s="38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</row>
    <row r="133" spans="3:18" x14ac:dyDescent="0.15">
      <c r="C133" s="37"/>
      <c r="D133" s="38"/>
      <c r="E133" s="38"/>
      <c r="F133" s="38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</row>
    <row r="134" spans="3:18" x14ac:dyDescent="0.15">
      <c r="C134" s="37"/>
      <c r="D134" s="38"/>
      <c r="E134" s="38"/>
      <c r="F134" s="38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</row>
    <row r="135" spans="3:18" x14ac:dyDescent="0.15">
      <c r="C135" s="37"/>
      <c r="D135" s="38"/>
      <c r="E135" s="38"/>
      <c r="F135" s="38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</row>
    <row r="136" spans="3:18" x14ac:dyDescent="0.15">
      <c r="C136" s="37"/>
      <c r="D136" s="38"/>
      <c r="E136" s="38"/>
      <c r="F136" s="38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</row>
    <row r="137" spans="3:18" x14ac:dyDescent="0.15">
      <c r="C137" s="37"/>
      <c r="D137" s="38"/>
      <c r="E137" s="38"/>
      <c r="F137" s="38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</row>
    <row r="138" spans="3:18" x14ac:dyDescent="0.15">
      <c r="C138" s="37"/>
      <c r="D138" s="38"/>
      <c r="E138" s="38"/>
      <c r="F138" s="38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</row>
    <row r="139" spans="3:18" x14ac:dyDescent="0.15">
      <c r="C139" s="37"/>
      <c r="D139" s="38"/>
      <c r="E139" s="38"/>
      <c r="F139" s="38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</row>
    <row r="140" spans="3:18" x14ac:dyDescent="0.15">
      <c r="C140" s="37"/>
      <c r="D140" s="38"/>
      <c r="E140" s="38"/>
      <c r="F140" s="38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</row>
    <row r="141" spans="3:18" x14ac:dyDescent="0.15">
      <c r="C141" s="37"/>
      <c r="D141" s="38"/>
      <c r="E141" s="38"/>
      <c r="F141" s="38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</row>
    <row r="142" spans="3:18" x14ac:dyDescent="0.15">
      <c r="C142" s="37"/>
      <c r="D142" s="38"/>
      <c r="E142" s="38"/>
      <c r="F142" s="38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</row>
    <row r="143" spans="3:18" x14ac:dyDescent="0.15">
      <c r="C143" s="37"/>
      <c r="D143" s="38"/>
      <c r="E143" s="38"/>
      <c r="F143" s="38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</row>
    <row r="144" spans="3:18" x14ac:dyDescent="0.15">
      <c r="C144" s="37"/>
      <c r="D144" s="38"/>
      <c r="E144" s="38"/>
      <c r="F144" s="38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</row>
    <row r="145" spans="3:18" x14ac:dyDescent="0.15">
      <c r="C145" s="37"/>
      <c r="D145" s="38"/>
      <c r="E145" s="38"/>
      <c r="F145" s="38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</row>
    <row r="146" spans="3:18" x14ac:dyDescent="0.15">
      <c r="C146" s="37"/>
      <c r="D146" s="38"/>
      <c r="E146" s="38"/>
      <c r="F146" s="38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</row>
    <row r="147" spans="3:18" x14ac:dyDescent="0.15">
      <c r="C147" s="37"/>
      <c r="D147" s="38"/>
      <c r="E147" s="38"/>
      <c r="F147" s="38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</row>
    <row r="148" spans="3:18" x14ac:dyDescent="0.15">
      <c r="C148" s="37"/>
      <c r="D148" s="38"/>
      <c r="E148" s="38"/>
      <c r="F148" s="38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</row>
    <row r="149" spans="3:18" x14ac:dyDescent="0.15">
      <c r="C149" s="37"/>
      <c r="D149" s="38"/>
      <c r="E149" s="38"/>
      <c r="F149" s="38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</row>
    <row r="150" spans="3:18" x14ac:dyDescent="0.15">
      <c r="C150" s="37"/>
      <c r="D150" s="38"/>
      <c r="E150" s="38"/>
      <c r="F150" s="38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</row>
    <row r="151" spans="3:18" x14ac:dyDescent="0.15">
      <c r="C151" s="37"/>
      <c r="D151" s="38"/>
      <c r="E151" s="38"/>
      <c r="F151" s="38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</row>
    <row r="152" spans="3:18" x14ac:dyDescent="0.15">
      <c r="C152" s="37"/>
      <c r="D152" s="38"/>
      <c r="E152" s="38"/>
      <c r="F152" s="38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</row>
    <row r="153" spans="3:18" x14ac:dyDescent="0.15">
      <c r="C153" s="37"/>
      <c r="D153" s="38"/>
      <c r="E153" s="38"/>
      <c r="F153" s="38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</row>
    <row r="154" spans="3:18" x14ac:dyDescent="0.15">
      <c r="C154" s="37"/>
      <c r="D154" s="38"/>
      <c r="E154" s="38"/>
      <c r="F154" s="38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</row>
    <row r="155" spans="3:18" x14ac:dyDescent="0.15">
      <c r="C155" s="37"/>
      <c r="D155" s="38"/>
      <c r="E155" s="38"/>
      <c r="F155" s="38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</row>
    <row r="156" spans="3:18" x14ac:dyDescent="0.15">
      <c r="C156" s="37"/>
      <c r="D156" s="38"/>
      <c r="E156" s="38"/>
      <c r="F156" s="38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</row>
    <row r="157" spans="3:18" x14ac:dyDescent="0.15">
      <c r="C157" s="37"/>
      <c r="D157" s="38"/>
      <c r="E157" s="38"/>
      <c r="F157" s="38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</row>
    <row r="158" spans="3:18" x14ac:dyDescent="0.15">
      <c r="C158" s="37"/>
      <c r="D158" s="38"/>
      <c r="E158" s="38"/>
      <c r="F158" s="38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</row>
    <row r="160" spans="3:18" x14ac:dyDescent="0.15">
      <c r="C160" s="23"/>
    </row>
    <row r="161" spans="3:18" x14ac:dyDescent="0.15">
      <c r="C161" s="37"/>
      <c r="D161" s="38"/>
      <c r="E161" s="38"/>
      <c r="F161" s="38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</row>
    <row r="162" spans="3:18" x14ac:dyDescent="0.15">
      <c r="C162" s="37"/>
      <c r="D162" s="38"/>
      <c r="E162" s="38"/>
      <c r="F162" s="38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</row>
    <row r="163" spans="3:18" x14ac:dyDescent="0.15">
      <c r="C163" s="37"/>
      <c r="D163" s="38"/>
      <c r="E163" s="38"/>
      <c r="F163" s="38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</row>
    <row r="164" spans="3:18" x14ac:dyDescent="0.15">
      <c r="C164" s="37"/>
      <c r="D164" s="38"/>
      <c r="E164" s="38"/>
      <c r="F164" s="38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</row>
    <row r="165" spans="3:18" x14ac:dyDescent="0.15">
      <c r="C165" s="37"/>
      <c r="D165" s="38"/>
      <c r="E165" s="38"/>
      <c r="F165" s="38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</row>
    <row r="166" spans="3:18" x14ac:dyDescent="0.15">
      <c r="C166" s="37"/>
      <c r="D166" s="38"/>
      <c r="E166" s="38"/>
      <c r="F166" s="38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</row>
    <row r="167" spans="3:18" x14ac:dyDescent="0.15">
      <c r="C167" s="37"/>
      <c r="D167" s="38"/>
      <c r="E167" s="38"/>
      <c r="F167" s="38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</row>
    <row r="168" spans="3:18" x14ac:dyDescent="0.15">
      <c r="C168" s="37"/>
      <c r="D168" s="38"/>
      <c r="E168" s="38"/>
      <c r="F168" s="38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</row>
    <row r="169" spans="3:18" x14ac:dyDescent="0.15">
      <c r="C169" s="37"/>
      <c r="D169" s="38"/>
      <c r="E169" s="38"/>
      <c r="F169" s="38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</row>
    <row r="170" spans="3:18" x14ac:dyDescent="0.15">
      <c r="C170" s="37"/>
      <c r="D170" s="38"/>
      <c r="E170" s="38"/>
      <c r="F170" s="38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</row>
    <row r="171" spans="3:18" x14ac:dyDescent="0.15">
      <c r="C171" s="37"/>
      <c r="D171" s="38"/>
      <c r="E171" s="38"/>
      <c r="F171" s="38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</row>
    <row r="172" spans="3:18" x14ac:dyDescent="0.15">
      <c r="C172" s="37"/>
      <c r="D172" s="38"/>
      <c r="E172" s="38"/>
      <c r="F172" s="38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</row>
    <row r="173" spans="3:18" x14ac:dyDescent="0.15">
      <c r="C173" s="37"/>
      <c r="D173" s="38"/>
      <c r="E173" s="38"/>
      <c r="F173" s="38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</row>
    <row r="174" spans="3:18" x14ac:dyDescent="0.15">
      <c r="C174" s="37"/>
      <c r="D174" s="38"/>
      <c r="E174" s="38"/>
      <c r="F174" s="38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</row>
    <row r="175" spans="3:18" x14ac:dyDescent="0.15">
      <c r="C175" s="37"/>
      <c r="D175" s="38"/>
      <c r="E175" s="38"/>
      <c r="F175" s="38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</row>
    <row r="176" spans="3:18" x14ac:dyDescent="0.15">
      <c r="C176" s="37"/>
      <c r="D176" s="38"/>
      <c r="E176" s="38"/>
      <c r="F176" s="38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</row>
    <row r="177" spans="3:18" x14ac:dyDescent="0.15">
      <c r="C177" s="37"/>
      <c r="D177" s="38"/>
      <c r="E177" s="38"/>
      <c r="F177" s="38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</row>
    <row r="178" spans="3:18" x14ac:dyDescent="0.15">
      <c r="C178" s="37"/>
      <c r="D178" s="38"/>
      <c r="E178" s="38"/>
      <c r="F178" s="38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</row>
    <row r="179" spans="3:18" x14ac:dyDescent="0.15">
      <c r="C179" s="37"/>
      <c r="D179" s="38"/>
      <c r="E179" s="38"/>
      <c r="F179" s="38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</row>
    <row r="180" spans="3:18" x14ac:dyDescent="0.15">
      <c r="C180" s="37"/>
      <c r="D180" s="38"/>
      <c r="E180" s="38"/>
      <c r="F180" s="38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</row>
    <row r="181" spans="3:18" x14ac:dyDescent="0.15">
      <c r="C181" s="37"/>
      <c r="D181" s="38"/>
      <c r="E181" s="38"/>
      <c r="F181" s="38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</row>
    <row r="182" spans="3:18" x14ac:dyDescent="0.15">
      <c r="C182" s="37"/>
      <c r="D182" s="38"/>
      <c r="E182" s="38"/>
      <c r="F182" s="38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</row>
    <row r="183" spans="3:18" x14ac:dyDescent="0.15">
      <c r="C183" s="37"/>
      <c r="D183" s="38"/>
      <c r="E183" s="38"/>
      <c r="F183" s="38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</row>
    <row r="184" spans="3:18" x14ac:dyDescent="0.15">
      <c r="C184" s="37"/>
      <c r="D184" s="38"/>
      <c r="E184" s="38"/>
      <c r="F184" s="38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</row>
    <row r="185" spans="3:18" x14ac:dyDescent="0.15">
      <c r="C185" s="37"/>
      <c r="D185" s="38"/>
      <c r="E185" s="38"/>
      <c r="F185" s="38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</row>
    <row r="186" spans="3:18" x14ac:dyDescent="0.15">
      <c r="C186" s="37"/>
      <c r="D186" s="38"/>
      <c r="E186" s="38"/>
      <c r="F186" s="38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</row>
    <row r="187" spans="3:18" x14ac:dyDescent="0.15">
      <c r="C187" s="37"/>
      <c r="D187" s="38"/>
      <c r="E187" s="38"/>
      <c r="F187" s="38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</row>
    <row r="188" spans="3:18" x14ac:dyDescent="0.15">
      <c r="C188" s="37"/>
      <c r="D188" s="38"/>
      <c r="E188" s="38"/>
      <c r="F188" s="38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</row>
    <row r="189" spans="3:18" x14ac:dyDescent="0.15">
      <c r="C189" s="37"/>
      <c r="D189" s="38"/>
      <c r="E189" s="38"/>
      <c r="F189" s="38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</row>
    <row r="191" spans="3:18" x14ac:dyDescent="0.15">
      <c r="C191" s="23"/>
    </row>
    <row r="192" spans="3:18" x14ac:dyDescent="0.15">
      <c r="C192" s="37"/>
      <c r="D192" s="38"/>
      <c r="E192" s="38"/>
      <c r="F192" s="38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</row>
    <row r="193" spans="3:18" x14ac:dyDescent="0.15">
      <c r="C193" s="37"/>
      <c r="D193" s="38"/>
      <c r="E193" s="38"/>
      <c r="F193" s="38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</row>
    <row r="194" spans="3:18" x14ac:dyDescent="0.15">
      <c r="C194" s="37"/>
      <c r="D194" s="38"/>
      <c r="E194" s="38"/>
      <c r="F194" s="38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</row>
    <row r="195" spans="3:18" x14ac:dyDescent="0.15">
      <c r="C195" s="37"/>
      <c r="D195" s="38"/>
      <c r="E195" s="38"/>
      <c r="F195" s="38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</row>
    <row r="196" spans="3:18" x14ac:dyDescent="0.15">
      <c r="C196" s="37"/>
      <c r="D196" s="38"/>
      <c r="E196" s="38"/>
      <c r="F196" s="38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</row>
    <row r="197" spans="3:18" x14ac:dyDescent="0.15">
      <c r="C197" s="37"/>
      <c r="D197" s="38"/>
      <c r="E197" s="38"/>
      <c r="F197" s="38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</row>
    <row r="198" spans="3:18" x14ac:dyDescent="0.15">
      <c r="C198" s="37"/>
      <c r="D198" s="38"/>
      <c r="E198" s="38"/>
      <c r="F198" s="38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</row>
    <row r="199" spans="3:18" x14ac:dyDescent="0.15">
      <c r="C199" s="37"/>
      <c r="D199" s="38"/>
      <c r="E199" s="38"/>
      <c r="F199" s="38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</row>
    <row r="200" spans="3:18" x14ac:dyDescent="0.15">
      <c r="C200" s="37"/>
      <c r="D200" s="38"/>
      <c r="E200" s="38"/>
      <c r="F200" s="38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</row>
    <row r="201" spans="3:18" x14ac:dyDescent="0.15">
      <c r="C201" s="37"/>
      <c r="D201" s="38"/>
      <c r="E201" s="38"/>
      <c r="F201" s="38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</row>
    <row r="202" spans="3:18" x14ac:dyDescent="0.15">
      <c r="C202" s="37"/>
      <c r="D202" s="38"/>
      <c r="E202" s="38"/>
      <c r="F202" s="38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</row>
    <row r="203" spans="3:18" x14ac:dyDescent="0.15">
      <c r="C203" s="37"/>
      <c r="D203" s="38"/>
      <c r="E203" s="38"/>
      <c r="F203" s="38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</row>
    <row r="204" spans="3:18" x14ac:dyDescent="0.15">
      <c r="C204" s="37"/>
      <c r="D204" s="38"/>
      <c r="E204" s="38"/>
      <c r="F204" s="38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</row>
    <row r="205" spans="3:18" x14ac:dyDescent="0.15">
      <c r="C205" s="37"/>
      <c r="D205" s="38"/>
      <c r="E205" s="38"/>
      <c r="F205" s="38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</row>
    <row r="206" spans="3:18" x14ac:dyDescent="0.15">
      <c r="C206" s="37"/>
      <c r="D206" s="38"/>
      <c r="E206" s="38"/>
      <c r="F206" s="38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</row>
    <row r="207" spans="3:18" x14ac:dyDescent="0.15">
      <c r="C207" s="37"/>
      <c r="D207" s="38"/>
      <c r="E207" s="38"/>
      <c r="F207" s="38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</row>
    <row r="208" spans="3:18" x14ac:dyDescent="0.15">
      <c r="C208" s="37"/>
      <c r="D208" s="38"/>
      <c r="E208" s="38"/>
      <c r="F208" s="38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</row>
    <row r="209" spans="3:18" x14ac:dyDescent="0.15">
      <c r="C209" s="37"/>
      <c r="D209" s="38"/>
      <c r="E209" s="38"/>
      <c r="F209" s="38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</row>
    <row r="210" spans="3:18" x14ac:dyDescent="0.15">
      <c r="C210" s="37"/>
      <c r="D210" s="38"/>
      <c r="E210" s="38"/>
      <c r="F210" s="38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</row>
    <row r="211" spans="3:18" x14ac:dyDescent="0.15">
      <c r="C211" s="37"/>
      <c r="D211" s="38"/>
      <c r="E211" s="38"/>
      <c r="F211" s="38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</row>
    <row r="212" spans="3:18" x14ac:dyDescent="0.15">
      <c r="C212" s="37"/>
      <c r="D212" s="38"/>
      <c r="E212" s="38"/>
      <c r="F212" s="38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</row>
    <row r="213" spans="3:18" x14ac:dyDescent="0.15">
      <c r="C213" s="37"/>
      <c r="D213" s="38"/>
      <c r="E213" s="38"/>
      <c r="F213" s="38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</row>
    <row r="214" spans="3:18" x14ac:dyDescent="0.15">
      <c r="C214" s="37"/>
      <c r="D214" s="38"/>
      <c r="E214" s="38"/>
      <c r="F214" s="38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</row>
    <row r="215" spans="3:18" x14ac:dyDescent="0.15">
      <c r="C215" s="37"/>
      <c r="D215" s="38"/>
      <c r="E215" s="38"/>
      <c r="F215" s="38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</row>
    <row r="216" spans="3:18" x14ac:dyDescent="0.15">
      <c r="C216" s="37"/>
      <c r="D216" s="38"/>
      <c r="E216" s="38"/>
      <c r="F216" s="38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</row>
    <row r="217" spans="3:18" x14ac:dyDescent="0.15">
      <c r="C217" s="37"/>
      <c r="D217" s="38"/>
      <c r="E217" s="38"/>
      <c r="F217" s="38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</row>
    <row r="218" spans="3:18" x14ac:dyDescent="0.15">
      <c r="C218" s="37"/>
      <c r="D218" s="38"/>
      <c r="E218" s="38"/>
      <c r="F218" s="38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</row>
    <row r="219" spans="3:18" x14ac:dyDescent="0.15">
      <c r="C219" s="37"/>
      <c r="D219" s="38"/>
      <c r="E219" s="38"/>
      <c r="F219" s="38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</row>
    <row r="220" spans="3:18" x14ac:dyDescent="0.15">
      <c r="C220" s="37"/>
      <c r="D220" s="38"/>
      <c r="E220" s="38"/>
      <c r="F220" s="38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</row>
    <row r="222" spans="3:18" x14ac:dyDescent="0.15">
      <c r="C222" s="23"/>
    </row>
    <row r="223" spans="3:18" x14ac:dyDescent="0.15">
      <c r="C223" s="37"/>
      <c r="D223" s="38"/>
      <c r="E223" s="38"/>
      <c r="F223" s="38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</row>
    <row r="224" spans="3:18" x14ac:dyDescent="0.15">
      <c r="C224" s="37"/>
      <c r="D224" s="38"/>
      <c r="E224" s="38"/>
      <c r="F224" s="38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</row>
    <row r="225" spans="3:18" x14ac:dyDescent="0.15">
      <c r="C225" s="37"/>
      <c r="D225" s="38"/>
      <c r="E225" s="38"/>
      <c r="F225" s="38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</row>
    <row r="226" spans="3:18" x14ac:dyDescent="0.15">
      <c r="C226" s="37"/>
      <c r="D226" s="38"/>
      <c r="E226" s="38"/>
      <c r="F226" s="38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</row>
    <row r="227" spans="3:18" x14ac:dyDescent="0.15">
      <c r="C227" s="37"/>
      <c r="D227" s="38"/>
      <c r="E227" s="38"/>
      <c r="F227" s="38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</row>
    <row r="228" spans="3:18" x14ac:dyDescent="0.15">
      <c r="C228" s="37"/>
      <c r="D228" s="38"/>
      <c r="E228" s="38"/>
      <c r="F228" s="38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</row>
    <row r="229" spans="3:18" x14ac:dyDescent="0.15">
      <c r="C229" s="37"/>
      <c r="D229" s="38"/>
      <c r="E229" s="38"/>
      <c r="F229" s="38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</row>
    <row r="230" spans="3:18" x14ac:dyDescent="0.15">
      <c r="C230" s="37"/>
      <c r="D230" s="38"/>
      <c r="E230" s="38"/>
      <c r="F230" s="38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</row>
    <row r="231" spans="3:18" x14ac:dyDescent="0.15">
      <c r="C231" s="37"/>
      <c r="D231" s="38"/>
      <c r="E231" s="38"/>
      <c r="F231" s="38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</row>
    <row r="232" spans="3:18" x14ac:dyDescent="0.15">
      <c r="C232" s="37"/>
      <c r="D232" s="38"/>
      <c r="E232" s="38"/>
      <c r="F232" s="38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</row>
    <row r="233" spans="3:18" x14ac:dyDescent="0.15">
      <c r="C233" s="37"/>
      <c r="D233" s="38"/>
      <c r="E233" s="38"/>
      <c r="F233" s="38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</row>
    <row r="234" spans="3:18" x14ac:dyDescent="0.15">
      <c r="C234" s="37"/>
      <c r="D234" s="38"/>
      <c r="E234" s="38"/>
      <c r="F234" s="38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</row>
    <row r="235" spans="3:18" x14ac:dyDescent="0.15">
      <c r="C235" s="37"/>
      <c r="D235" s="38"/>
      <c r="E235" s="38"/>
      <c r="F235" s="38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</row>
    <row r="236" spans="3:18" x14ac:dyDescent="0.15">
      <c r="C236" s="37"/>
      <c r="D236" s="38"/>
      <c r="E236" s="38"/>
      <c r="F236" s="38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</row>
    <row r="237" spans="3:18" x14ac:dyDescent="0.15">
      <c r="C237" s="37"/>
      <c r="D237" s="38"/>
      <c r="E237" s="38"/>
      <c r="F237" s="38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</row>
    <row r="238" spans="3:18" x14ac:dyDescent="0.15">
      <c r="C238" s="37"/>
      <c r="D238" s="38"/>
      <c r="E238" s="38"/>
      <c r="F238" s="38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</row>
    <row r="239" spans="3:18" x14ac:dyDescent="0.15">
      <c r="C239" s="37"/>
      <c r="D239" s="38"/>
      <c r="E239" s="38"/>
      <c r="F239" s="38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</row>
    <row r="240" spans="3:18" x14ac:dyDescent="0.15">
      <c r="C240" s="37"/>
      <c r="D240" s="38"/>
      <c r="E240" s="38"/>
      <c r="F240" s="38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</row>
    <row r="241" spans="3:18" x14ac:dyDescent="0.15">
      <c r="C241" s="37"/>
      <c r="D241" s="38"/>
      <c r="E241" s="38"/>
      <c r="F241" s="38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</row>
    <row r="242" spans="3:18" x14ac:dyDescent="0.15">
      <c r="C242" s="37"/>
      <c r="D242" s="38"/>
      <c r="E242" s="38"/>
      <c r="F242" s="38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</row>
    <row r="243" spans="3:18" x14ac:dyDescent="0.15">
      <c r="C243" s="37"/>
      <c r="D243" s="38"/>
      <c r="E243" s="38"/>
      <c r="F243" s="38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</row>
    <row r="244" spans="3:18" x14ac:dyDescent="0.15">
      <c r="C244" s="37"/>
      <c r="D244" s="38"/>
      <c r="E244" s="38"/>
      <c r="F244" s="38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</row>
    <row r="245" spans="3:18" x14ac:dyDescent="0.15">
      <c r="C245" s="37"/>
      <c r="D245" s="38"/>
      <c r="E245" s="38"/>
      <c r="F245" s="38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</row>
    <row r="246" spans="3:18" x14ac:dyDescent="0.15">
      <c r="C246" s="37"/>
      <c r="D246" s="38"/>
      <c r="E246" s="38"/>
      <c r="F246" s="38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</row>
    <row r="247" spans="3:18" x14ac:dyDescent="0.15">
      <c r="C247" s="37"/>
      <c r="D247" s="38"/>
      <c r="E247" s="38"/>
      <c r="F247" s="38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</row>
    <row r="248" spans="3:18" x14ac:dyDescent="0.15">
      <c r="C248" s="37"/>
      <c r="D248" s="38"/>
      <c r="E248" s="38"/>
      <c r="F248" s="38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</row>
    <row r="249" spans="3:18" x14ac:dyDescent="0.15">
      <c r="C249" s="37"/>
      <c r="D249" s="38"/>
      <c r="E249" s="38"/>
      <c r="F249" s="38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</row>
    <row r="250" spans="3:18" x14ac:dyDescent="0.15">
      <c r="C250" s="37"/>
      <c r="D250" s="38"/>
      <c r="E250" s="38"/>
      <c r="F250" s="38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</row>
    <row r="251" spans="3:18" x14ac:dyDescent="0.15">
      <c r="C251" s="37"/>
      <c r="D251" s="38"/>
      <c r="E251" s="38"/>
      <c r="F251" s="38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</row>
    <row r="253" spans="3:18" x14ac:dyDescent="0.15">
      <c r="C253" s="23"/>
    </row>
    <row r="254" spans="3:18" x14ac:dyDescent="0.15">
      <c r="C254" s="37"/>
      <c r="D254" s="38"/>
      <c r="E254" s="38"/>
      <c r="F254" s="38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</row>
    <row r="255" spans="3:18" x14ac:dyDescent="0.15">
      <c r="C255" s="37"/>
      <c r="D255" s="38"/>
      <c r="E255" s="38"/>
      <c r="F255" s="38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</row>
    <row r="256" spans="3:18" x14ac:dyDescent="0.15">
      <c r="C256" s="37"/>
      <c r="D256" s="38"/>
      <c r="E256" s="38"/>
      <c r="F256" s="38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</row>
    <row r="257" spans="3:18" x14ac:dyDescent="0.15">
      <c r="C257" s="37"/>
      <c r="D257" s="38"/>
      <c r="E257" s="38"/>
      <c r="F257" s="38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</row>
    <row r="258" spans="3:18" x14ac:dyDescent="0.15">
      <c r="C258" s="37"/>
      <c r="D258" s="38"/>
      <c r="E258" s="38"/>
      <c r="F258" s="38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</row>
    <row r="259" spans="3:18" x14ac:dyDescent="0.15">
      <c r="C259" s="37"/>
      <c r="D259" s="38"/>
      <c r="E259" s="38"/>
      <c r="F259" s="38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</row>
    <row r="260" spans="3:18" x14ac:dyDescent="0.15">
      <c r="C260" s="37"/>
      <c r="D260" s="38"/>
      <c r="E260" s="38"/>
      <c r="F260" s="38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</row>
    <row r="261" spans="3:18" x14ac:dyDescent="0.15">
      <c r="C261" s="37"/>
      <c r="D261" s="38"/>
      <c r="E261" s="38"/>
      <c r="F261" s="38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</row>
    <row r="262" spans="3:18" x14ac:dyDescent="0.15">
      <c r="C262" s="37"/>
      <c r="D262" s="38"/>
      <c r="E262" s="38"/>
      <c r="F262" s="38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</row>
    <row r="263" spans="3:18" x14ac:dyDescent="0.15">
      <c r="C263" s="37"/>
      <c r="D263" s="38"/>
      <c r="E263" s="38"/>
      <c r="F263" s="38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</row>
    <row r="264" spans="3:18" x14ac:dyDescent="0.15">
      <c r="C264" s="37"/>
      <c r="D264" s="38"/>
      <c r="E264" s="38"/>
      <c r="F264" s="38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</row>
    <row r="265" spans="3:18" x14ac:dyDescent="0.15">
      <c r="C265" s="37"/>
      <c r="D265" s="38"/>
      <c r="E265" s="38"/>
      <c r="F265" s="38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</row>
    <row r="266" spans="3:18" x14ac:dyDescent="0.15">
      <c r="C266" s="37"/>
      <c r="D266" s="38"/>
      <c r="E266" s="38"/>
      <c r="F266" s="38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</row>
    <row r="267" spans="3:18" x14ac:dyDescent="0.15">
      <c r="C267" s="37"/>
      <c r="D267" s="38"/>
      <c r="E267" s="38"/>
      <c r="F267" s="38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</row>
    <row r="268" spans="3:18" x14ac:dyDescent="0.15">
      <c r="C268" s="37"/>
      <c r="D268" s="38"/>
      <c r="E268" s="38"/>
      <c r="F268" s="38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</row>
    <row r="269" spans="3:18" x14ac:dyDescent="0.15">
      <c r="C269" s="37"/>
      <c r="D269" s="38"/>
      <c r="E269" s="38"/>
      <c r="F269" s="38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</row>
    <row r="270" spans="3:18" x14ac:dyDescent="0.15">
      <c r="C270" s="37"/>
      <c r="D270" s="38"/>
      <c r="E270" s="38"/>
      <c r="F270" s="38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</row>
    <row r="271" spans="3:18" x14ac:dyDescent="0.15">
      <c r="C271" s="37"/>
      <c r="D271" s="38"/>
      <c r="E271" s="38"/>
      <c r="F271" s="38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</row>
    <row r="272" spans="3:18" x14ac:dyDescent="0.15">
      <c r="C272" s="37"/>
      <c r="D272" s="38"/>
      <c r="E272" s="38"/>
      <c r="F272" s="38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</row>
    <row r="273" spans="3:18" x14ac:dyDescent="0.15">
      <c r="C273" s="37"/>
      <c r="D273" s="38"/>
      <c r="E273" s="38"/>
      <c r="F273" s="38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</row>
    <row r="274" spans="3:18" x14ac:dyDescent="0.15">
      <c r="C274" s="37"/>
      <c r="D274" s="38"/>
      <c r="E274" s="38"/>
      <c r="F274" s="38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</row>
    <row r="275" spans="3:18" x14ac:dyDescent="0.15">
      <c r="C275" s="37"/>
      <c r="D275" s="38"/>
      <c r="E275" s="38"/>
      <c r="F275" s="38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</row>
    <row r="276" spans="3:18" x14ac:dyDescent="0.15">
      <c r="C276" s="37"/>
      <c r="D276" s="38"/>
      <c r="E276" s="38"/>
      <c r="F276" s="38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</row>
    <row r="277" spans="3:18" x14ac:dyDescent="0.15">
      <c r="C277" s="37"/>
      <c r="D277" s="38"/>
      <c r="E277" s="38"/>
      <c r="F277" s="38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</row>
    <row r="278" spans="3:18" x14ac:dyDescent="0.15">
      <c r="C278" s="37"/>
      <c r="D278" s="38"/>
      <c r="E278" s="38"/>
      <c r="F278" s="38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</row>
    <row r="279" spans="3:18" x14ac:dyDescent="0.15">
      <c r="C279" s="37"/>
      <c r="D279" s="38"/>
      <c r="E279" s="38"/>
      <c r="F279" s="38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</row>
    <row r="280" spans="3:18" x14ac:dyDescent="0.15">
      <c r="C280" s="37"/>
      <c r="D280" s="38"/>
      <c r="E280" s="38"/>
      <c r="F280" s="38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</row>
    <row r="281" spans="3:18" x14ac:dyDescent="0.15">
      <c r="C281" s="37"/>
      <c r="D281" s="38"/>
      <c r="E281" s="38"/>
      <c r="F281" s="38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</row>
    <row r="282" spans="3:18" x14ac:dyDescent="0.15">
      <c r="C282" s="37"/>
      <c r="D282" s="38"/>
      <c r="E282" s="38"/>
      <c r="F282" s="38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</row>
    <row r="284" spans="3:18" x14ac:dyDescent="0.15">
      <c r="C284" s="23"/>
    </row>
    <row r="285" spans="3:18" x14ac:dyDescent="0.15">
      <c r="C285" s="37"/>
      <c r="D285" s="38"/>
      <c r="E285" s="38"/>
      <c r="F285" s="38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</row>
    <row r="286" spans="3:18" x14ac:dyDescent="0.15">
      <c r="C286" s="37"/>
      <c r="D286" s="38"/>
      <c r="E286" s="38"/>
      <c r="F286" s="38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</row>
    <row r="287" spans="3:18" x14ac:dyDescent="0.15">
      <c r="C287" s="37"/>
      <c r="D287" s="38"/>
      <c r="E287" s="38"/>
      <c r="F287" s="38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</row>
    <row r="288" spans="3:18" x14ac:dyDescent="0.15">
      <c r="C288" s="37"/>
      <c r="D288" s="38"/>
      <c r="E288" s="38"/>
      <c r="F288" s="38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</row>
    <row r="289" spans="3:18" x14ac:dyDescent="0.15">
      <c r="C289" s="37"/>
      <c r="D289" s="38"/>
      <c r="E289" s="38"/>
      <c r="F289" s="38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</row>
    <row r="290" spans="3:18" x14ac:dyDescent="0.15">
      <c r="C290" s="37"/>
      <c r="D290" s="38"/>
      <c r="E290" s="38"/>
      <c r="F290" s="38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</row>
    <row r="291" spans="3:18" x14ac:dyDescent="0.15">
      <c r="C291" s="37"/>
      <c r="D291" s="38"/>
      <c r="E291" s="38"/>
      <c r="F291" s="38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</row>
    <row r="292" spans="3:18" x14ac:dyDescent="0.15">
      <c r="C292" s="37"/>
      <c r="D292" s="38"/>
      <c r="E292" s="38"/>
      <c r="F292" s="38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</row>
    <row r="293" spans="3:18" x14ac:dyDescent="0.15">
      <c r="C293" s="37"/>
      <c r="D293" s="38"/>
      <c r="E293" s="38"/>
      <c r="F293" s="38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</row>
    <row r="294" spans="3:18" x14ac:dyDescent="0.15">
      <c r="C294" s="37"/>
      <c r="D294" s="38"/>
      <c r="E294" s="38"/>
      <c r="F294" s="38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</row>
    <row r="295" spans="3:18" x14ac:dyDescent="0.15">
      <c r="C295" s="37"/>
      <c r="D295" s="38"/>
      <c r="E295" s="38"/>
      <c r="F295" s="38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</row>
    <row r="296" spans="3:18" x14ac:dyDescent="0.15">
      <c r="C296" s="37"/>
      <c r="D296" s="38"/>
      <c r="E296" s="38"/>
      <c r="F296" s="38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</row>
    <row r="297" spans="3:18" x14ac:dyDescent="0.15">
      <c r="C297" s="37"/>
      <c r="D297" s="38"/>
      <c r="E297" s="38"/>
      <c r="F297" s="38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</row>
    <row r="298" spans="3:18" x14ac:dyDescent="0.15">
      <c r="C298" s="37"/>
      <c r="D298" s="38"/>
      <c r="E298" s="38"/>
      <c r="F298" s="38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</row>
    <row r="299" spans="3:18" x14ac:dyDescent="0.15">
      <c r="C299" s="37"/>
      <c r="D299" s="38"/>
      <c r="E299" s="38"/>
      <c r="F299" s="38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</row>
    <row r="300" spans="3:18" x14ac:dyDescent="0.15">
      <c r="C300" s="37"/>
      <c r="D300" s="38"/>
      <c r="E300" s="38"/>
      <c r="F300" s="38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</row>
    <row r="301" spans="3:18" x14ac:dyDescent="0.15">
      <c r="C301" s="37"/>
      <c r="D301" s="38"/>
      <c r="E301" s="38"/>
      <c r="F301" s="38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</row>
    <row r="302" spans="3:18" x14ac:dyDescent="0.15">
      <c r="C302" s="37"/>
      <c r="D302" s="38"/>
      <c r="E302" s="38"/>
      <c r="F302" s="38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</row>
    <row r="303" spans="3:18" x14ac:dyDescent="0.15">
      <c r="C303" s="37"/>
      <c r="D303" s="38"/>
      <c r="E303" s="38"/>
      <c r="F303" s="38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</row>
    <row r="304" spans="3:18" x14ac:dyDescent="0.15">
      <c r="C304" s="37"/>
      <c r="D304" s="38"/>
      <c r="E304" s="38"/>
      <c r="F304" s="38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</row>
    <row r="305" spans="3:18" x14ac:dyDescent="0.15">
      <c r="C305" s="37"/>
      <c r="D305" s="38"/>
      <c r="E305" s="38"/>
      <c r="F305" s="38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</row>
    <row r="306" spans="3:18" x14ac:dyDescent="0.15">
      <c r="C306" s="37"/>
      <c r="D306" s="38"/>
      <c r="E306" s="38"/>
      <c r="F306" s="38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</row>
    <row r="307" spans="3:18" x14ac:dyDescent="0.15">
      <c r="C307" s="37"/>
      <c r="D307" s="38"/>
      <c r="E307" s="38"/>
      <c r="F307" s="38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</row>
    <row r="308" spans="3:18" x14ac:dyDescent="0.15">
      <c r="C308" s="37"/>
      <c r="D308" s="38"/>
      <c r="E308" s="38"/>
      <c r="F308" s="38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</row>
    <row r="309" spans="3:18" x14ac:dyDescent="0.15">
      <c r="C309" s="37"/>
      <c r="D309" s="38"/>
      <c r="E309" s="38"/>
      <c r="F309" s="38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</row>
    <row r="310" spans="3:18" x14ac:dyDescent="0.15">
      <c r="C310" s="37"/>
      <c r="D310" s="38"/>
      <c r="E310" s="38"/>
      <c r="F310" s="38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</row>
    <row r="311" spans="3:18" x14ac:dyDescent="0.15">
      <c r="C311" s="37"/>
      <c r="D311" s="38"/>
      <c r="E311" s="38"/>
      <c r="F311" s="38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</row>
    <row r="312" spans="3:18" x14ac:dyDescent="0.15">
      <c r="C312" s="37"/>
      <c r="D312" s="38"/>
      <c r="E312" s="38"/>
      <c r="F312" s="38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</row>
    <row r="313" spans="3:18" x14ac:dyDescent="0.15">
      <c r="C313" s="37"/>
      <c r="D313" s="38"/>
      <c r="E313" s="38"/>
      <c r="F313" s="38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</row>
    <row r="315" spans="3:18" x14ac:dyDescent="0.15">
      <c r="C315" s="23"/>
    </row>
    <row r="316" spans="3:18" x14ac:dyDescent="0.15">
      <c r="C316" s="37"/>
      <c r="D316" s="38"/>
      <c r="E316" s="38"/>
      <c r="F316" s="38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</row>
    <row r="317" spans="3:18" x14ac:dyDescent="0.15">
      <c r="C317" s="37"/>
      <c r="D317" s="38"/>
      <c r="E317" s="38"/>
      <c r="F317" s="38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</row>
    <row r="318" spans="3:18" x14ac:dyDescent="0.15">
      <c r="C318" s="37"/>
      <c r="D318" s="38"/>
      <c r="E318" s="38"/>
      <c r="F318" s="38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</row>
    <row r="319" spans="3:18" x14ac:dyDescent="0.15">
      <c r="C319" s="37"/>
      <c r="D319" s="38"/>
      <c r="E319" s="38"/>
      <c r="F319" s="38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</row>
    <row r="320" spans="3:18" x14ac:dyDescent="0.15">
      <c r="C320" s="37"/>
      <c r="D320" s="38"/>
      <c r="E320" s="38"/>
      <c r="F320" s="38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</row>
    <row r="321" spans="3:18" x14ac:dyDescent="0.15">
      <c r="C321" s="37"/>
      <c r="D321" s="38"/>
      <c r="E321" s="38"/>
      <c r="F321" s="38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</row>
    <row r="322" spans="3:18" x14ac:dyDescent="0.15">
      <c r="C322" s="37"/>
      <c r="D322" s="38"/>
      <c r="E322" s="38"/>
      <c r="F322" s="38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</row>
    <row r="323" spans="3:18" x14ac:dyDescent="0.15">
      <c r="C323" s="37"/>
      <c r="D323" s="38"/>
      <c r="E323" s="38"/>
      <c r="F323" s="38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</row>
    <row r="324" spans="3:18" x14ac:dyDescent="0.15">
      <c r="C324" s="37"/>
      <c r="D324" s="38"/>
      <c r="E324" s="38"/>
      <c r="F324" s="38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</row>
    <row r="325" spans="3:18" x14ac:dyDescent="0.15">
      <c r="C325" s="37"/>
      <c r="D325" s="38"/>
      <c r="E325" s="38"/>
      <c r="F325" s="38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</row>
    <row r="326" spans="3:18" x14ac:dyDescent="0.15">
      <c r="C326" s="37"/>
      <c r="D326" s="38"/>
      <c r="E326" s="38"/>
      <c r="F326" s="38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</row>
    <row r="327" spans="3:18" x14ac:dyDescent="0.15">
      <c r="C327" s="37"/>
      <c r="D327" s="38"/>
      <c r="E327" s="38"/>
      <c r="F327" s="38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</row>
    <row r="328" spans="3:18" x14ac:dyDescent="0.15">
      <c r="C328" s="37"/>
      <c r="D328" s="38"/>
      <c r="E328" s="38"/>
      <c r="F328" s="38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</row>
    <row r="329" spans="3:18" x14ac:dyDescent="0.15">
      <c r="C329" s="37"/>
      <c r="D329" s="38"/>
      <c r="E329" s="38"/>
      <c r="F329" s="38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</row>
    <row r="330" spans="3:18" x14ac:dyDescent="0.15">
      <c r="C330" s="37"/>
      <c r="D330" s="38"/>
      <c r="E330" s="38"/>
      <c r="F330" s="38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</row>
    <row r="331" spans="3:18" x14ac:dyDescent="0.15">
      <c r="C331" s="37"/>
      <c r="D331" s="38"/>
      <c r="E331" s="38"/>
      <c r="F331" s="38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</row>
    <row r="332" spans="3:18" x14ac:dyDescent="0.15">
      <c r="C332" s="37"/>
      <c r="D332" s="38"/>
      <c r="E332" s="38"/>
      <c r="F332" s="38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</row>
    <row r="333" spans="3:18" x14ac:dyDescent="0.15">
      <c r="C333" s="37"/>
      <c r="D333" s="38"/>
      <c r="E333" s="38"/>
      <c r="F333" s="38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</row>
    <row r="334" spans="3:18" x14ac:dyDescent="0.15">
      <c r="C334" s="37"/>
      <c r="D334" s="38"/>
      <c r="E334" s="38"/>
      <c r="F334" s="38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</row>
    <row r="335" spans="3:18" x14ac:dyDescent="0.15">
      <c r="C335" s="37"/>
      <c r="D335" s="38"/>
      <c r="E335" s="38"/>
      <c r="F335" s="38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</row>
    <row r="336" spans="3:18" x14ac:dyDescent="0.15">
      <c r="C336" s="37"/>
      <c r="D336" s="38"/>
      <c r="E336" s="38"/>
      <c r="F336" s="38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</row>
    <row r="337" spans="3:18" x14ac:dyDescent="0.15">
      <c r="C337" s="37"/>
      <c r="D337" s="38"/>
      <c r="E337" s="38"/>
      <c r="F337" s="38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</row>
    <row r="338" spans="3:18" x14ac:dyDescent="0.15">
      <c r="C338" s="37"/>
      <c r="D338" s="38"/>
      <c r="E338" s="38"/>
      <c r="F338" s="38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</row>
    <row r="339" spans="3:18" x14ac:dyDescent="0.15">
      <c r="C339" s="37"/>
      <c r="D339" s="38"/>
      <c r="E339" s="38"/>
      <c r="F339" s="38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</row>
    <row r="340" spans="3:18" x14ac:dyDescent="0.15">
      <c r="C340" s="37"/>
      <c r="D340" s="38"/>
      <c r="E340" s="38"/>
      <c r="F340" s="38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</row>
    <row r="341" spans="3:18" x14ac:dyDescent="0.15">
      <c r="C341" s="37"/>
      <c r="D341" s="38"/>
      <c r="E341" s="38"/>
      <c r="F341" s="38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</row>
    <row r="342" spans="3:18" x14ac:dyDescent="0.15">
      <c r="C342" s="37"/>
      <c r="D342" s="38"/>
      <c r="E342" s="38"/>
      <c r="F342" s="38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</row>
    <row r="343" spans="3:18" x14ac:dyDescent="0.15">
      <c r="C343" s="37"/>
      <c r="D343" s="38"/>
      <c r="E343" s="38"/>
      <c r="F343" s="38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</row>
    <row r="344" spans="3:18" x14ac:dyDescent="0.15">
      <c r="C344" s="37"/>
      <c r="D344" s="38"/>
      <c r="E344" s="38"/>
      <c r="F344" s="38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</row>
    <row r="346" spans="3:18" x14ac:dyDescent="0.15">
      <c r="C346" s="23"/>
    </row>
    <row r="347" spans="3:18" x14ac:dyDescent="0.15">
      <c r="C347" s="37"/>
      <c r="D347" s="38"/>
      <c r="E347" s="38"/>
      <c r="F347" s="38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</row>
    <row r="348" spans="3:18" x14ac:dyDescent="0.15">
      <c r="C348" s="37"/>
      <c r="D348" s="38"/>
      <c r="E348" s="38"/>
      <c r="F348" s="38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</row>
    <row r="349" spans="3:18" x14ac:dyDescent="0.15">
      <c r="C349" s="37"/>
      <c r="D349" s="38"/>
      <c r="E349" s="38"/>
      <c r="F349" s="38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</row>
    <row r="350" spans="3:18" x14ac:dyDescent="0.15">
      <c r="C350" s="37"/>
      <c r="D350" s="38"/>
      <c r="E350" s="38"/>
      <c r="F350" s="38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</row>
    <row r="351" spans="3:18" x14ac:dyDescent="0.15">
      <c r="C351" s="37"/>
      <c r="D351" s="38"/>
      <c r="E351" s="38"/>
      <c r="F351" s="38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</row>
    <row r="352" spans="3:18" x14ac:dyDescent="0.15">
      <c r="C352" s="37"/>
      <c r="D352" s="38"/>
      <c r="E352" s="38"/>
      <c r="F352" s="38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</row>
    <row r="353" spans="3:18" x14ac:dyDescent="0.15">
      <c r="C353" s="37"/>
      <c r="D353" s="38"/>
      <c r="E353" s="38"/>
      <c r="F353" s="38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</row>
    <row r="354" spans="3:18" x14ac:dyDescent="0.15">
      <c r="C354" s="37"/>
      <c r="D354" s="38"/>
      <c r="E354" s="38"/>
      <c r="F354" s="38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</row>
    <row r="355" spans="3:18" x14ac:dyDescent="0.15">
      <c r="C355" s="37"/>
      <c r="D355" s="38"/>
      <c r="E355" s="38"/>
      <c r="F355" s="38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</row>
    <row r="356" spans="3:18" x14ac:dyDescent="0.15">
      <c r="C356" s="37"/>
      <c r="D356" s="38"/>
      <c r="E356" s="38"/>
      <c r="F356" s="38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</row>
    <row r="357" spans="3:18" x14ac:dyDescent="0.15">
      <c r="C357" s="37"/>
      <c r="D357" s="38"/>
      <c r="E357" s="38"/>
      <c r="F357" s="38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</row>
    <row r="358" spans="3:18" x14ac:dyDescent="0.15">
      <c r="C358" s="37"/>
      <c r="D358" s="38"/>
      <c r="E358" s="38"/>
      <c r="F358" s="38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</row>
    <row r="359" spans="3:18" x14ac:dyDescent="0.15">
      <c r="C359" s="37"/>
      <c r="D359" s="38"/>
      <c r="E359" s="38"/>
      <c r="F359" s="38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</row>
    <row r="360" spans="3:18" x14ac:dyDescent="0.15">
      <c r="C360" s="37"/>
      <c r="D360" s="38"/>
      <c r="E360" s="38"/>
      <c r="F360" s="38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</row>
    <row r="361" spans="3:18" x14ac:dyDescent="0.15">
      <c r="C361" s="37"/>
      <c r="D361" s="38"/>
      <c r="E361" s="38"/>
      <c r="F361" s="38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</row>
    <row r="362" spans="3:18" x14ac:dyDescent="0.15">
      <c r="C362" s="37"/>
      <c r="D362" s="38"/>
      <c r="E362" s="38"/>
      <c r="F362" s="38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</row>
    <row r="363" spans="3:18" x14ac:dyDescent="0.15">
      <c r="C363" s="37"/>
      <c r="D363" s="38"/>
      <c r="E363" s="38"/>
      <c r="F363" s="38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</row>
    <row r="364" spans="3:18" x14ac:dyDescent="0.15">
      <c r="C364" s="37"/>
      <c r="D364" s="38"/>
      <c r="E364" s="38"/>
      <c r="F364" s="38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</row>
    <row r="365" spans="3:18" x14ac:dyDescent="0.15">
      <c r="C365" s="37"/>
      <c r="D365" s="38"/>
      <c r="E365" s="38"/>
      <c r="F365" s="38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</row>
    <row r="366" spans="3:18" x14ac:dyDescent="0.15">
      <c r="C366" s="37"/>
      <c r="D366" s="38"/>
      <c r="E366" s="38"/>
      <c r="F366" s="38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</row>
    <row r="367" spans="3:18" x14ac:dyDescent="0.15">
      <c r="C367" s="37"/>
      <c r="D367" s="38"/>
      <c r="E367" s="38"/>
      <c r="F367" s="38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</row>
    <row r="368" spans="3:18" x14ac:dyDescent="0.15">
      <c r="C368" s="37"/>
      <c r="D368" s="38"/>
      <c r="E368" s="38"/>
      <c r="F368" s="38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</row>
    <row r="369" spans="3:18" x14ac:dyDescent="0.15">
      <c r="C369" s="37"/>
      <c r="D369" s="38"/>
      <c r="E369" s="38"/>
      <c r="F369" s="38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</row>
    <row r="370" spans="3:18" x14ac:dyDescent="0.15">
      <c r="C370" s="37"/>
      <c r="D370" s="38"/>
      <c r="E370" s="38"/>
      <c r="F370" s="38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</row>
    <row r="371" spans="3:18" x14ac:dyDescent="0.15">
      <c r="C371" s="37"/>
      <c r="D371" s="38"/>
      <c r="E371" s="38"/>
      <c r="F371" s="38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</row>
    <row r="372" spans="3:18" x14ac:dyDescent="0.15">
      <c r="C372" s="37"/>
      <c r="D372" s="38"/>
      <c r="E372" s="38"/>
      <c r="F372" s="38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</row>
    <row r="373" spans="3:18" x14ac:dyDescent="0.15">
      <c r="C373" s="37"/>
      <c r="D373" s="38"/>
      <c r="E373" s="38"/>
      <c r="F373" s="38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</row>
    <row r="374" spans="3:18" x14ac:dyDescent="0.15">
      <c r="C374" s="37"/>
      <c r="D374" s="38"/>
      <c r="E374" s="38"/>
      <c r="F374" s="38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</row>
    <row r="375" spans="3:18" x14ac:dyDescent="0.15">
      <c r="C375" s="37"/>
      <c r="D375" s="38"/>
      <c r="E375" s="38"/>
      <c r="F375" s="38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</row>
    <row r="377" spans="3:18" x14ac:dyDescent="0.15">
      <c r="C377" s="23"/>
    </row>
    <row r="378" spans="3:18" x14ac:dyDescent="0.15">
      <c r="C378" s="37"/>
      <c r="D378" s="38"/>
      <c r="E378" s="38"/>
      <c r="F378" s="38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</row>
    <row r="379" spans="3:18" x14ac:dyDescent="0.15">
      <c r="C379" s="37"/>
      <c r="D379" s="38"/>
      <c r="E379" s="38"/>
      <c r="F379" s="38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</row>
    <row r="380" spans="3:18" x14ac:dyDescent="0.15">
      <c r="C380" s="37"/>
      <c r="D380" s="38"/>
      <c r="E380" s="38"/>
      <c r="F380" s="38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</row>
    <row r="381" spans="3:18" x14ac:dyDescent="0.15">
      <c r="C381" s="37"/>
      <c r="D381" s="38"/>
      <c r="E381" s="38"/>
      <c r="F381" s="38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</row>
    <row r="382" spans="3:18" x14ac:dyDescent="0.15">
      <c r="C382" s="37"/>
      <c r="D382" s="38"/>
      <c r="E382" s="38"/>
      <c r="F382" s="38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</row>
    <row r="383" spans="3:18" x14ac:dyDescent="0.15">
      <c r="C383" s="37"/>
      <c r="D383" s="38"/>
      <c r="E383" s="38"/>
      <c r="F383" s="38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</row>
    <row r="384" spans="3:18" x14ac:dyDescent="0.15">
      <c r="C384" s="37"/>
      <c r="D384" s="38"/>
      <c r="E384" s="38"/>
      <c r="F384" s="38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</row>
    <row r="385" spans="3:18" x14ac:dyDescent="0.15">
      <c r="C385" s="37"/>
      <c r="D385" s="38"/>
      <c r="E385" s="38"/>
      <c r="F385" s="38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</row>
    <row r="386" spans="3:18" x14ac:dyDescent="0.15">
      <c r="C386" s="37"/>
      <c r="D386" s="38"/>
      <c r="E386" s="38"/>
      <c r="F386" s="38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</row>
    <row r="387" spans="3:18" x14ac:dyDescent="0.15">
      <c r="C387" s="37"/>
      <c r="D387" s="38"/>
      <c r="E387" s="38"/>
      <c r="F387" s="38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</row>
    <row r="388" spans="3:18" x14ac:dyDescent="0.15">
      <c r="C388" s="37"/>
      <c r="D388" s="38"/>
      <c r="E388" s="38"/>
      <c r="F388" s="38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</row>
    <row r="389" spans="3:18" x14ac:dyDescent="0.15">
      <c r="C389" s="37"/>
      <c r="D389" s="38"/>
      <c r="E389" s="38"/>
      <c r="F389" s="38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</row>
    <row r="390" spans="3:18" x14ac:dyDescent="0.15">
      <c r="C390" s="37"/>
      <c r="D390" s="38"/>
      <c r="E390" s="38"/>
      <c r="F390" s="38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</row>
    <row r="391" spans="3:18" x14ac:dyDescent="0.15">
      <c r="C391" s="37"/>
      <c r="D391" s="38"/>
      <c r="E391" s="38"/>
      <c r="F391" s="38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</row>
    <row r="392" spans="3:18" x14ac:dyDescent="0.15">
      <c r="C392" s="37"/>
      <c r="D392" s="38"/>
      <c r="E392" s="38"/>
      <c r="F392" s="38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</row>
    <row r="393" spans="3:18" x14ac:dyDescent="0.15">
      <c r="C393" s="37"/>
      <c r="D393" s="38"/>
      <c r="E393" s="38"/>
      <c r="F393" s="38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</row>
    <row r="394" spans="3:18" x14ac:dyDescent="0.15">
      <c r="C394" s="37"/>
      <c r="D394" s="38"/>
      <c r="E394" s="38"/>
      <c r="F394" s="38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</row>
    <row r="395" spans="3:18" x14ac:dyDescent="0.15">
      <c r="C395" s="37"/>
      <c r="D395" s="38"/>
      <c r="E395" s="38"/>
      <c r="F395" s="38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</row>
    <row r="396" spans="3:18" x14ac:dyDescent="0.15">
      <c r="C396" s="37"/>
      <c r="D396" s="38"/>
      <c r="E396" s="38"/>
      <c r="F396" s="38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</row>
    <row r="397" spans="3:18" x14ac:dyDescent="0.15">
      <c r="C397" s="37"/>
      <c r="D397" s="38"/>
      <c r="E397" s="38"/>
      <c r="F397" s="38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</row>
    <row r="398" spans="3:18" x14ac:dyDescent="0.15">
      <c r="C398" s="37"/>
      <c r="D398" s="38"/>
      <c r="E398" s="38"/>
      <c r="F398" s="38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</row>
    <row r="399" spans="3:18" x14ac:dyDescent="0.15">
      <c r="C399" s="37"/>
      <c r="D399" s="38"/>
      <c r="E399" s="38"/>
      <c r="F399" s="38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</row>
    <row r="400" spans="3:18" x14ac:dyDescent="0.15">
      <c r="C400" s="37"/>
      <c r="D400" s="38"/>
      <c r="E400" s="38"/>
      <c r="F400" s="38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</row>
    <row r="401" spans="3:18" x14ac:dyDescent="0.15">
      <c r="C401" s="37"/>
      <c r="D401" s="38"/>
      <c r="E401" s="38"/>
      <c r="F401" s="38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</row>
    <row r="402" spans="3:18" x14ac:dyDescent="0.15">
      <c r="C402" s="37"/>
      <c r="D402" s="38"/>
      <c r="E402" s="38"/>
      <c r="F402" s="38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</row>
    <row r="403" spans="3:18" x14ac:dyDescent="0.15">
      <c r="C403" s="37"/>
      <c r="D403" s="38"/>
      <c r="E403" s="38"/>
      <c r="F403" s="38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</row>
    <row r="404" spans="3:18" x14ac:dyDescent="0.15">
      <c r="C404" s="37"/>
      <c r="D404" s="38"/>
      <c r="E404" s="38"/>
      <c r="F404" s="38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</row>
    <row r="405" spans="3:18" x14ac:dyDescent="0.15">
      <c r="C405" s="37"/>
      <c r="D405" s="38"/>
      <c r="E405" s="38"/>
      <c r="F405" s="38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</row>
    <row r="406" spans="3:18" x14ac:dyDescent="0.15">
      <c r="C406" s="37"/>
      <c r="D406" s="38"/>
      <c r="E406" s="38"/>
      <c r="F406" s="38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</row>
    <row r="408" spans="3:18" x14ac:dyDescent="0.15">
      <c r="C408" s="23"/>
    </row>
    <row r="409" spans="3:18" x14ac:dyDescent="0.15">
      <c r="C409" s="37"/>
      <c r="D409" s="38"/>
      <c r="E409" s="38"/>
      <c r="F409" s="38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</row>
    <row r="410" spans="3:18" x14ac:dyDescent="0.15">
      <c r="C410" s="37"/>
      <c r="D410" s="38"/>
      <c r="E410" s="38"/>
      <c r="F410" s="38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</row>
    <row r="411" spans="3:18" x14ac:dyDescent="0.15">
      <c r="C411" s="37"/>
      <c r="D411" s="38"/>
      <c r="E411" s="38"/>
      <c r="F411" s="38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</row>
    <row r="412" spans="3:18" x14ac:dyDescent="0.15">
      <c r="C412" s="37"/>
      <c r="D412" s="38"/>
      <c r="E412" s="38"/>
      <c r="F412" s="38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</row>
    <row r="413" spans="3:18" x14ac:dyDescent="0.15">
      <c r="C413" s="37"/>
      <c r="D413" s="38"/>
      <c r="E413" s="38"/>
      <c r="F413" s="38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</row>
    <row r="414" spans="3:18" x14ac:dyDescent="0.15">
      <c r="C414" s="37"/>
      <c r="D414" s="38"/>
      <c r="E414" s="38"/>
      <c r="F414" s="38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</row>
    <row r="415" spans="3:18" x14ac:dyDescent="0.15">
      <c r="C415" s="37"/>
      <c r="D415" s="38"/>
      <c r="E415" s="38"/>
      <c r="F415" s="38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</row>
    <row r="416" spans="3:18" x14ac:dyDescent="0.15">
      <c r="C416" s="37"/>
      <c r="D416" s="38"/>
      <c r="E416" s="38"/>
      <c r="F416" s="38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</row>
    <row r="417" spans="3:18" x14ac:dyDescent="0.15">
      <c r="C417" s="37"/>
      <c r="D417" s="38"/>
      <c r="E417" s="38"/>
      <c r="F417" s="38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</row>
    <row r="418" spans="3:18" x14ac:dyDescent="0.15">
      <c r="C418" s="37"/>
      <c r="D418" s="38"/>
      <c r="E418" s="38"/>
      <c r="F418" s="38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</row>
    <row r="419" spans="3:18" x14ac:dyDescent="0.15">
      <c r="C419" s="37"/>
      <c r="D419" s="38"/>
      <c r="E419" s="38"/>
      <c r="F419" s="38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</row>
    <row r="420" spans="3:18" x14ac:dyDescent="0.15">
      <c r="C420" s="37"/>
      <c r="D420" s="38"/>
      <c r="E420" s="38"/>
      <c r="F420" s="38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</row>
    <row r="421" spans="3:18" x14ac:dyDescent="0.15">
      <c r="C421" s="37"/>
      <c r="D421" s="38"/>
      <c r="E421" s="38"/>
      <c r="F421" s="38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</row>
    <row r="422" spans="3:18" x14ac:dyDescent="0.15">
      <c r="C422" s="37"/>
      <c r="D422" s="38"/>
      <c r="E422" s="38"/>
      <c r="F422" s="38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</row>
    <row r="423" spans="3:18" x14ac:dyDescent="0.15">
      <c r="C423" s="37"/>
      <c r="D423" s="38"/>
      <c r="E423" s="38"/>
      <c r="F423" s="38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</row>
    <row r="424" spans="3:18" x14ac:dyDescent="0.15">
      <c r="C424" s="37"/>
      <c r="D424" s="38"/>
      <c r="E424" s="38"/>
      <c r="F424" s="38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</row>
    <row r="425" spans="3:18" x14ac:dyDescent="0.15">
      <c r="C425" s="37"/>
      <c r="D425" s="38"/>
      <c r="E425" s="38"/>
      <c r="F425" s="38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</row>
    <row r="426" spans="3:18" x14ac:dyDescent="0.15">
      <c r="C426" s="37"/>
      <c r="D426" s="38"/>
      <c r="E426" s="38"/>
      <c r="F426" s="38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</row>
    <row r="427" spans="3:18" x14ac:dyDescent="0.15">
      <c r="C427" s="37"/>
      <c r="D427" s="38"/>
      <c r="E427" s="38"/>
      <c r="F427" s="38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</row>
    <row r="428" spans="3:18" x14ac:dyDescent="0.15">
      <c r="C428" s="37"/>
      <c r="D428" s="38"/>
      <c r="E428" s="38"/>
      <c r="F428" s="38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</row>
    <row r="429" spans="3:18" x14ac:dyDescent="0.15">
      <c r="C429" s="37"/>
      <c r="D429" s="38"/>
      <c r="E429" s="38"/>
      <c r="F429" s="38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</row>
    <row r="430" spans="3:18" x14ac:dyDescent="0.15">
      <c r="C430" s="37"/>
      <c r="D430" s="38"/>
      <c r="E430" s="38"/>
      <c r="F430" s="38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</row>
    <row r="431" spans="3:18" x14ac:dyDescent="0.15">
      <c r="C431" s="37"/>
      <c r="D431" s="38"/>
      <c r="E431" s="38"/>
      <c r="F431" s="38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</row>
    <row r="432" spans="3:18" x14ac:dyDescent="0.15">
      <c r="C432" s="37"/>
      <c r="D432" s="38"/>
      <c r="E432" s="38"/>
      <c r="F432" s="38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</row>
    <row r="433" spans="3:18" x14ac:dyDescent="0.15">
      <c r="C433" s="37"/>
      <c r="D433" s="38"/>
      <c r="E433" s="38"/>
      <c r="F433" s="38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</row>
    <row r="434" spans="3:18" x14ac:dyDescent="0.15">
      <c r="C434" s="37"/>
      <c r="D434" s="38"/>
      <c r="E434" s="38"/>
      <c r="F434" s="38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</row>
    <row r="435" spans="3:18" x14ac:dyDescent="0.15">
      <c r="C435" s="37"/>
      <c r="D435" s="38"/>
      <c r="E435" s="38"/>
      <c r="F435" s="38"/>
      <c r="G435" s="29"/>
      <c r="H435" s="29"/>
      <c r="I435" s="29"/>
      <c r="J435" s="29"/>
      <c r="K435" s="29"/>
      <c r="L435" s="29"/>
      <c r="M435" s="29"/>
      <c r="N435" s="29"/>
      <c r="O435" s="29"/>
      <c r="P435" s="29"/>
      <c r="Q435" s="29"/>
      <c r="R435" s="29"/>
    </row>
    <row r="436" spans="3:18" x14ac:dyDescent="0.15">
      <c r="C436" s="37"/>
      <c r="D436" s="38"/>
      <c r="E436" s="38"/>
      <c r="F436" s="38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</row>
    <row r="437" spans="3:18" x14ac:dyDescent="0.15">
      <c r="C437" s="37"/>
      <c r="D437" s="38"/>
      <c r="E437" s="38"/>
      <c r="F437" s="38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</row>
  </sheetData>
  <autoFilter ref="A1:F69">
    <filterColumn colId="0">
      <customFilters>
        <customFilter operator="notEqual" val=" "/>
      </customFilters>
    </filterColumn>
  </autoFilter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359"/>
  <sheetViews>
    <sheetView zoomScale="80" zoomScaleNormal="80" workbookViewId="0">
      <pane xSplit="3" ySplit="2" topLeftCell="D351" activePane="bottomRight" state="frozen"/>
      <selection activeCell="B2" sqref="B2"/>
      <selection pane="topRight" activeCell="B2" sqref="B2"/>
      <selection pane="bottomLeft" activeCell="B2" sqref="B2"/>
      <selection pane="bottomRight" activeCell="U359" sqref="U359"/>
    </sheetView>
  </sheetViews>
  <sheetFormatPr defaultRowHeight="12.75" x14ac:dyDescent="0.15"/>
  <cols>
    <col min="1" max="1" width="12.1640625" style="21" customWidth="1"/>
    <col min="2" max="2" width="9.33203125" style="21"/>
    <col min="3" max="3" width="37.83203125" style="21" customWidth="1"/>
    <col min="4" max="4" width="10.6640625" style="21" customWidth="1"/>
    <col min="5" max="5" width="7.1640625" style="21" customWidth="1"/>
    <col min="6" max="6" width="7.83203125" style="21" customWidth="1"/>
    <col min="7" max="7" width="10.5" style="21" customWidth="1"/>
    <col min="8" max="8" width="13.6640625" style="21" bestFit="1" customWidth="1"/>
    <col min="9" max="9" width="10.83203125" style="21" customWidth="1"/>
    <col min="10" max="10" width="10.1640625" style="21" customWidth="1"/>
    <col min="11" max="12" width="9.33203125" style="21"/>
    <col min="13" max="15" width="11" style="21" customWidth="1"/>
    <col min="16" max="16" width="9.33203125" style="21"/>
    <col min="17" max="17" width="13.83203125" style="47" customWidth="1"/>
    <col min="18" max="18" width="12.5" style="47" customWidth="1"/>
    <col min="19" max="19" width="12.6640625" style="21" customWidth="1"/>
    <col min="20" max="20" width="9.33203125" style="21"/>
    <col min="21" max="21" width="13.5" style="21" customWidth="1"/>
    <col min="22" max="22" width="14.5" style="21" bestFit="1" customWidth="1"/>
    <col min="23" max="16384" width="9.33203125" style="21"/>
  </cols>
  <sheetData>
    <row r="1" spans="1:22" ht="20.25" x14ac:dyDescent="0.15">
      <c r="A1" s="21">
        <v>2</v>
      </c>
      <c r="C1" s="4" t="s">
        <v>166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25"/>
      <c r="R1" s="25"/>
      <c r="S1" s="18"/>
      <c r="T1" s="18"/>
      <c r="U1" s="18"/>
    </row>
    <row r="2" spans="1:22" ht="52.5" x14ac:dyDescent="0.2">
      <c r="A2" s="21" t="s">
        <v>681</v>
      </c>
      <c r="B2" s="21" t="s">
        <v>672</v>
      </c>
      <c r="C2" s="25" t="s">
        <v>167</v>
      </c>
      <c r="D2" s="39" t="s">
        <v>168</v>
      </c>
      <c r="E2" s="39" t="s">
        <v>82</v>
      </c>
      <c r="F2" s="40" t="s">
        <v>188</v>
      </c>
      <c r="G2" s="40" t="s">
        <v>189</v>
      </c>
      <c r="H2" s="39" t="s">
        <v>169</v>
      </c>
      <c r="I2" s="39" t="s">
        <v>190</v>
      </c>
      <c r="J2" s="39" t="s">
        <v>191</v>
      </c>
      <c r="K2" s="41" t="s">
        <v>192</v>
      </c>
      <c r="L2" s="41" t="s">
        <v>170</v>
      </c>
      <c r="M2" s="41" t="s">
        <v>193</v>
      </c>
      <c r="N2" s="41" t="s">
        <v>194</v>
      </c>
      <c r="O2" s="41" t="s">
        <v>195</v>
      </c>
      <c r="P2" s="42" t="s">
        <v>171</v>
      </c>
      <c r="Q2" s="41" t="s">
        <v>172</v>
      </c>
      <c r="R2" s="41" t="s">
        <v>196</v>
      </c>
      <c r="S2" s="41" t="s">
        <v>173</v>
      </c>
      <c r="T2" s="41" t="s">
        <v>174</v>
      </c>
      <c r="U2" s="41" t="s">
        <v>283</v>
      </c>
    </row>
    <row r="3" spans="1:22" x14ac:dyDescent="0.2">
      <c r="C3" s="43" t="s">
        <v>320</v>
      </c>
      <c r="D3" s="43" t="s">
        <v>239</v>
      </c>
      <c r="E3" s="43">
        <v>1</v>
      </c>
      <c r="F3" s="83">
        <v>10.03352832</v>
      </c>
      <c r="G3" s="44">
        <v>30.58222029909675</v>
      </c>
      <c r="H3" s="45">
        <v>3.0480025892922131</v>
      </c>
      <c r="I3" s="44">
        <v>8.3600077667016581</v>
      </c>
      <c r="J3" s="44">
        <v>2.23</v>
      </c>
      <c r="K3" s="45"/>
      <c r="L3" s="45">
        <v>0</v>
      </c>
      <c r="M3" s="45">
        <v>22.604189999999999</v>
      </c>
      <c r="N3" s="74">
        <v>21.529999999999998</v>
      </c>
      <c r="O3" s="72"/>
      <c r="P3" s="46">
        <v>3.7854000000000001</v>
      </c>
      <c r="Q3" s="73"/>
      <c r="R3" s="73">
        <v>6</v>
      </c>
      <c r="S3" s="45">
        <v>60.201169920000012</v>
      </c>
      <c r="T3" s="45">
        <v>67.960368000000003</v>
      </c>
      <c r="U3" s="72">
        <v>1.115690803216336</v>
      </c>
      <c r="V3" s="21">
        <f>F3*U3</f>
        <v>11.194315270434654</v>
      </c>
    </row>
    <row r="4" spans="1:22" x14ac:dyDescent="0.2">
      <c r="C4" s="43" t="s">
        <v>321</v>
      </c>
      <c r="D4" s="43" t="s">
        <v>239</v>
      </c>
      <c r="E4" s="43">
        <v>1</v>
      </c>
      <c r="F4" s="83">
        <v>5.20257024</v>
      </c>
      <c r="G4" s="44">
        <v>15.857447562494606</v>
      </c>
      <c r="H4" s="45">
        <v>3.0480025892922122</v>
      </c>
      <c r="I4" s="44">
        <v>0</v>
      </c>
      <c r="J4" s="44">
        <v>0</v>
      </c>
      <c r="K4" s="45"/>
      <c r="L4" s="45">
        <v>0</v>
      </c>
      <c r="M4" s="45">
        <v>10.7639</v>
      </c>
      <c r="N4" s="74">
        <v>1.08</v>
      </c>
      <c r="O4" s="72"/>
      <c r="P4" s="46"/>
      <c r="Q4" s="73"/>
      <c r="R4" s="73">
        <v>0.75</v>
      </c>
      <c r="S4" s="45">
        <v>3.9019276800000005</v>
      </c>
      <c r="T4" s="45"/>
      <c r="U4" s="80">
        <v>0</v>
      </c>
      <c r="V4" s="21">
        <f t="shared" ref="V4:V9" si="0">F4*U4</f>
        <v>0</v>
      </c>
    </row>
    <row r="5" spans="1:22" x14ac:dyDescent="0.2">
      <c r="C5" s="43" t="s">
        <v>322</v>
      </c>
      <c r="D5" s="43" t="s">
        <v>239</v>
      </c>
      <c r="E5" s="43">
        <v>1</v>
      </c>
      <c r="F5" s="83">
        <v>39.0192768</v>
      </c>
      <c r="G5" s="44">
        <v>118.93085671870958</v>
      </c>
      <c r="H5" s="45">
        <v>3.0480025892922131</v>
      </c>
      <c r="I5" s="44">
        <v>18.580017261401533</v>
      </c>
      <c r="J5" s="44">
        <v>8.92</v>
      </c>
      <c r="K5" s="45">
        <v>1</v>
      </c>
      <c r="L5" s="45">
        <v>39.0192768</v>
      </c>
      <c r="M5" s="45">
        <v>13.993069999999999</v>
      </c>
      <c r="N5" s="74">
        <v>10.76</v>
      </c>
      <c r="O5" s="72"/>
      <c r="P5" s="46"/>
      <c r="Q5" s="73">
        <v>10</v>
      </c>
      <c r="R5" s="73"/>
      <c r="S5" s="45">
        <v>390.19276799999994</v>
      </c>
      <c r="T5" s="45"/>
      <c r="U5" s="72">
        <v>0.637613862316595</v>
      </c>
      <c r="V5" s="21">
        <f t="shared" si="0"/>
        <v>24.879231785248308</v>
      </c>
    </row>
    <row r="6" spans="1:22" x14ac:dyDescent="0.2">
      <c r="C6" s="43" t="s">
        <v>323</v>
      </c>
      <c r="D6" s="43" t="s">
        <v>239</v>
      </c>
      <c r="E6" s="43">
        <v>1</v>
      </c>
      <c r="F6" s="83">
        <v>11.70578304</v>
      </c>
      <c r="G6" s="44">
        <v>35.679257015612876</v>
      </c>
      <c r="H6" s="45">
        <v>3.0480025892922131</v>
      </c>
      <c r="I6" s="44">
        <v>0</v>
      </c>
      <c r="J6" s="44">
        <v>0</v>
      </c>
      <c r="K6" s="45">
        <v>5</v>
      </c>
      <c r="L6" s="45">
        <v>2.3411566079999999</v>
      </c>
      <c r="M6" s="45">
        <v>13.993069999999999</v>
      </c>
      <c r="N6" s="74">
        <v>21.529999999999998</v>
      </c>
      <c r="O6" s="72"/>
      <c r="P6" s="46"/>
      <c r="Q6" s="73"/>
      <c r="R6" s="73">
        <v>1.5</v>
      </c>
      <c r="S6" s="45">
        <v>17.55867456</v>
      </c>
      <c r="T6" s="45"/>
      <c r="U6" s="80">
        <v>0</v>
      </c>
      <c r="V6" s="21">
        <f t="shared" si="0"/>
        <v>0</v>
      </c>
    </row>
    <row r="7" spans="1:22" x14ac:dyDescent="0.2">
      <c r="C7" s="43" t="s">
        <v>324</v>
      </c>
      <c r="D7" s="43" t="s">
        <v>239</v>
      </c>
      <c r="E7" s="43">
        <v>1</v>
      </c>
      <c r="F7" s="83">
        <v>15.329001600000002</v>
      </c>
      <c r="G7" s="44">
        <v>46.722836568064473</v>
      </c>
      <c r="H7" s="45">
        <v>3.0480025892922127</v>
      </c>
      <c r="I7" s="44">
        <v>0</v>
      </c>
      <c r="J7" s="44">
        <v>0</v>
      </c>
      <c r="K7" s="45">
        <v>5</v>
      </c>
      <c r="L7" s="45">
        <v>3.0658003200000001</v>
      </c>
      <c r="M7" s="45">
        <v>13.993069999999999</v>
      </c>
      <c r="N7" s="74">
        <v>21.529999999999998</v>
      </c>
      <c r="O7" s="72"/>
      <c r="P7" s="46"/>
      <c r="Q7" s="73"/>
      <c r="R7" s="73">
        <v>1.5</v>
      </c>
      <c r="S7" s="45">
        <v>22.993502400000001</v>
      </c>
      <c r="T7" s="45"/>
      <c r="U7" s="80">
        <v>0</v>
      </c>
      <c r="V7" s="21">
        <f t="shared" si="0"/>
        <v>0</v>
      </c>
    </row>
    <row r="8" spans="1:22" x14ac:dyDescent="0.2">
      <c r="C8" s="43" t="s">
        <v>325</v>
      </c>
      <c r="D8" s="43" t="s">
        <v>239</v>
      </c>
      <c r="E8" s="43">
        <v>1</v>
      </c>
      <c r="F8" s="83">
        <v>11.70578304</v>
      </c>
      <c r="G8" s="44">
        <v>35.679257015612876</v>
      </c>
      <c r="H8" s="45">
        <v>3.0480025892922131</v>
      </c>
      <c r="I8" s="44">
        <v>0</v>
      </c>
      <c r="J8" s="44">
        <v>0</v>
      </c>
      <c r="K8" s="45">
        <v>20</v>
      </c>
      <c r="L8" s="45">
        <v>0.58528915199999998</v>
      </c>
      <c r="M8" s="45">
        <v>19.375019999999999</v>
      </c>
      <c r="N8" s="74">
        <v>11.840000000000002</v>
      </c>
      <c r="O8" s="72"/>
      <c r="P8" s="46"/>
      <c r="Q8" s="73">
        <v>10</v>
      </c>
      <c r="R8" s="73"/>
      <c r="S8" s="45">
        <v>5.85289152</v>
      </c>
      <c r="T8" s="45"/>
      <c r="U8" s="80">
        <v>0</v>
      </c>
      <c r="V8" s="21">
        <f t="shared" si="0"/>
        <v>0</v>
      </c>
    </row>
    <row r="9" spans="1:22" x14ac:dyDescent="0.2">
      <c r="C9" s="43" t="s">
        <v>326</v>
      </c>
      <c r="D9" s="43" t="s">
        <v>239</v>
      </c>
      <c r="E9" s="43">
        <v>1</v>
      </c>
      <c r="F9" s="83">
        <v>4.1806368000000003</v>
      </c>
      <c r="G9" s="44">
        <v>12.742591791290311</v>
      </c>
      <c r="H9" s="45">
        <v>3.0480025892922127</v>
      </c>
      <c r="I9" s="44">
        <v>8.3600077667016581</v>
      </c>
      <c r="J9" s="44">
        <v>2.3199999999999998</v>
      </c>
      <c r="K9" s="45">
        <v>20</v>
      </c>
      <c r="L9" s="45">
        <v>0.20903184</v>
      </c>
      <c r="M9" s="45">
        <v>19.375019999999999</v>
      </c>
      <c r="N9" s="74">
        <v>11.840000000000002</v>
      </c>
      <c r="O9" s="72"/>
      <c r="P9" s="46"/>
      <c r="Q9" s="73">
        <v>10</v>
      </c>
      <c r="R9" s="73"/>
      <c r="S9" s="45">
        <v>2.0903184000000001</v>
      </c>
      <c r="T9" s="45"/>
      <c r="U9" s="72">
        <v>2.6776579277192067</v>
      </c>
      <c r="V9" s="21">
        <f t="shared" si="0"/>
        <v>11.194315270434657</v>
      </c>
    </row>
    <row r="10" spans="1:22" x14ac:dyDescent="0.2">
      <c r="C10" s="43" t="s">
        <v>327</v>
      </c>
      <c r="D10" s="43" t="s">
        <v>240</v>
      </c>
      <c r="E10" s="43">
        <v>1</v>
      </c>
      <c r="F10" s="83">
        <v>9.10449792</v>
      </c>
      <c r="G10" s="44">
        <v>27.750533234365566</v>
      </c>
      <c r="H10" s="45">
        <v>3.0480025892922127</v>
      </c>
      <c r="I10" s="44">
        <v>6.500006038703444</v>
      </c>
      <c r="J10" s="44">
        <v>0</v>
      </c>
      <c r="K10" s="45"/>
      <c r="L10" s="45">
        <v>0</v>
      </c>
      <c r="M10" s="45">
        <v>7.5347299999999988</v>
      </c>
      <c r="N10" s="74">
        <v>53.82</v>
      </c>
      <c r="O10" s="72"/>
      <c r="P10" s="46"/>
      <c r="Q10" s="73"/>
      <c r="R10" s="73"/>
      <c r="S10" s="45"/>
      <c r="T10" s="45"/>
      <c r="U10" s="72">
        <v>0.95597957213390783</v>
      </c>
    </row>
    <row r="11" spans="1:22" x14ac:dyDescent="0.2">
      <c r="C11" s="43" t="s">
        <v>328</v>
      </c>
      <c r="D11" s="43" t="s">
        <v>240</v>
      </c>
      <c r="E11" s="43">
        <v>1</v>
      </c>
      <c r="F11" s="83">
        <v>8.45417664</v>
      </c>
      <c r="G11" s="44">
        <v>25.768352289053741</v>
      </c>
      <c r="H11" s="45">
        <v>3.0480025892922131</v>
      </c>
      <c r="I11" s="44">
        <v>18.580017261401533</v>
      </c>
      <c r="J11" s="44">
        <v>0</v>
      </c>
      <c r="K11" s="45"/>
      <c r="L11" s="45">
        <v>0</v>
      </c>
      <c r="M11" s="45">
        <v>7.5347299999999988</v>
      </c>
      <c r="N11" s="74">
        <v>529.29</v>
      </c>
      <c r="O11" s="72"/>
      <c r="P11" s="46"/>
      <c r="Q11" s="73"/>
      <c r="R11" s="73"/>
      <c r="S11" s="45"/>
      <c r="T11" s="45"/>
      <c r="U11" s="72">
        <v>2.9428332106919766</v>
      </c>
    </row>
    <row r="12" spans="1:22" x14ac:dyDescent="0.2">
      <c r="C12" s="43" t="s">
        <v>329</v>
      </c>
      <c r="D12" s="43" t="s">
        <v>239</v>
      </c>
      <c r="E12" s="43">
        <v>1</v>
      </c>
      <c r="F12" s="83">
        <v>5.0167641600000001</v>
      </c>
      <c r="G12" s="44">
        <v>15.291110149548375</v>
      </c>
      <c r="H12" s="45">
        <v>3.0480025892922131</v>
      </c>
      <c r="I12" s="44">
        <v>0</v>
      </c>
      <c r="J12" s="44">
        <v>0</v>
      </c>
      <c r="K12" s="45">
        <v>20</v>
      </c>
      <c r="L12" s="45">
        <v>0.25083820800000001</v>
      </c>
      <c r="M12" s="45">
        <v>19.375019999999999</v>
      </c>
      <c r="N12" s="74">
        <v>11.840000000000002</v>
      </c>
      <c r="O12" s="72"/>
      <c r="P12" s="46"/>
      <c r="Q12" s="73">
        <v>10</v>
      </c>
      <c r="R12" s="73"/>
      <c r="S12" s="45">
        <v>2.5083820800000001</v>
      </c>
      <c r="T12" s="45"/>
      <c r="U12" s="80">
        <v>0</v>
      </c>
      <c r="V12" s="21">
        <f t="shared" ref="V12:V16" si="1">F12*U12</f>
        <v>0</v>
      </c>
    </row>
    <row r="13" spans="1:22" x14ac:dyDescent="0.2">
      <c r="C13" s="43" t="s">
        <v>330</v>
      </c>
      <c r="D13" s="43" t="s">
        <v>239</v>
      </c>
      <c r="E13" s="43">
        <v>1</v>
      </c>
      <c r="F13" s="83">
        <v>13.0064256</v>
      </c>
      <c r="G13" s="44">
        <v>39.643618906236519</v>
      </c>
      <c r="H13" s="45">
        <v>3.0480025892922127</v>
      </c>
      <c r="I13" s="44">
        <v>0</v>
      </c>
      <c r="J13" s="44">
        <v>0</v>
      </c>
      <c r="K13" s="45"/>
      <c r="L13" s="45">
        <v>0</v>
      </c>
      <c r="M13" s="45">
        <v>8.6111199999999997</v>
      </c>
      <c r="N13" s="74">
        <v>4.3099999999999996</v>
      </c>
      <c r="O13" s="72"/>
      <c r="P13" s="46"/>
      <c r="Q13" s="73"/>
      <c r="R13" s="73">
        <v>0.25</v>
      </c>
      <c r="S13" s="45">
        <v>3.2516064</v>
      </c>
      <c r="T13" s="45"/>
      <c r="U13" s="80">
        <v>0</v>
      </c>
      <c r="V13" s="21">
        <f t="shared" si="1"/>
        <v>0</v>
      </c>
    </row>
    <row r="14" spans="1:22" x14ac:dyDescent="0.2">
      <c r="C14" s="43" t="s">
        <v>331</v>
      </c>
      <c r="D14" s="43" t="s">
        <v>239</v>
      </c>
      <c r="E14" s="43">
        <v>1</v>
      </c>
      <c r="F14" s="83">
        <v>10.40514048</v>
      </c>
      <c r="G14" s="44">
        <v>31.714895124989212</v>
      </c>
      <c r="H14" s="45">
        <v>3.0480025892922122</v>
      </c>
      <c r="I14" s="44">
        <v>0</v>
      </c>
      <c r="J14" s="44">
        <v>0</v>
      </c>
      <c r="K14" s="45">
        <v>20</v>
      </c>
      <c r="L14" s="45">
        <v>0.52025702400000007</v>
      </c>
      <c r="M14" s="45">
        <v>19.375019999999999</v>
      </c>
      <c r="N14" s="74">
        <v>11.840000000000002</v>
      </c>
      <c r="O14" s="72"/>
      <c r="P14" s="46"/>
      <c r="Q14" s="73">
        <v>10</v>
      </c>
      <c r="R14" s="73"/>
      <c r="S14" s="45">
        <v>5.2025702400000009</v>
      </c>
      <c r="T14" s="45"/>
      <c r="U14" s="80">
        <v>0</v>
      </c>
      <c r="V14" s="21">
        <f t="shared" si="1"/>
        <v>0</v>
      </c>
    </row>
    <row r="15" spans="1:22" x14ac:dyDescent="0.2">
      <c r="C15" s="43" t="s">
        <v>332</v>
      </c>
      <c r="D15" s="43" t="s">
        <v>239</v>
      </c>
      <c r="E15" s="43">
        <v>1</v>
      </c>
      <c r="F15" s="83">
        <v>57.785690879999997</v>
      </c>
      <c r="G15" s="44">
        <v>176.13093542627939</v>
      </c>
      <c r="H15" s="45">
        <v>3.0480025892922127</v>
      </c>
      <c r="I15" s="44">
        <v>20.440018989399753</v>
      </c>
      <c r="J15" s="44">
        <v>8.92</v>
      </c>
      <c r="K15" s="45">
        <v>3.3333333333333335</v>
      </c>
      <c r="L15" s="45">
        <v>17.335707264</v>
      </c>
      <c r="M15" s="45">
        <v>10.7639</v>
      </c>
      <c r="N15" s="74">
        <v>11.840000000000002</v>
      </c>
      <c r="O15" s="72"/>
      <c r="P15" s="46"/>
      <c r="Q15" s="73">
        <v>8</v>
      </c>
      <c r="R15" s="73"/>
      <c r="S15" s="45">
        <v>138.68565811200003</v>
      </c>
      <c r="T15" s="45"/>
      <c r="U15" s="72">
        <v>0.4736437795035553</v>
      </c>
      <c r="V15" s="21">
        <f t="shared" si="1"/>
        <v>27.369833029627326</v>
      </c>
    </row>
    <row r="16" spans="1:22" x14ac:dyDescent="0.2">
      <c r="C16" s="43" t="s">
        <v>333</v>
      </c>
      <c r="D16" s="43" t="s">
        <v>239</v>
      </c>
      <c r="E16" s="43">
        <v>1</v>
      </c>
      <c r="F16" s="83">
        <v>22.296729600000003</v>
      </c>
      <c r="G16" s="44">
        <v>67.960489553548314</v>
      </c>
      <c r="H16" s="45">
        <v>3.0480025892922118</v>
      </c>
      <c r="I16" s="44">
        <v>0</v>
      </c>
      <c r="J16" s="44">
        <v>0</v>
      </c>
      <c r="K16" s="45"/>
      <c r="L16" s="45">
        <v>0</v>
      </c>
      <c r="M16" s="45">
        <v>8.6111199999999997</v>
      </c>
      <c r="N16" s="74">
        <v>4.3099999999999996</v>
      </c>
      <c r="O16" s="72"/>
      <c r="P16" s="46"/>
      <c r="Q16" s="73"/>
      <c r="R16" s="73">
        <v>0.25</v>
      </c>
      <c r="S16" s="45">
        <v>5.5741824000000015</v>
      </c>
      <c r="T16" s="45"/>
      <c r="U16" s="80">
        <v>0</v>
      </c>
      <c r="V16" s="21">
        <f t="shared" si="1"/>
        <v>0</v>
      </c>
    </row>
    <row r="17" spans="3:22" x14ac:dyDescent="0.2">
      <c r="C17" s="43" t="s">
        <v>334</v>
      </c>
      <c r="D17" s="43" t="s">
        <v>240</v>
      </c>
      <c r="E17" s="43">
        <v>1</v>
      </c>
      <c r="F17" s="83">
        <v>5.0167641600000001</v>
      </c>
      <c r="G17" s="44">
        <v>15.291110149548375</v>
      </c>
      <c r="H17" s="45">
        <v>3.0480025892922131</v>
      </c>
      <c r="I17" s="44">
        <v>5.5700051747043355</v>
      </c>
      <c r="J17" s="44">
        <v>0</v>
      </c>
      <c r="K17" s="45"/>
      <c r="L17" s="45">
        <v>0</v>
      </c>
      <c r="M17" s="45">
        <v>8.6111199999999997</v>
      </c>
      <c r="N17" s="74">
        <v>4.3099999999999996</v>
      </c>
      <c r="O17" s="72"/>
      <c r="P17" s="46"/>
      <c r="Q17" s="73"/>
      <c r="R17" s="73"/>
      <c r="S17" s="45"/>
      <c r="T17" s="81">
        <v>42.475230000000003</v>
      </c>
      <c r="U17" s="72">
        <v>1.4866980320370795</v>
      </c>
    </row>
    <row r="18" spans="3:22" x14ac:dyDescent="0.2">
      <c r="C18" s="43" t="s">
        <v>335</v>
      </c>
      <c r="D18" s="43" t="s">
        <v>239</v>
      </c>
      <c r="E18" s="43">
        <v>1</v>
      </c>
      <c r="F18" s="83">
        <v>61.316006400000006</v>
      </c>
      <c r="G18" s="44">
        <v>186.89134627225789</v>
      </c>
      <c r="H18" s="45">
        <v>3.0480025892922127</v>
      </c>
      <c r="I18" s="44">
        <v>20.440018989399753</v>
      </c>
      <c r="J18" s="44">
        <v>5.57</v>
      </c>
      <c r="K18" s="45">
        <v>6.666666666666667</v>
      </c>
      <c r="L18" s="45">
        <v>9.1974009600000013</v>
      </c>
      <c r="M18" s="45">
        <v>9.6875099999999996</v>
      </c>
      <c r="N18" s="74">
        <v>32.29</v>
      </c>
      <c r="O18" s="72"/>
      <c r="P18" s="46"/>
      <c r="Q18" s="73">
        <v>8</v>
      </c>
      <c r="R18" s="73"/>
      <c r="S18" s="45">
        <v>73.57920768000001</v>
      </c>
      <c r="T18" s="81"/>
      <c r="U18" s="72">
        <v>0.44637338007759303</v>
      </c>
      <c r="V18" s="21">
        <f t="shared" ref="V18:V24" si="2">F18*U18</f>
        <v>27.36983302962733</v>
      </c>
    </row>
    <row r="19" spans="3:22" x14ac:dyDescent="0.2">
      <c r="C19" s="43" t="s">
        <v>336</v>
      </c>
      <c r="D19" s="43" t="s">
        <v>239</v>
      </c>
      <c r="E19" s="43">
        <v>1</v>
      </c>
      <c r="F19" s="83">
        <v>46.079907840000004</v>
      </c>
      <c r="G19" s="44">
        <v>140.45167841066652</v>
      </c>
      <c r="H19" s="45">
        <v>3.0480025892922122</v>
      </c>
      <c r="I19" s="44">
        <v>0</v>
      </c>
      <c r="J19" s="44">
        <v>0</v>
      </c>
      <c r="K19" s="45"/>
      <c r="L19" s="45">
        <v>0</v>
      </c>
      <c r="M19" s="45">
        <v>8.6111199999999997</v>
      </c>
      <c r="N19" s="74">
        <v>4.3099999999999996</v>
      </c>
      <c r="O19" s="72"/>
      <c r="P19" s="46"/>
      <c r="Q19" s="73"/>
      <c r="R19" s="73">
        <v>0.25</v>
      </c>
      <c r="S19" s="45">
        <v>11.519976960000003</v>
      </c>
      <c r="T19" s="81"/>
      <c r="U19" s="80">
        <v>0</v>
      </c>
      <c r="V19" s="21">
        <f t="shared" si="2"/>
        <v>0</v>
      </c>
    </row>
    <row r="20" spans="3:22" x14ac:dyDescent="0.2">
      <c r="C20" s="43" t="s">
        <v>337</v>
      </c>
      <c r="D20" s="43" t="s">
        <v>239</v>
      </c>
      <c r="E20" s="43">
        <v>1</v>
      </c>
      <c r="F20" s="83">
        <v>33.445094400000002</v>
      </c>
      <c r="G20" s="44">
        <v>101.94073433032248</v>
      </c>
      <c r="H20" s="45">
        <v>3.0480025892922127</v>
      </c>
      <c r="I20" s="44">
        <v>0</v>
      </c>
      <c r="J20" s="44">
        <v>0</v>
      </c>
      <c r="K20" s="45">
        <v>6.666666666666667</v>
      </c>
      <c r="L20" s="45">
        <v>5.0167641600000001</v>
      </c>
      <c r="M20" s="45">
        <v>9.6875099999999996</v>
      </c>
      <c r="N20" s="74">
        <v>32.29</v>
      </c>
      <c r="O20" s="72"/>
      <c r="P20" s="46"/>
      <c r="Q20" s="73">
        <v>8</v>
      </c>
      <c r="R20" s="73">
        <v>0</v>
      </c>
      <c r="S20" s="45">
        <v>40.134113280000001</v>
      </c>
      <c r="T20" s="81"/>
      <c r="U20" s="80">
        <v>0</v>
      </c>
      <c r="V20" s="21">
        <f t="shared" si="2"/>
        <v>0</v>
      </c>
    </row>
    <row r="21" spans="3:22" x14ac:dyDescent="0.2">
      <c r="C21" s="43" t="s">
        <v>338</v>
      </c>
      <c r="D21" s="43" t="s">
        <v>239</v>
      </c>
      <c r="E21" s="43">
        <v>1</v>
      </c>
      <c r="F21" s="83">
        <v>5.20257024</v>
      </c>
      <c r="G21" s="44">
        <v>15.857447562494606</v>
      </c>
      <c r="H21" s="45">
        <v>3.0480025892922122</v>
      </c>
      <c r="I21" s="44">
        <v>13.940012950696309</v>
      </c>
      <c r="J21" s="44">
        <v>0</v>
      </c>
      <c r="K21" s="45"/>
      <c r="L21" s="45">
        <v>0</v>
      </c>
      <c r="M21" s="45">
        <v>10.7639</v>
      </c>
      <c r="N21" s="74">
        <v>1.08</v>
      </c>
      <c r="O21" s="72"/>
      <c r="P21" s="46"/>
      <c r="Q21" s="73"/>
      <c r="R21" s="73">
        <v>0.75</v>
      </c>
      <c r="S21" s="45">
        <v>3.9019276800000005</v>
      </c>
      <c r="T21" s="81"/>
      <c r="U21" s="72">
        <v>4.9268965541918641</v>
      </c>
      <c r="V21" s="21">
        <f t="shared" si="2"/>
        <v>25.632525388397141</v>
      </c>
    </row>
    <row r="22" spans="3:22" x14ac:dyDescent="0.2">
      <c r="C22" s="43" t="s">
        <v>339</v>
      </c>
      <c r="D22" s="43" t="s">
        <v>239</v>
      </c>
      <c r="E22" s="43">
        <v>1</v>
      </c>
      <c r="F22" s="83">
        <v>15.60771072</v>
      </c>
      <c r="G22" s="44">
        <v>47.572342687483825</v>
      </c>
      <c r="H22" s="45">
        <v>3.0480025892922127</v>
      </c>
      <c r="I22" s="44">
        <v>4.6500043199955412</v>
      </c>
      <c r="J22" s="44">
        <v>0</v>
      </c>
      <c r="K22" s="45">
        <v>5</v>
      </c>
      <c r="L22" s="45">
        <v>3.1215421440000002</v>
      </c>
      <c r="M22" s="45">
        <v>22.604189999999999</v>
      </c>
      <c r="N22" s="74">
        <v>11.840000000000002</v>
      </c>
      <c r="O22" s="72"/>
      <c r="P22" s="46">
        <v>3.7854000000000001</v>
      </c>
      <c r="Q22" s="73"/>
      <c r="R22" s="73">
        <v>1.5</v>
      </c>
      <c r="S22" s="45">
        <v>23.411566080000004</v>
      </c>
      <c r="T22" s="81">
        <v>79.287096000000005</v>
      </c>
      <c r="U22" s="80">
        <v>0.39893762914049619</v>
      </c>
      <c r="V22" s="21">
        <f t="shared" si="2"/>
        <v>6.2265031109475064</v>
      </c>
    </row>
    <row r="23" spans="3:22" x14ac:dyDescent="0.2">
      <c r="C23" s="43" t="s">
        <v>340</v>
      </c>
      <c r="D23" s="43" t="s">
        <v>239</v>
      </c>
      <c r="E23" s="43">
        <v>1</v>
      </c>
      <c r="F23" s="83">
        <v>13.656746879999998</v>
      </c>
      <c r="G23" s="44">
        <v>41.625799851548344</v>
      </c>
      <c r="H23" s="45">
        <v>3.0480025892922127</v>
      </c>
      <c r="I23" s="44">
        <v>0</v>
      </c>
      <c r="J23" s="44">
        <v>0</v>
      </c>
      <c r="K23" s="45"/>
      <c r="L23" s="45">
        <v>0</v>
      </c>
      <c r="M23" s="45">
        <v>8.6111199999999997</v>
      </c>
      <c r="N23" s="74">
        <v>4.3099999999999996</v>
      </c>
      <c r="O23" s="72"/>
      <c r="P23" s="46"/>
      <c r="Q23" s="73"/>
      <c r="R23" s="73">
        <v>0.25</v>
      </c>
      <c r="S23" s="45">
        <v>3.41418672</v>
      </c>
      <c r="T23" s="81"/>
      <c r="U23" s="80">
        <v>0</v>
      </c>
      <c r="V23" s="21">
        <f t="shared" si="2"/>
        <v>0</v>
      </c>
    </row>
    <row r="24" spans="3:22" x14ac:dyDescent="0.2">
      <c r="C24" s="43" t="s">
        <v>341</v>
      </c>
      <c r="D24" s="43" t="s">
        <v>239</v>
      </c>
      <c r="E24" s="43">
        <v>1</v>
      </c>
      <c r="F24" s="83">
        <v>40.877337600000004</v>
      </c>
      <c r="G24" s="44">
        <v>124.5942308481719</v>
      </c>
      <c r="H24" s="45">
        <v>3.0480025892922118</v>
      </c>
      <c r="I24" s="44">
        <v>0</v>
      </c>
      <c r="J24" s="44">
        <v>0</v>
      </c>
      <c r="K24" s="45">
        <v>5</v>
      </c>
      <c r="L24" s="45">
        <v>8.1754675199999998</v>
      </c>
      <c r="M24" s="45">
        <v>22.604189999999999</v>
      </c>
      <c r="N24" s="74">
        <v>571.11596230768214</v>
      </c>
      <c r="O24" s="72"/>
      <c r="P24" s="46">
        <v>3.7854000000000001</v>
      </c>
      <c r="Q24" s="73"/>
      <c r="R24" s="73">
        <v>1.5</v>
      </c>
      <c r="S24" s="45">
        <v>61.316006400000013</v>
      </c>
      <c r="T24" s="81">
        <v>207.65667999999999</v>
      </c>
      <c r="U24" s="80">
        <v>0</v>
      </c>
      <c r="V24" s="21">
        <f t="shared" si="2"/>
        <v>0</v>
      </c>
    </row>
    <row r="25" spans="3:22" x14ac:dyDescent="0.2">
      <c r="C25" s="43" t="s">
        <v>342</v>
      </c>
      <c r="D25" s="43" t="s">
        <v>240</v>
      </c>
      <c r="E25" s="43">
        <v>1</v>
      </c>
      <c r="F25" s="83">
        <v>5.0167641600000001</v>
      </c>
      <c r="G25" s="44">
        <v>15.291110149548375</v>
      </c>
      <c r="H25" s="45">
        <v>3.0480025892922131</v>
      </c>
      <c r="I25" s="44">
        <v>5.5700051747043355</v>
      </c>
      <c r="J25" s="44">
        <v>0</v>
      </c>
      <c r="K25" s="45"/>
      <c r="L25" s="45">
        <v>0</v>
      </c>
      <c r="M25" s="45">
        <v>8.6111199999999997</v>
      </c>
      <c r="N25" s="74">
        <v>4.3099999999999996</v>
      </c>
      <c r="O25" s="72"/>
      <c r="P25" s="46"/>
      <c r="Q25" s="73"/>
      <c r="R25" s="73"/>
      <c r="S25" s="45"/>
      <c r="T25" s="81">
        <v>42.475230000000003</v>
      </c>
      <c r="U25" s="72">
        <v>1.4866980320370795</v>
      </c>
    </row>
    <row r="26" spans="3:22" x14ac:dyDescent="0.2">
      <c r="C26" s="43" t="s">
        <v>343</v>
      </c>
      <c r="D26" s="43" t="s">
        <v>239</v>
      </c>
      <c r="E26" s="43">
        <v>1</v>
      </c>
      <c r="F26" s="83">
        <v>16.90835328</v>
      </c>
      <c r="G26" s="44">
        <v>51.536704578107482</v>
      </c>
      <c r="H26" s="45">
        <v>3.0480025892922131</v>
      </c>
      <c r="I26" s="44">
        <v>0</v>
      </c>
      <c r="J26" s="44">
        <v>0</v>
      </c>
      <c r="K26" s="45">
        <v>5</v>
      </c>
      <c r="L26" s="45">
        <v>3.3816706560000003</v>
      </c>
      <c r="M26" s="45">
        <v>22.604189999999999</v>
      </c>
      <c r="N26" s="74">
        <v>21.529999999999998</v>
      </c>
      <c r="O26" s="72"/>
      <c r="P26" s="46"/>
      <c r="Q26" s="73">
        <v>10</v>
      </c>
      <c r="R26" s="73"/>
      <c r="S26" s="45">
        <v>33.816706560000007</v>
      </c>
      <c r="T26" s="81"/>
      <c r="U26" s="80">
        <v>0</v>
      </c>
      <c r="V26" s="21">
        <f t="shared" ref="V26:V27" si="3">F26*U26</f>
        <v>0</v>
      </c>
    </row>
    <row r="27" spans="3:22" x14ac:dyDescent="0.2">
      <c r="C27" s="43" t="s">
        <v>344</v>
      </c>
      <c r="D27" s="43" t="s">
        <v>239</v>
      </c>
      <c r="E27" s="43">
        <v>1</v>
      </c>
      <c r="F27" s="83">
        <v>46.079907840000004</v>
      </c>
      <c r="G27" s="44">
        <v>140.45167841066652</v>
      </c>
      <c r="H27" s="45">
        <v>3.0480025892922122</v>
      </c>
      <c r="I27" s="44">
        <v>0</v>
      </c>
      <c r="J27" s="44">
        <v>0</v>
      </c>
      <c r="K27" s="45"/>
      <c r="L27" s="45">
        <v>0</v>
      </c>
      <c r="M27" s="45">
        <v>8.6111199999999997</v>
      </c>
      <c r="N27" s="74">
        <v>4.3099999999999996</v>
      </c>
      <c r="O27" s="72"/>
      <c r="P27" s="46"/>
      <c r="Q27" s="73"/>
      <c r="R27" s="73">
        <v>0.25</v>
      </c>
      <c r="S27" s="45">
        <v>11.519976960000003</v>
      </c>
      <c r="T27" s="81"/>
      <c r="U27" s="80">
        <v>0</v>
      </c>
      <c r="V27" s="21">
        <f t="shared" si="3"/>
        <v>0</v>
      </c>
    </row>
    <row r="28" spans="3:22" x14ac:dyDescent="0.2">
      <c r="C28" s="43" t="s">
        <v>345</v>
      </c>
      <c r="D28" s="43" t="s">
        <v>240</v>
      </c>
      <c r="E28" s="43">
        <v>1</v>
      </c>
      <c r="F28" s="83">
        <v>5.0167641600000001</v>
      </c>
      <c r="G28" s="44">
        <v>15.291110149548375</v>
      </c>
      <c r="H28" s="45">
        <v>3.0480025892922131</v>
      </c>
      <c r="I28" s="44">
        <v>0</v>
      </c>
      <c r="J28" s="44">
        <v>0</v>
      </c>
      <c r="K28" s="45"/>
      <c r="L28" s="45">
        <v>0</v>
      </c>
      <c r="M28" s="45">
        <v>10.7639</v>
      </c>
      <c r="N28" s="74">
        <v>0</v>
      </c>
      <c r="O28" s="72"/>
      <c r="P28" s="46"/>
      <c r="Q28" s="73"/>
      <c r="R28" s="73"/>
      <c r="S28" s="45"/>
      <c r="T28" s="81"/>
      <c r="U28" s="80">
        <v>0</v>
      </c>
    </row>
    <row r="29" spans="3:22" x14ac:dyDescent="0.2">
      <c r="C29" s="43" t="s">
        <v>346</v>
      </c>
      <c r="D29" s="43" t="s">
        <v>239</v>
      </c>
      <c r="E29" s="43">
        <v>1</v>
      </c>
      <c r="F29" s="83">
        <v>24.247693440000003</v>
      </c>
      <c r="G29" s="44">
        <v>73.907032389483788</v>
      </c>
      <c r="H29" s="45">
        <v>3.0480025892922118</v>
      </c>
      <c r="I29" s="44">
        <v>0</v>
      </c>
      <c r="J29" s="44">
        <v>0</v>
      </c>
      <c r="K29" s="45">
        <v>5</v>
      </c>
      <c r="L29" s="45">
        <v>4.8495386880000009</v>
      </c>
      <c r="M29" s="45">
        <v>22.604189999999999</v>
      </c>
      <c r="N29" s="74">
        <v>21.529999999999998</v>
      </c>
      <c r="O29" s="72"/>
      <c r="P29" s="46"/>
      <c r="Q29" s="73">
        <v>10</v>
      </c>
      <c r="R29" s="73"/>
      <c r="S29" s="45">
        <v>48.495386880000012</v>
      </c>
      <c r="T29" s="81"/>
      <c r="U29" s="80">
        <v>0</v>
      </c>
      <c r="V29" s="21">
        <f>F29*U29</f>
        <v>0</v>
      </c>
    </row>
    <row r="30" spans="3:22" x14ac:dyDescent="0.2">
      <c r="C30" s="43" t="s">
        <v>347</v>
      </c>
      <c r="D30" s="43" t="s">
        <v>240</v>
      </c>
      <c r="E30" s="43">
        <v>1</v>
      </c>
      <c r="F30" s="83">
        <v>5.0167641600000001</v>
      </c>
      <c r="G30" s="44">
        <v>15.291110149548375</v>
      </c>
      <c r="H30" s="45">
        <v>3.0480025892922131</v>
      </c>
      <c r="I30" s="44">
        <v>0</v>
      </c>
      <c r="J30" s="44">
        <v>0</v>
      </c>
      <c r="K30" s="45"/>
      <c r="L30" s="45">
        <v>0</v>
      </c>
      <c r="M30" s="45">
        <v>8.6111199999999997</v>
      </c>
      <c r="N30" s="74">
        <v>4.3099999999999996</v>
      </c>
      <c r="O30" s="72"/>
      <c r="P30" s="46"/>
      <c r="Q30" s="73"/>
      <c r="R30" s="73"/>
      <c r="S30" s="45"/>
      <c r="T30" s="81">
        <v>42.475230000000003</v>
      </c>
      <c r="U30" s="80">
        <v>0</v>
      </c>
    </row>
    <row r="31" spans="3:22" x14ac:dyDescent="0.2">
      <c r="C31" s="43" t="s">
        <v>348</v>
      </c>
      <c r="D31" s="43" t="s">
        <v>239</v>
      </c>
      <c r="E31" s="43">
        <v>1</v>
      </c>
      <c r="F31" s="83">
        <v>44.87216832</v>
      </c>
      <c r="G31" s="44">
        <v>136.770485226516</v>
      </c>
      <c r="H31" s="45">
        <v>3.0480025892922127</v>
      </c>
      <c r="I31" s="44">
        <v>0</v>
      </c>
      <c r="J31" s="44">
        <v>0</v>
      </c>
      <c r="K31" s="45">
        <v>19.999999999999996</v>
      </c>
      <c r="L31" s="45">
        <v>2.2436084160000003</v>
      </c>
      <c r="M31" s="45">
        <v>19.375019999999999</v>
      </c>
      <c r="N31" s="74">
        <v>11.840000000000002</v>
      </c>
      <c r="O31" s="72"/>
      <c r="P31" s="46"/>
      <c r="Q31" s="73">
        <v>10</v>
      </c>
      <c r="R31" s="73"/>
      <c r="S31" s="45">
        <v>22.436084160000004</v>
      </c>
      <c r="T31" s="81"/>
      <c r="U31" s="80">
        <v>0</v>
      </c>
      <c r="V31" s="21">
        <f t="shared" ref="V31:V38" si="4">F31*U31</f>
        <v>0</v>
      </c>
    </row>
    <row r="32" spans="3:22" x14ac:dyDescent="0.2">
      <c r="C32" s="43" t="s">
        <v>349</v>
      </c>
      <c r="D32" s="43" t="s">
        <v>239</v>
      </c>
      <c r="E32" s="43">
        <v>1</v>
      </c>
      <c r="F32" s="83">
        <v>42.735398400000001</v>
      </c>
      <c r="G32" s="44">
        <v>130.25760497763429</v>
      </c>
      <c r="H32" s="45">
        <v>3.0480025892922127</v>
      </c>
      <c r="I32" s="44">
        <v>39.950037114800402</v>
      </c>
      <c r="J32" s="44">
        <v>8.92</v>
      </c>
      <c r="K32" s="45">
        <v>4.9999999999999991</v>
      </c>
      <c r="L32" s="45">
        <v>8.5470796800000013</v>
      </c>
      <c r="M32" s="45">
        <v>75.34729999999999</v>
      </c>
      <c r="N32" s="74">
        <v>43.07</v>
      </c>
      <c r="O32" s="72">
        <v>75.290000000000006</v>
      </c>
      <c r="P32" s="46">
        <v>22.712400000000002</v>
      </c>
      <c r="Q32" s="73"/>
      <c r="R32" s="73"/>
      <c r="S32" s="45">
        <v>108.54791228921492</v>
      </c>
      <c r="T32" s="81"/>
      <c r="U32" s="72">
        <v>1.2517577333984826</v>
      </c>
      <c r="V32" s="21">
        <f t="shared" si="4"/>
        <v>53.494365437065142</v>
      </c>
    </row>
    <row r="33" spans="3:22" x14ac:dyDescent="0.2">
      <c r="C33" s="43" t="s">
        <v>350</v>
      </c>
      <c r="D33" s="43" t="s">
        <v>239</v>
      </c>
      <c r="E33" s="43">
        <v>1</v>
      </c>
      <c r="F33" s="83">
        <v>44.593459200000005</v>
      </c>
      <c r="G33" s="44">
        <v>135.92097910709663</v>
      </c>
      <c r="H33" s="45">
        <v>3.0480025892922118</v>
      </c>
      <c r="I33" s="44">
        <v>22.30002071739797</v>
      </c>
      <c r="J33" s="44">
        <v>6.69</v>
      </c>
      <c r="K33" s="45">
        <v>5</v>
      </c>
      <c r="L33" s="45">
        <v>8.918691840000001</v>
      </c>
      <c r="M33" s="45">
        <v>75.34729999999999</v>
      </c>
      <c r="N33" s="74">
        <v>43.07</v>
      </c>
      <c r="O33" s="72">
        <v>75.290000000000006</v>
      </c>
      <c r="P33" s="46">
        <v>22.712400000000002</v>
      </c>
      <c r="Q33" s="73"/>
      <c r="R33" s="73"/>
      <c r="S33" s="45">
        <v>113.26738673657209</v>
      </c>
      <c r="T33" s="81"/>
      <c r="U33" s="72">
        <v>0.66961466568635997</v>
      </c>
      <c r="V33" s="21">
        <f t="shared" si="4"/>
        <v>29.860434274006337</v>
      </c>
    </row>
    <row r="34" spans="3:22" x14ac:dyDescent="0.2">
      <c r="C34" s="43" t="s">
        <v>351</v>
      </c>
      <c r="D34" s="43" t="s">
        <v>239</v>
      </c>
      <c r="E34" s="43">
        <v>1</v>
      </c>
      <c r="F34" s="83">
        <v>44.22184704</v>
      </c>
      <c r="G34" s="44">
        <v>134.78830428120418</v>
      </c>
      <c r="H34" s="45">
        <v>3.0480025892922127</v>
      </c>
      <c r="I34" s="44">
        <v>0</v>
      </c>
      <c r="J34" s="44">
        <v>0</v>
      </c>
      <c r="K34" s="45">
        <v>5</v>
      </c>
      <c r="L34" s="45">
        <v>8.8443694080000004</v>
      </c>
      <c r="M34" s="45">
        <v>75.34729999999999</v>
      </c>
      <c r="N34" s="74">
        <v>43.07</v>
      </c>
      <c r="O34" s="72">
        <v>75.290000000000006</v>
      </c>
      <c r="P34" s="46">
        <v>22.712400000000002</v>
      </c>
      <c r="Q34" s="73"/>
      <c r="R34" s="73"/>
      <c r="S34" s="45">
        <v>112.32349184710068</v>
      </c>
      <c r="T34" s="81"/>
      <c r="U34" s="80">
        <v>0</v>
      </c>
      <c r="V34" s="21">
        <f t="shared" si="4"/>
        <v>0</v>
      </c>
    </row>
    <row r="35" spans="3:22" x14ac:dyDescent="0.2">
      <c r="C35" s="43" t="s">
        <v>352</v>
      </c>
      <c r="D35" s="43" t="s">
        <v>239</v>
      </c>
      <c r="E35" s="43">
        <v>1</v>
      </c>
      <c r="F35" s="83">
        <v>10.03352832</v>
      </c>
      <c r="G35" s="44">
        <v>30.58222029909675</v>
      </c>
      <c r="H35" s="45">
        <v>3.0480025892922131</v>
      </c>
      <c r="I35" s="44">
        <v>0</v>
      </c>
      <c r="J35" s="44">
        <v>0</v>
      </c>
      <c r="K35" s="45">
        <v>5</v>
      </c>
      <c r="L35" s="45">
        <v>2.0067056640000001</v>
      </c>
      <c r="M35" s="45">
        <v>24.756969999999995</v>
      </c>
      <c r="N35" s="74">
        <v>32.29</v>
      </c>
      <c r="O35" s="72"/>
      <c r="P35" s="46">
        <v>3.7854000000000001</v>
      </c>
      <c r="Q35" s="73"/>
      <c r="R35" s="73"/>
      <c r="S35" s="45">
        <v>16.990108010485816</v>
      </c>
      <c r="T35" s="81"/>
      <c r="U35" s="80">
        <v>0</v>
      </c>
      <c r="V35" s="21">
        <f t="shared" si="4"/>
        <v>0</v>
      </c>
    </row>
    <row r="36" spans="3:22" x14ac:dyDescent="0.2">
      <c r="C36" s="43" t="s">
        <v>353</v>
      </c>
      <c r="D36" s="43" t="s">
        <v>239</v>
      </c>
      <c r="E36" s="43">
        <v>1</v>
      </c>
      <c r="F36" s="83">
        <v>49.052805120000002</v>
      </c>
      <c r="G36" s="44">
        <v>149.51307701780632</v>
      </c>
      <c r="H36" s="45">
        <v>3.0480025892922127</v>
      </c>
      <c r="I36" s="44">
        <v>0</v>
      </c>
      <c r="J36" s="44">
        <v>0</v>
      </c>
      <c r="K36" s="45"/>
      <c r="L36" s="45">
        <v>0</v>
      </c>
      <c r="M36" s="45">
        <v>8.6111199999999997</v>
      </c>
      <c r="N36" s="74">
        <v>4.3099999999999996</v>
      </c>
      <c r="O36" s="72"/>
      <c r="P36" s="46"/>
      <c r="Q36" s="73"/>
      <c r="R36" s="73">
        <v>0.25</v>
      </c>
      <c r="S36" s="45">
        <v>12.263201280000001</v>
      </c>
      <c r="T36" s="81"/>
      <c r="U36" s="80">
        <v>0</v>
      </c>
      <c r="V36" s="21">
        <f t="shared" si="4"/>
        <v>0</v>
      </c>
    </row>
    <row r="37" spans="3:22" x14ac:dyDescent="0.2">
      <c r="C37" s="43" t="s">
        <v>354</v>
      </c>
      <c r="D37" s="43" t="s">
        <v>239</v>
      </c>
      <c r="E37" s="43">
        <v>1</v>
      </c>
      <c r="F37" s="83">
        <v>17.55867456</v>
      </c>
      <c r="G37" s="44">
        <v>53.518885523419307</v>
      </c>
      <c r="H37" s="45">
        <v>3.0480025892922127</v>
      </c>
      <c r="I37" s="44">
        <v>3.7200034559964328</v>
      </c>
      <c r="J37" s="44">
        <v>0</v>
      </c>
      <c r="K37" s="45">
        <v>10</v>
      </c>
      <c r="L37" s="45">
        <v>1.755867456</v>
      </c>
      <c r="M37" s="45">
        <v>15.069459999999998</v>
      </c>
      <c r="N37" s="74">
        <v>21.529999999999998</v>
      </c>
      <c r="O37" s="72"/>
      <c r="P37" s="46">
        <v>3.7854000000000001</v>
      </c>
      <c r="Q37" s="73"/>
      <c r="R37" s="73"/>
      <c r="S37" s="45">
        <v>29.732689018350179</v>
      </c>
      <c r="T37" s="81"/>
      <c r="U37" s="72">
        <v>0.28368898072213061</v>
      </c>
      <c r="V37" s="21">
        <f t="shared" si="4"/>
        <v>4.9812024887580053</v>
      </c>
    </row>
    <row r="38" spans="3:22" x14ac:dyDescent="0.2">
      <c r="C38" s="43" t="s">
        <v>355</v>
      </c>
      <c r="D38" s="43" t="s">
        <v>239</v>
      </c>
      <c r="E38" s="43">
        <v>1</v>
      </c>
      <c r="F38" s="83">
        <v>31.401227520000003</v>
      </c>
      <c r="G38" s="44">
        <v>95.71102278791389</v>
      </c>
      <c r="H38" s="45">
        <v>3.0480025892922127</v>
      </c>
      <c r="I38" s="44">
        <v>0</v>
      </c>
      <c r="J38" s="44">
        <v>0</v>
      </c>
      <c r="K38" s="45">
        <v>10</v>
      </c>
      <c r="L38" s="45">
        <v>3.1401227520000004</v>
      </c>
      <c r="M38" s="45">
        <v>15.069459999999998</v>
      </c>
      <c r="N38" s="74">
        <v>21.529999999999998</v>
      </c>
      <c r="O38" s="72"/>
      <c r="P38" s="46">
        <v>3.7854000000000001</v>
      </c>
      <c r="Q38" s="73"/>
      <c r="R38" s="73"/>
      <c r="S38" s="45">
        <v>53.172745440224134</v>
      </c>
      <c r="T38" s="81"/>
      <c r="U38" s="80">
        <v>0</v>
      </c>
      <c r="V38" s="21">
        <f t="shared" si="4"/>
        <v>0</v>
      </c>
    </row>
    <row r="39" spans="3:22" x14ac:dyDescent="0.2">
      <c r="C39" s="43" t="s">
        <v>356</v>
      </c>
      <c r="D39" s="43" t="s">
        <v>240</v>
      </c>
      <c r="E39" s="43">
        <v>1</v>
      </c>
      <c r="F39" s="83">
        <v>5.0167641600000001</v>
      </c>
      <c r="G39" s="44">
        <v>15.291110149548375</v>
      </c>
      <c r="H39" s="45">
        <v>3.0480025892922131</v>
      </c>
      <c r="I39" s="44">
        <v>5.5700051747043355</v>
      </c>
      <c r="J39" s="44">
        <v>0</v>
      </c>
      <c r="K39" s="45"/>
      <c r="L39" s="45">
        <v>0</v>
      </c>
      <c r="M39" s="45">
        <v>8.6111199999999997</v>
      </c>
      <c r="N39" s="74">
        <v>4.3099999999999996</v>
      </c>
      <c r="O39" s="72"/>
      <c r="P39" s="46"/>
      <c r="Q39" s="73"/>
      <c r="R39" s="73"/>
      <c r="S39" s="45"/>
      <c r="T39" s="81">
        <v>42.475230000000003</v>
      </c>
      <c r="U39" s="72">
        <v>1.4866980320370795</v>
      </c>
    </row>
    <row r="40" spans="3:22" x14ac:dyDescent="0.2">
      <c r="C40" s="43" t="s">
        <v>357</v>
      </c>
      <c r="D40" s="43" t="s">
        <v>239</v>
      </c>
      <c r="E40" s="43">
        <v>1</v>
      </c>
      <c r="F40" s="83">
        <v>26.477366400000001</v>
      </c>
      <c r="G40" s="44">
        <v>80.703081344838637</v>
      </c>
      <c r="H40" s="45">
        <v>3.0480025892922127</v>
      </c>
      <c r="I40" s="44">
        <v>17.650016397402428</v>
      </c>
      <c r="J40" s="44">
        <v>5.57</v>
      </c>
      <c r="K40" s="45">
        <v>5.0000000000000009</v>
      </c>
      <c r="L40" s="45">
        <v>5.2954732799999995</v>
      </c>
      <c r="M40" s="45">
        <v>17.222239999999999</v>
      </c>
      <c r="N40" s="74">
        <v>32.29</v>
      </c>
      <c r="O40" s="72"/>
      <c r="P40" s="46">
        <v>3.7854000000000001</v>
      </c>
      <c r="Q40" s="73"/>
      <c r="R40" s="73"/>
      <c r="S40" s="45">
        <v>67.252510874839686</v>
      </c>
      <c r="T40" s="81"/>
      <c r="U40" s="72">
        <v>0.89260883450473449</v>
      </c>
      <c r="V40" s="21">
        <f t="shared" ref="V40:V51" si="5">F40*U40</f>
        <v>23.633931163058818</v>
      </c>
    </row>
    <row r="41" spans="3:22" x14ac:dyDescent="0.2">
      <c r="C41" s="43" t="s">
        <v>358</v>
      </c>
      <c r="D41" s="43" t="s">
        <v>239</v>
      </c>
      <c r="E41" s="43">
        <v>1</v>
      </c>
      <c r="F41" s="83">
        <v>47.287647360000001</v>
      </c>
      <c r="G41" s="44">
        <v>144.13287159481709</v>
      </c>
      <c r="H41" s="45">
        <v>3.0480025892922131</v>
      </c>
      <c r="I41" s="44">
        <v>12.080011222698092</v>
      </c>
      <c r="J41" s="44">
        <v>3.34</v>
      </c>
      <c r="K41" s="45">
        <v>3.3333333333333335</v>
      </c>
      <c r="L41" s="45">
        <v>14.186294208000001</v>
      </c>
      <c r="M41" s="45">
        <v>10.7639</v>
      </c>
      <c r="N41" s="74">
        <v>11.840000000000002</v>
      </c>
      <c r="O41" s="72"/>
      <c r="P41" s="46"/>
      <c r="Q41" s="73">
        <v>8</v>
      </c>
      <c r="R41" s="73"/>
      <c r="S41" s="45">
        <v>113.49035366400003</v>
      </c>
      <c r="T41" s="81"/>
      <c r="U41" s="72">
        <v>0.34206645207042624</v>
      </c>
      <c r="V41" s="21">
        <f t="shared" si="5"/>
        <v>16.175517759192658</v>
      </c>
    </row>
    <row r="42" spans="3:22" x14ac:dyDescent="0.2">
      <c r="C42" s="43" t="s">
        <v>359</v>
      </c>
      <c r="D42" s="43" t="s">
        <v>239</v>
      </c>
      <c r="E42" s="43">
        <v>1</v>
      </c>
      <c r="F42" s="83">
        <v>11.891589120000001</v>
      </c>
      <c r="G42" s="44">
        <v>36.245594428559109</v>
      </c>
      <c r="H42" s="45">
        <v>3.0480025892922127</v>
      </c>
      <c r="I42" s="44">
        <v>0</v>
      </c>
      <c r="J42" s="44">
        <v>0</v>
      </c>
      <c r="K42" s="45"/>
      <c r="L42" s="45">
        <v>0</v>
      </c>
      <c r="M42" s="45">
        <v>8.6111199999999997</v>
      </c>
      <c r="N42" s="74">
        <v>4.3099999999999996</v>
      </c>
      <c r="O42" s="72"/>
      <c r="P42" s="46"/>
      <c r="Q42" s="73"/>
      <c r="R42" s="73">
        <v>0.25</v>
      </c>
      <c r="S42" s="45">
        <v>2.9728972800000006</v>
      </c>
      <c r="T42" s="81"/>
      <c r="U42" s="80">
        <v>0</v>
      </c>
      <c r="V42" s="21">
        <f t="shared" si="5"/>
        <v>0</v>
      </c>
    </row>
    <row r="43" spans="3:22" x14ac:dyDescent="0.2">
      <c r="C43" s="43" t="s">
        <v>360</v>
      </c>
      <c r="D43" s="43" t="s">
        <v>239</v>
      </c>
      <c r="E43" s="43">
        <v>1</v>
      </c>
      <c r="F43" s="83">
        <v>50.167641599999996</v>
      </c>
      <c r="G43" s="44">
        <v>152.91110149548371</v>
      </c>
      <c r="H43" s="45">
        <v>3.0480025892922127</v>
      </c>
      <c r="I43" s="44">
        <v>41.810038842798612</v>
      </c>
      <c r="J43" s="44">
        <v>8.92</v>
      </c>
      <c r="K43" s="45">
        <v>5</v>
      </c>
      <c r="L43" s="45">
        <v>10.03352832</v>
      </c>
      <c r="M43" s="45">
        <v>24.756969999999995</v>
      </c>
      <c r="N43" s="74">
        <v>32.29</v>
      </c>
      <c r="O43" s="72"/>
      <c r="P43" s="46">
        <v>3.7854000000000001</v>
      </c>
      <c r="Q43" s="73"/>
      <c r="R43" s="73"/>
      <c r="S43" s="45">
        <v>84.950540052429062</v>
      </c>
      <c r="T43" s="81"/>
      <c r="U43" s="72">
        <v>1.115957714891747</v>
      </c>
      <c r="V43" s="21">
        <f t="shared" si="5"/>
        <v>55.984966681444142</v>
      </c>
    </row>
    <row r="44" spans="3:22" x14ac:dyDescent="0.2">
      <c r="C44" s="43" t="s">
        <v>361</v>
      </c>
      <c r="D44" s="43" t="s">
        <v>239</v>
      </c>
      <c r="E44" s="43">
        <v>1</v>
      </c>
      <c r="F44" s="83">
        <v>11.05546176</v>
      </c>
      <c r="G44" s="44">
        <v>33.697076070301044</v>
      </c>
      <c r="H44" s="45">
        <v>3.0480025892922127</v>
      </c>
      <c r="I44" s="44">
        <v>6.500006038703444</v>
      </c>
      <c r="J44" s="44">
        <v>0.74</v>
      </c>
      <c r="K44" s="45">
        <v>20</v>
      </c>
      <c r="L44" s="45">
        <v>0.55277308800000002</v>
      </c>
      <c r="M44" s="45">
        <v>19.375019999999999</v>
      </c>
      <c r="N44" s="74">
        <v>11.840000000000002</v>
      </c>
      <c r="O44" s="72"/>
      <c r="P44" s="46"/>
      <c r="Q44" s="73">
        <v>10</v>
      </c>
      <c r="R44" s="73"/>
      <c r="S44" s="45">
        <v>5.52773088</v>
      </c>
      <c r="T44" s="81"/>
      <c r="U44" s="72">
        <v>0.78727729469851238</v>
      </c>
      <c r="V44" s="21">
        <f t="shared" si="5"/>
        <v>8.7037140260556551</v>
      </c>
    </row>
    <row r="45" spans="3:22" x14ac:dyDescent="0.2">
      <c r="C45" s="43" t="s">
        <v>362</v>
      </c>
      <c r="D45" s="43" t="s">
        <v>239</v>
      </c>
      <c r="E45" s="43">
        <v>1</v>
      </c>
      <c r="F45" s="83">
        <v>7.80385536</v>
      </c>
      <c r="G45" s="44">
        <v>23.786171343741913</v>
      </c>
      <c r="H45" s="45">
        <v>3.0480025892922127</v>
      </c>
      <c r="I45" s="44">
        <v>0</v>
      </c>
      <c r="J45" s="44">
        <v>0</v>
      </c>
      <c r="K45" s="45"/>
      <c r="L45" s="45">
        <v>0</v>
      </c>
      <c r="M45" s="45">
        <v>8.6111199999999997</v>
      </c>
      <c r="N45" s="74">
        <v>4.3099999999999996</v>
      </c>
      <c r="O45" s="72"/>
      <c r="P45" s="46"/>
      <c r="Q45" s="73"/>
      <c r="R45" s="73">
        <v>0.25</v>
      </c>
      <c r="S45" s="45">
        <v>1.9509638400000002</v>
      </c>
      <c r="T45" s="81"/>
      <c r="U45" s="80">
        <v>0</v>
      </c>
      <c r="V45" s="21">
        <f t="shared" si="5"/>
        <v>0</v>
      </c>
    </row>
    <row r="46" spans="3:22" x14ac:dyDescent="0.2">
      <c r="C46" s="43" t="s">
        <v>363</v>
      </c>
      <c r="D46" s="43" t="s">
        <v>239</v>
      </c>
      <c r="E46" s="43">
        <v>1</v>
      </c>
      <c r="F46" s="83">
        <v>11.70578304</v>
      </c>
      <c r="G46" s="44">
        <v>35.679257015612876</v>
      </c>
      <c r="H46" s="45">
        <v>3.0480025892922131</v>
      </c>
      <c r="I46" s="44">
        <v>0</v>
      </c>
      <c r="J46" s="44">
        <v>0</v>
      </c>
      <c r="K46" s="45">
        <v>5</v>
      </c>
      <c r="L46" s="45">
        <v>2.3411566079999999</v>
      </c>
      <c r="M46" s="45">
        <v>9.6875099999999996</v>
      </c>
      <c r="N46" s="74">
        <v>21.529999999999998</v>
      </c>
      <c r="O46" s="72"/>
      <c r="P46" s="46"/>
      <c r="Q46" s="73"/>
      <c r="R46" s="73">
        <v>7.5</v>
      </c>
      <c r="S46" s="45">
        <v>87.7933728</v>
      </c>
      <c r="T46" s="81">
        <v>99.108869999999996</v>
      </c>
      <c r="U46" s="80">
        <v>0</v>
      </c>
      <c r="V46" s="21">
        <f t="shared" si="5"/>
        <v>0</v>
      </c>
    </row>
    <row r="47" spans="3:22" x14ac:dyDescent="0.2">
      <c r="C47" s="43" t="s">
        <v>364</v>
      </c>
      <c r="D47" s="43" t="s">
        <v>239</v>
      </c>
      <c r="E47" s="43">
        <v>1</v>
      </c>
      <c r="F47" s="83">
        <v>5.20257024</v>
      </c>
      <c r="G47" s="44">
        <v>15.857447562494606</v>
      </c>
      <c r="H47" s="45">
        <v>3.0480025892922122</v>
      </c>
      <c r="I47" s="44">
        <v>0</v>
      </c>
      <c r="J47" s="44">
        <v>0</v>
      </c>
      <c r="K47" s="45">
        <v>5</v>
      </c>
      <c r="L47" s="45">
        <v>1.0405140480000001</v>
      </c>
      <c r="M47" s="45">
        <v>9.6875099999999996</v>
      </c>
      <c r="N47" s="74">
        <v>21.529999999999998</v>
      </c>
      <c r="O47" s="72"/>
      <c r="P47" s="46"/>
      <c r="Q47" s="73"/>
      <c r="R47" s="73">
        <v>7.5</v>
      </c>
      <c r="S47" s="45">
        <v>39.0192768</v>
      </c>
      <c r="T47" s="81">
        <v>44.04681351</v>
      </c>
      <c r="U47" s="80">
        <v>0</v>
      </c>
      <c r="V47" s="21">
        <f t="shared" si="5"/>
        <v>0</v>
      </c>
    </row>
    <row r="48" spans="3:22" x14ac:dyDescent="0.2">
      <c r="C48" s="43" t="s">
        <v>365</v>
      </c>
      <c r="D48" s="43" t="s">
        <v>239</v>
      </c>
      <c r="E48" s="43">
        <v>1</v>
      </c>
      <c r="F48" s="83">
        <v>16.722547200000001</v>
      </c>
      <c r="G48" s="44">
        <v>50.970367165161242</v>
      </c>
      <c r="H48" s="45">
        <v>3.0480025892922127</v>
      </c>
      <c r="I48" s="44">
        <v>0</v>
      </c>
      <c r="J48" s="44">
        <v>0</v>
      </c>
      <c r="K48" s="45">
        <v>5</v>
      </c>
      <c r="L48" s="45">
        <v>3.3445094399999999</v>
      </c>
      <c r="M48" s="45">
        <v>9.6875099999999996</v>
      </c>
      <c r="N48" s="74">
        <v>21.529999999999998</v>
      </c>
      <c r="O48" s="72"/>
      <c r="P48" s="46"/>
      <c r="Q48" s="73"/>
      <c r="R48" s="73">
        <v>7.5</v>
      </c>
      <c r="S48" s="45">
        <v>125.41910399999998</v>
      </c>
      <c r="T48" s="81">
        <v>141.58410000000001</v>
      </c>
      <c r="U48" s="80">
        <v>0</v>
      </c>
      <c r="V48" s="21">
        <f t="shared" si="5"/>
        <v>0</v>
      </c>
    </row>
    <row r="49" spans="3:22" x14ac:dyDescent="0.2">
      <c r="C49" s="43" t="s">
        <v>366</v>
      </c>
      <c r="D49" s="43" t="s">
        <v>239</v>
      </c>
      <c r="E49" s="43">
        <v>1</v>
      </c>
      <c r="F49" s="83">
        <v>27.870911999999997</v>
      </c>
      <c r="G49" s="44">
        <v>84.950611941935406</v>
      </c>
      <c r="H49" s="45">
        <v>3.0480025892922131</v>
      </c>
      <c r="I49" s="44">
        <v>34.370031930805744</v>
      </c>
      <c r="J49" s="44">
        <v>6.69</v>
      </c>
      <c r="K49" s="45">
        <v>5</v>
      </c>
      <c r="L49" s="45">
        <v>5.5741823999999998</v>
      </c>
      <c r="M49" s="45">
        <v>24.756969999999995</v>
      </c>
      <c r="N49" s="74">
        <v>32.29</v>
      </c>
      <c r="O49" s="72"/>
      <c r="P49" s="46">
        <v>3.7854000000000001</v>
      </c>
      <c r="Q49" s="73"/>
      <c r="R49" s="73"/>
      <c r="S49" s="45">
        <v>47.19474447357171</v>
      </c>
      <c r="T49" s="81"/>
      <c r="U49" s="72">
        <v>1.6512757710952601</v>
      </c>
      <c r="V49" s="21">
        <f t="shared" si="5"/>
        <v>46.022561703928133</v>
      </c>
    </row>
    <row r="50" spans="3:22" x14ac:dyDescent="0.2">
      <c r="C50" s="43" t="s">
        <v>367</v>
      </c>
      <c r="D50" s="43" t="s">
        <v>239</v>
      </c>
      <c r="E50" s="43">
        <v>1</v>
      </c>
      <c r="F50" s="83">
        <v>57.228272640000007</v>
      </c>
      <c r="G50" s="44">
        <v>174.4319231874407</v>
      </c>
      <c r="H50" s="45">
        <v>3.0480025892922127</v>
      </c>
      <c r="I50" s="44">
        <v>7.4300069027025515</v>
      </c>
      <c r="J50" s="44">
        <v>2.23</v>
      </c>
      <c r="K50" s="45"/>
      <c r="L50" s="45">
        <v>0</v>
      </c>
      <c r="M50" s="45">
        <v>8.6111199999999997</v>
      </c>
      <c r="N50" s="74">
        <v>4.3099999999999996</v>
      </c>
      <c r="O50" s="72"/>
      <c r="P50" s="46"/>
      <c r="Q50" s="73"/>
      <c r="R50" s="73">
        <v>0.25</v>
      </c>
      <c r="S50" s="45">
        <v>14.307068160000002</v>
      </c>
      <c r="T50" s="81"/>
      <c r="U50" s="80">
        <v>0.17384789351987603</v>
      </c>
      <c r="V50" s="21">
        <f t="shared" si="5"/>
        <v>9.9490146482451554</v>
      </c>
    </row>
    <row r="51" spans="3:22" x14ac:dyDescent="0.2">
      <c r="C51" s="43" t="s">
        <v>368</v>
      </c>
      <c r="D51" s="43" t="s">
        <v>239</v>
      </c>
      <c r="E51" s="43">
        <v>1</v>
      </c>
      <c r="F51" s="83">
        <v>36.789603840000005</v>
      </c>
      <c r="G51" s="44">
        <v>112.13480776335473</v>
      </c>
      <c r="H51" s="45">
        <v>3.0480025892922122</v>
      </c>
      <c r="I51" s="44">
        <v>0</v>
      </c>
      <c r="J51" s="44">
        <v>0</v>
      </c>
      <c r="K51" s="45"/>
      <c r="L51" s="45">
        <v>0</v>
      </c>
      <c r="M51" s="45">
        <v>10.7639</v>
      </c>
      <c r="N51" s="74">
        <v>1.08</v>
      </c>
      <c r="O51" s="72"/>
      <c r="P51" s="46"/>
      <c r="Q51" s="73"/>
      <c r="R51" s="73">
        <v>0.75</v>
      </c>
      <c r="S51" s="45">
        <v>27.592202880000002</v>
      </c>
      <c r="T51" s="81"/>
      <c r="U51" s="80">
        <v>0</v>
      </c>
      <c r="V51" s="21">
        <f t="shared" si="5"/>
        <v>0</v>
      </c>
    </row>
    <row r="52" spans="3:22" x14ac:dyDescent="0.2">
      <c r="C52" s="43" t="s">
        <v>369</v>
      </c>
      <c r="D52" s="43" t="s">
        <v>240</v>
      </c>
      <c r="E52" s="43">
        <v>1</v>
      </c>
      <c r="F52" s="83">
        <v>85.470796800000002</v>
      </c>
      <c r="G52" s="44">
        <v>260.51520995526857</v>
      </c>
      <c r="H52" s="45">
        <v>3.0480025892922127</v>
      </c>
      <c r="I52" s="44">
        <v>58.530054376201932</v>
      </c>
      <c r="J52" s="44">
        <v>8.36</v>
      </c>
      <c r="K52" s="45"/>
      <c r="L52" s="45">
        <v>0</v>
      </c>
      <c r="M52" s="45">
        <v>10.7639</v>
      </c>
      <c r="N52" s="74">
        <v>0</v>
      </c>
      <c r="O52" s="72"/>
      <c r="P52" s="46"/>
      <c r="Q52" s="73"/>
      <c r="R52" s="73"/>
      <c r="S52" s="45"/>
      <c r="T52" s="81"/>
      <c r="U52" s="72">
        <v>2.2559951391008286</v>
      </c>
    </row>
    <row r="53" spans="3:22" x14ac:dyDescent="0.2">
      <c r="C53" s="43" t="s">
        <v>370</v>
      </c>
      <c r="D53" s="43" t="s">
        <v>239</v>
      </c>
      <c r="E53" s="43">
        <v>1</v>
      </c>
      <c r="F53" s="83">
        <v>18.20899584</v>
      </c>
      <c r="G53" s="44">
        <v>55.501066468731132</v>
      </c>
      <c r="H53" s="45">
        <v>3.0480025892922127</v>
      </c>
      <c r="I53" s="44">
        <v>13.0100120866972</v>
      </c>
      <c r="J53" s="44">
        <v>2.97</v>
      </c>
      <c r="K53" s="45"/>
      <c r="L53" s="45">
        <v>0</v>
      </c>
      <c r="M53" s="45">
        <v>8.6111199999999997</v>
      </c>
      <c r="N53" s="74">
        <v>4.3099999999999996</v>
      </c>
      <c r="O53" s="72"/>
      <c r="P53" s="46"/>
      <c r="Q53" s="73"/>
      <c r="R53" s="73">
        <v>0.25</v>
      </c>
      <c r="S53" s="45">
        <v>4.5522489600000009</v>
      </c>
      <c r="T53" s="81"/>
      <c r="U53" s="72">
        <v>0.95671494103554933</v>
      </c>
      <c r="V53" s="21">
        <f t="shared" ref="V53:V54" si="6">F53*U53</f>
        <v>17.420818381382162</v>
      </c>
    </row>
    <row r="54" spans="3:22" x14ac:dyDescent="0.2">
      <c r="C54" s="43" t="s">
        <v>371</v>
      </c>
      <c r="D54" s="43" t="s">
        <v>239</v>
      </c>
      <c r="E54" s="43">
        <v>1</v>
      </c>
      <c r="F54" s="83">
        <v>23.783178240000002</v>
      </c>
      <c r="G54" s="44">
        <v>72.491188857118217</v>
      </c>
      <c r="H54" s="45">
        <v>3.0480025892922127</v>
      </c>
      <c r="I54" s="44">
        <v>14.860013805405103</v>
      </c>
      <c r="J54" s="44">
        <v>0</v>
      </c>
      <c r="K54" s="45"/>
      <c r="L54" s="45">
        <v>0</v>
      </c>
      <c r="M54" s="45">
        <v>8.6111199999999997</v>
      </c>
      <c r="N54" s="74">
        <v>4.3099999999999996</v>
      </c>
      <c r="O54" s="72"/>
      <c r="P54" s="46"/>
      <c r="Q54" s="73"/>
      <c r="R54" s="73">
        <v>0.25</v>
      </c>
      <c r="S54" s="45">
        <v>5.9457945600000013</v>
      </c>
      <c r="T54" s="81"/>
      <c r="U54" s="72">
        <v>0.83664298756440336</v>
      </c>
      <c r="V54" s="21">
        <f t="shared" si="6"/>
        <v>19.898029296490311</v>
      </c>
    </row>
    <row r="55" spans="3:22" x14ac:dyDescent="0.2">
      <c r="C55" s="43" t="s">
        <v>372</v>
      </c>
      <c r="D55" s="43" t="s">
        <v>240</v>
      </c>
      <c r="E55" s="43">
        <v>1</v>
      </c>
      <c r="F55" s="83">
        <v>3.90192768</v>
      </c>
      <c r="G55" s="44">
        <v>11.893085671870956</v>
      </c>
      <c r="H55" s="45">
        <v>3.0480025892922127</v>
      </c>
      <c r="I55" s="44">
        <v>0</v>
      </c>
      <c r="J55" s="44">
        <v>0</v>
      </c>
      <c r="K55" s="45"/>
      <c r="L55" s="45">
        <v>0</v>
      </c>
      <c r="M55" s="45">
        <v>10.7639</v>
      </c>
      <c r="N55" s="74">
        <v>0</v>
      </c>
      <c r="O55" s="72"/>
      <c r="P55" s="46"/>
      <c r="Q55" s="73"/>
      <c r="R55" s="73"/>
      <c r="S55" s="45"/>
      <c r="T55" s="81"/>
      <c r="U55" s="80">
        <v>0</v>
      </c>
    </row>
    <row r="56" spans="3:22" x14ac:dyDescent="0.2">
      <c r="C56" s="43" t="s">
        <v>373</v>
      </c>
      <c r="D56" s="43" t="s">
        <v>240</v>
      </c>
      <c r="E56" s="43">
        <v>1</v>
      </c>
      <c r="F56" s="83">
        <v>33.445094400000002</v>
      </c>
      <c r="G56" s="44">
        <v>101.94073433032248</v>
      </c>
      <c r="H56" s="45">
        <v>3.0480025892922127</v>
      </c>
      <c r="I56" s="44">
        <v>16.720015533403316</v>
      </c>
      <c r="J56" s="44">
        <v>2.23</v>
      </c>
      <c r="K56" s="45"/>
      <c r="L56" s="45">
        <v>0</v>
      </c>
      <c r="M56" s="45">
        <v>10.7639</v>
      </c>
      <c r="N56" s="74">
        <v>1.08</v>
      </c>
      <c r="O56" s="72"/>
      <c r="P56" s="46"/>
      <c r="Q56" s="73"/>
      <c r="R56" s="73"/>
      <c r="S56" s="45"/>
      <c r="T56" s="81"/>
      <c r="U56" s="72">
        <v>2.008446165012943</v>
      </c>
    </row>
    <row r="57" spans="3:22" x14ac:dyDescent="0.2">
      <c r="C57" s="43" t="s">
        <v>374</v>
      </c>
      <c r="D57" s="43" t="s">
        <v>239</v>
      </c>
      <c r="E57" s="43">
        <v>1</v>
      </c>
      <c r="F57" s="83">
        <v>6.6890188800000008</v>
      </c>
      <c r="G57" s="44">
        <v>20.388146866064496</v>
      </c>
      <c r="H57" s="45">
        <v>3.0480025892922122</v>
      </c>
      <c r="I57" s="44">
        <v>7.4300069027025515</v>
      </c>
      <c r="J57" s="44">
        <v>0</v>
      </c>
      <c r="K57" s="45"/>
      <c r="L57" s="45">
        <v>0</v>
      </c>
      <c r="M57" s="45">
        <v>8.6111199999999997</v>
      </c>
      <c r="N57" s="74">
        <v>4.3099999999999996</v>
      </c>
      <c r="O57" s="72"/>
      <c r="P57" s="46"/>
      <c r="Q57" s="73"/>
      <c r="R57" s="73">
        <v>0.25</v>
      </c>
      <c r="S57" s="45">
        <v>1.6722547200000004</v>
      </c>
      <c r="T57" s="81"/>
      <c r="U57" s="72">
        <v>1.4873653112256062</v>
      </c>
      <c r="V57" s="21">
        <f t="shared" ref="V57:V58" si="7">F57*U57</f>
        <v>9.9490146482451571</v>
      </c>
    </row>
    <row r="58" spans="3:22" x14ac:dyDescent="0.2">
      <c r="C58" s="43" t="s">
        <v>375</v>
      </c>
      <c r="D58" s="43" t="s">
        <v>239</v>
      </c>
      <c r="E58" s="43">
        <v>1</v>
      </c>
      <c r="F58" s="83">
        <v>31.21542144</v>
      </c>
      <c r="G58" s="44">
        <v>95.144685374967651</v>
      </c>
      <c r="H58" s="45">
        <v>3.0480025892922127</v>
      </c>
      <c r="I58" s="44">
        <v>37.160034522803066</v>
      </c>
      <c r="J58" s="44">
        <v>8.92</v>
      </c>
      <c r="K58" s="45">
        <v>2</v>
      </c>
      <c r="L58" s="45">
        <v>15.60771072</v>
      </c>
      <c r="M58" s="45">
        <v>19.375019999999999</v>
      </c>
      <c r="N58" s="74">
        <v>10.76</v>
      </c>
      <c r="O58" s="72"/>
      <c r="P58" s="46"/>
      <c r="Q58" s="73">
        <v>10</v>
      </c>
      <c r="R58" s="73"/>
      <c r="S58" s="45">
        <v>156.0771072</v>
      </c>
      <c r="T58" s="81"/>
      <c r="U58" s="72">
        <v>1.5940346557914877</v>
      </c>
      <c r="V58" s="21">
        <f t="shared" si="7"/>
        <v>49.758463570496623</v>
      </c>
    </row>
    <row r="59" spans="3:22" x14ac:dyDescent="0.2">
      <c r="C59" s="43" t="s">
        <v>376</v>
      </c>
      <c r="D59" s="43" t="s">
        <v>240</v>
      </c>
      <c r="E59" s="43">
        <v>1</v>
      </c>
      <c r="F59" s="83">
        <v>5.9457945600000004</v>
      </c>
      <c r="G59" s="44">
        <v>18.122797214279554</v>
      </c>
      <c r="H59" s="45">
        <v>3.0480025892922127</v>
      </c>
      <c r="I59" s="44">
        <v>0</v>
      </c>
      <c r="J59" s="44">
        <v>0</v>
      </c>
      <c r="K59" s="45"/>
      <c r="L59" s="45">
        <v>0</v>
      </c>
      <c r="M59" s="45">
        <v>8.6111199999999997</v>
      </c>
      <c r="N59" s="74">
        <v>4.3099999999999996</v>
      </c>
      <c r="O59" s="72"/>
      <c r="P59" s="46"/>
      <c r="Q59" s="73"/>
      <c r="R59" s="73"/>
      <c r="S59" s="45"/>
      <c r="T59" s="81">
        <v>50.342586490000002</v>
      </c>
      <c r="U59" s="80">
        <v>0</v>
      </c>
    </row>
    <row r="60" spans="3:22" x14ac:dyDescent="0.2">
      <c r="C60" s="43" t="s">
        <v>377</v>
      </c>
      <c r="D60" s="43" t="s">
        <v>239</v>
      </c>
      <c r="E60" s="43">
        <v>1</v>
      </c>
      <c r="F60" s="83">
        <v>6.5032128</v>
      </c>
      <c r="G60" s="44">
        <v>19.821809453118259</v>
      </c>
      <c r="H60" s="45">
        <v>3.0480025892922127</v>
      </c>
      <c r="I60" s="44">
        <v>0</v>
      </c>
      <c r="J60" s="44">
        <v>0</v>
      </c>
      <c r="K60" s="45">
        <v>20</v>
      </c>
      <c r="L60" s="45">
        <v>0.32516064</v>
      </c>
      <c r="M60" s="45">
        <v>19.375019999999999</v>
      </c>
      <c r="N60" s="74">
        <v>11.840000000000002</v>
      </c>
      <c r="O60" s="72"/>
      <c r="P60" s="46"/>
      <c r="Q60" s="73">
        <v>10</v>
      </c>
      <c r="R60" s="73"/>
      <c r="S60" s="45">
        <v>3.2516064</v>
      </c>
      <c r="T60" s="81"/>
      <c r="U60" s="80">
        <v>0</v>
      </c>
      <c r="V60" s="21">
        <f t="shared" ref="V60:V75" si="8">F60*U60</f>
        <v>0</v>
      </c>
    </row>
    <row r="61" spans="3:22" x14ac:dyDescent="0.2">
      <c r="C61" s="43" t="s">
        <v>378</v>
      </c>
      <c r="D61" s="43" t="s">
        <v>239</v>
      </c>
      <c r="E61" s="43">
        <v>1</v>
      </c>
      <c r="F61" s="83">
        <v>33.445094400000002</v>
      </c>
      <c r="G61" s="44">
        <v>101.94073433032248</v>
      </c>
      <c r="H61" s="45">
        <v>3.0480025892922127</v>
      </c>
      <c r="I61" s="44">
        <v>39.02003625080129</v>
      </c>
      <c r="J61" s="44">
        <v>8.92</v>
      </c>
      <c r="K61" s="45">
        <v>5</v>
      </c>
      <c r="L61" s="45">
        <v>6.6890188799999999</v>
      </c>
      <c r="M61" s="45">
        <v>17.222239999999999</v>
      </c>
      <c r="N61" s="74">
        <v>11.840000000000002</v>
      </c>
      <c r="O61" s="72"/>
      <c r="P61" s="46"/>
      <c r="Q61" s="73"/>
      <c r="R61" s="73">
        <v>1.5</v>
      </c>
      <c r="S61" s="45">
        <v>50.167641600000003</v>
      </c>
      <c r="T61" s="81"/>
      <c r="U61" s="72">
        <v>1.5622340361782812</v>
      </c>
      <c r="V61" s="21">
        <f t="shared" si="8"/>
        <v>52.249064814875631</v>
      </c>
    </row>
    <row r="62" spans="3:22" x14ac:dyDescent="0.2">
      <c r="C62" s="43" t="s">
        <v>379</v>
      </c>
      <c r="D62" s="43" t="s">
        <v>239</v>
      </c>
      <c r="E62" s="43">
        <v>1</v>
      </c>
      <c r="F62" s="83">
        <v>50.167641599999996</v>
      </c>
      <c r="G62" s="44">
        <v>152.91110149548371</v>
      </c>
      <c r="H62" s="45">
        <v>3.0480025892922127</v>
      </c>
      <c r="I62" s="44">
        <v>16.720015533403316</v>
      </c>
      <c r="J62" s="44">
        <v>3.72</v>
      </c>
      <c r="K62" s="45">
        <v>5</v>
      </c>
      <c r="L62" s="45">
        <v>10.03352832</v>
      </c>
      <c r="M62" s="45">
        <v>17.222239999999999</v>
      </c>
      <c r="N62" s="74">
        <v>11.840000000000002</v>
      </c>
      <c r="O62" s="72"/>
      <c r="P62" s="46"/>
      <c r="Q62" s="73"/>
      <c r="R62" s="73">
        <v>1.5</v>
      </c>
      <c r="S62" s="45">
        <v>75.251462400000008</v>
      </c>
      <c r="T62" s="81"/>
      <c r="U62" s="72">
        <v>0.44627632128653455</v>
      </c>
      <c r="V62" s="21">
        <f t="shared" si="8"/>
        <v>22.388630540869315</v>
      </c>
    </row>
    <row r="63" spans="3:22" x14ac:dyDescent="0.2">
      <c r="C63" s="43" t="s">
        <v>380</v>
      </c>
      <c r="D63" s="43" t="s">
        <v>239</v>
      </c>
      <c r="E63" s="43">
        <v>1</v>
      </c>
      <c r="F63" s="83">
        <v>66.890188800000004</v>
      </c>
      <c r="G63" s="44">
        <v>203.88146866064497</v>
      </c>
      <c r="H63" s="45">
        <v>3.0480025892922127</v>
      </c>
      <c r="I63" s="44">
        <v>22.30002071739797</v>
      </c>
      <c r="J63" s="44">
        <v>5.95</v>
      </c>
      <c r="K63" s="45">
        <v>5</v>
      </c>
      <c r="L63" s="45">
        <v>13.37803776</v>
      </c>
      <c r="M63" s="45">
        <v>17.222239999999999</v>
      </c>
      <c r="N63" s="74">
        <v>11.840000000000002</v>
      </c>
      <c r="O63" s="72"/>
      <c r="P63" s="46"/>
      <c r="Q63" s="73"/>
      <c r="R63" s="73">
        <v>1.5</v>
      </c>
      <c r="S63" s="45">
        <v>100.33528320000001</v>
      </c>
      <c r="T63" s="81"/>
      <c r="U63" s="72">
        <v>0.4464097771242399</v>
      </c>
      <c r="V63" s="21">
        <f t="shared" si="8"/>
        <v>29.86043427400633</v>
      </c>
    </row>
    <row r="64" spans="3:22" x14ac:dyDescent="0.2">
      <c r="C64" s="43" t="s">
        <v>381</v>
      </c>
      <c r="D64" s="43" t="s">
        <v>239</v>
      </c>
      <c r="E64" s="43">
        <v>1</v>
      </c>
      <c r="F64" s="83">
        <v>7.80385536</v>
      </c>
      <c r="G64" s="44">
        <v>23.786171343741913</v>
      </c>
      <c r="H64" s="45">
        <v>3.0480025892922127</v>
      </c>
      <c r="I64" s="44">
        <v>6.500006038703444</v>
      </c>
      <c r="J64" s="44">
        <v>2.23</v>
      </c>
      <c r="K64" s="45">
        <v>5</v>
      </c>
      <c r="L64" s="45">
        <v>1.5607710720000001</v>
      </c>
      <c r="M64" s="45">
        <v>17.222239999999999</v>
      </c>
      <c r="N64" s="74">
        <v>11.840000000000002</v>
      </c>
      <c r="O64" s="72"/>
      <c r="P64" s="46"/>
      <c r="Q64" s="73"/>
      <c r="R64" s="73">
        <v>1.5</v>
      </c>
      <c r="S64" s="45">
        <v>11.705783040000002</v>
      </c>
      <c r="T64" s="81"/>
      <c r="U64" s="72">
        <v>1.1153095008228924</v>
      </c>
      <c r="V64" s="21">
        <f t="shared" si="8"/>
        <v>8.7037140260556534</v>
      </c>
    </row>
    <row r="65" spans="3:22" x14ac:dyDescent="0.2">
      <c r="C65" s="43" t="s">
        <v>382</v>
      </c>
      <c r="D65" s="43" t="s">
        <v>239</v>
      </c>
      <c r="E65" s="43">
        <v>1</v>
      </c>
      <c r="F65" s="83">
        <v>32.516064</v>
      </c>
      <c r="G65" s="44">
        <v>99.109047265591286</v>
      </c>
      <c r="H65" s="45">
        <v>3.0480025892922122</v>
      </c>
      <c r="I65" s="44">
        <v>23.230021581397075</v>
      </c>
      <c r="J65" s="44">
        <v>5.95</v>
      </c>
      <c r="K65" s="45">
        <v>5</v>
      </c>
      <c r="L65" s="45">
        <v>6.5032128</v>
      </c>
      <c r="M65" s="45">
        <v>17.222239999999999</v>
      </c>
      <c r="N65" s="74">
        <v>11.840000000000002</v>
      </c>
      <c r="O65" s="72"/>
      <c r="P65" s="46"/>
      <c r="Q65" s="73"/>
      <c r="R65" s="73">
        <v>1.5</v>
      </c>
      <c r="S65" s="45">
        <v>48.774096</v>
      </c>
      <c r="T65" s="81"/>
      <c r="U65" s="72">
        <v>0.95662669676735257</v>
      </c>
      <c r="V65" s="21">
        <f t="shared" si="8"/>
        <v>31.10573489619583</v>
      </c>
    </row>
    <row r="66" spans="3:22" x14ac:dyDescent="0.2">
      <c r="C66" s="43" t="s">
        <v>383</v>
      </c>
      <c r="D66" s="43" t="s">
        <v>239</v>
      </c>
      <c r="E66" s="43">
        <v>1</v>
      </c>
      <c r="F66" s="83">
        <v>20.903184000000003</v>
      </c>
      <c r="G66" s="44">
        <v>63.712958956451544</v>
      </c>
      <c r="H66" s="45">
        <v>3.0480025892922118</v>
      </c>
      <c r="I66" s="44">
        <v>13.940012950696309</v>
      </c>
      <c r="J66" s="44">
        <v>4.18</v>
      </c>
      <c r="K66" s="45">
        <v>4.9999999999999991</v>
      </c>
      <c r="L66" s="45">
        <v>4.1806368000000012</v>
      </c>
      <c r="M66" s="45">
        <v>17.222239999999999</v>
      </c>
      <c r="N66" s="74">
        <v>11.840000000000002</v>
      </c>
      <c r="O66" s="72"/>
      <c r="P66" s="46"/>
      <c r="Q66" s="73"/>
      <c r="R66" s="73">
        <v>1.5</v>
      </c>
      <c r="S66" s="45">
        <v>31.354776000000008</v>
      </c>
      <c r="T66" s="81"/>
      <c r="U66" s="72">
        <v>0.89297970125372628</v>
      </c>
      <c r="V66" s="21">
        <f t="shared" si="8"/>
        <v>18.666119003571673</v>
      </c>
    </row>
    <row r="67" spans="3:22" x14ac:dyDescent="0.2">
      <c r="C67" s="43" t="s">
        <v>384</v>
      </c>
      <c r="D67" s="43" t="s">
        <v>239</v>
      </c>
      <c r="E67" s="43">
        <v>1</v>
      </c>
      <c r="F67" s="83">
        <v>73.57920768000001</v>
      </c>
      <c r="G67" s="44">
        <v>224.26961552670946</v>
      </c>
      <c r="H67" s="45">
        <v>3.0480025892922122</v>
      </c>
      <c r="I67" s="44">
        <v>22.30002071739797</v>
      </c>
      <c r="J67" s="44">
        <v>5.57</v>
      </c>
      <c r="K67" s="45">
        <v>5</v>
      </c>
      <c r="L67" s="45">
        <v>14.715841536000001</v>
      </c>
      <c r="M67" s="45">
        <v>17.222239999999999</v>
      </c>
      <c r="N67" s="74">
        <v>11.840000000000002</v>
      </c>
      <c r="O67" s="72"/>
      <c r="P67" s="46"/>
      <c r="Q67" s="73"/>
      <c r="R67" s="73">
        <v>1.5</v>
      </c>
      <c r="S67" s="45">
        <v>110.36881152000001</v>
      </c>
      <c r="T67" s="81"/>
      <c r="U67" s="72">
        <v>0.40582707011294533</v>
      </c>
      <c r="V67" s="21">
        <f t="shared" si="8"/>
        <v>29.86043427400633</v>
      </c>
    </row>
    <row r="68" spans="3:22" x14ac:dyDescent="0.2">
      <c r="C68" s="43" t="s">
        <v>385</v>
      </c>
      <c r="D68" s="43" t="s">
        <v>239</v>
      </c>
      <c r="E68" s="43">
        <v>1</v>
      </c>
      <c r="F68" s="83">
        <v>25.083820799999998</v>
      </c>
      <c r="G68" s="44">
        <v>76.455550747741853</v>
      </c>
      <c r="H68" s="45">
        <v>3.0480025892922127</v>
      </c>
      <c r="I68" s="44">
        <v>16.720015533403316</v>
      </c>
      <c r="J68" s="44">
        <v>5.57</v>
      </c>
      <c r="K68" s="45">
        <v>5</v>
      </c>
      <c r="L68" s="45">
        <v>5.0167641600000001</v>
      </c>
      <c r="M68" s="45">
        <v>17.222239999999999</v>
      </c>
      <c r="N68" s="74">
        <v>11.840000000000002</v>
      </c>
      <c r="O68" s="72"/>
      <c r="P68" s="46"/>
      <c r="Q68" s="73"/>
      <c r="R68" s="73">
        <v>1.5</v>
      </c>
      <c r="S68" s="45">
        <v>37.625731200000004</v>
      </c>
      <c r="T68" s="81"/>
      <c r="U68" s="72">
        <v>0.8925526425730691</v>
      </c>
      <c r="V68" s="21">
        <f t="shared" si="8"/>
        <v>22.388630540869315</v>
      </c>
    </row>
    <row r="69" spans="3:22" x14ac:dyDescent="0.2">
      <c r="C69" s="43" t="s">
        <v>386</v>
      </c>
      <c r="D69" s="43" t="s">
        <v>239</v>
      </c>
      <c r="E69" s="43">
        <v>1</v>
      </c>
      <c r="F69" s="83">
        <v>36.789603840000005</v>
      </c>
      <c r="G69" s="44">
        <v>112.13480776335473</v>
      </c>
      <c r="H69" s="45">
        <v>3.0480025892922122</v>
      </c>
      <c r="I69" s="44">
        <v>11.150010358698985</v>
      </c>
      <c r="J69" s="44">
        <v>2.79</v>
      </c>
      <c r="K69" s="45">
        <v>5</v>
      </c>
      <c r="L69" s="45">
        <v>7.3579207680000005</v>
      </c>
      <c r="M69" s="45">
        <v>17.222239999999999</v>
      </c>
      <c r="N69" s="74">
        <v>11.840000000000002</v>
      </c>
      <c r="O69" s="72"/>
      <c r="P69" s="46"/>
      <c r="Q69" s="73"/>
      <c r="R69" s="73">
        <v>1.5</v>
      </c>
      <c r="S69" s="45">
        <v>55.184405760000004</v>
      </c>
      <c r="T69" s="81"/>
      <c r="U69" s="72">
        <v>0.40582707011294533</v>
      </c>
      <c r="V69" s="21">
        <f t="shared" si="8"/>
        <v>14.930217137003165</v>
      </c>
    </row>
    <row r="70" spans="3:22" x14ac:dyDescent="0.2">
      <c r="C70" s="43" t="s">
        <v>387</v>
      </c>
      <c r="D70" s="43" t="s">
        <v>239</v>
      </c>
      <c r="E70" s="43">
        <v>1</v>
      </c>
      <c r="F70" s="83">
        <v>16.722547200000001</v>
      </c>
      <c r="G70" s="44">
        <v>50.970367165161242</v>
      </c>
      <c r="H70" s="45">
        <v>3.0480025892922127</v>
      </c>
      <c r="I70" s="44">
        <v>5.5700051747043355</v>
      </c>
      <c r="J70" s="44">
        <v>0</v>
      </c>
      <c r="K70" s="45"/>
      <c r="L70" s="45">
        <v>0</v>
      </c>
      <c r="M70" s="45">
        <v>8.6111199999999997</v>
      </c>
      <c r="N70" s="74">
        <v>4.3099999999999996</v>
      </c>
      <c r="O70" s="72"/>
      <c r="P70" s="46"/>
      <c r="Q70" s="73"/>
      <c r="R70" s="73">
        <v>0.25</v>
      </c>
      <c r="S70" s="45">
        <v>4.1806368000000012</v>
      </c>
      <c r="T70" s="81"/>
      <c r="U70" s="80">
        <v>0.4460094096111239</v>
      </c>
      <c r="V70" s="21">
        <f t="shared" si="8"/>
        <v>7.4584134038661531</v>
      </c>
    </row>
    <row r="71" spans="3:22" x14ac:dyDescent="0.2">
      <c r="C71" s="43" t="s">
        <v>388</v>
      </c>
      <c r="D71" s="43" t="s">
        <v>239</v>
      </c>
      <c r="E71" s="43">
        <v>1</v>
      </c>
      <c r="F71" s="83">
        <v>16.722547200000001</v>
      </c>
      <c r="G71" s="44">
        <v>50.970367165161242</v>
      </c>
      <c r="H71" s="45">
        <v>3.0480025892922127</v>
      </c>
      <c r="I71" s="44">
        <v>5.5700051747043355</v>
      </c>
      <c r="J71" s="44">
        <v>0</v>
      </c>
      <c r="K71" s="45"/>
      <c r="L71" s="45">
        <v>0</v>
      </c>
      <c r="M71" s="45">
        <v>8.6111199999999997</v>
      </c>
      <c r="N71" s="74">
        <v>4.3099999999999996</v>
      </c>
      <c r="O71" s="72"/>
      <c r="P71" s="46"/>
      <c r="Q71" s="73"/>
      <c r="R71" s="73">
        <v>0.25</v>
      </c>
      <c r="S71" s="45">
        <v>4.1806368000000012</v>
      </c>
      <c r="T71" s="81"/>
      <c r="U71" s="80">
        <v>0.4460094096111239</v>
      </c>
      <c r="V71" s="21">
        <f t="shared" si="8"/>
        <v>7.4584134038661531</v>
      </c>
    </row>
    <row r="72" spans="3:22" x14ac:dyDescent="0.2">
      <c r="C72" s="43" t="s">
        <v>389</v>
      </c>
      <c r="D72" s="43" t="s">
        <v>239</v>
      </c>
      <c r="E72" s="43">
        <v>1</v>
      </c>
      <c r="F72" s="83">
        <v>16.722547200000001</v>
      </c>
      <c r="G72" s="44">
        <v>50.970367165161242</v>
      </c>
      <c r="H72" s="45">
        <v>3.0480025892922127</v>
      </c>
      <c r="I72" s="44">
        <v>5.5700051747043355</v>
      </c>
      <c r="J72" s="44">
        <v>0</v>
      </c>
      <c r="K72" s="45"/>
      <c r="L72" s="45">
        <v>0</v>
      </c>
      <c r="M72" s="45">
        <v>8.6111199999999997</v>
      </c>
      <c r="N72" s="74">
        <v>4.3099999999999996</v>
      </c>
      <c r="O72" s="72"/>
      <c r="P72" s="46"/>
      <c r="Q72" s="73"/>
      <c r="R72" s="73">
        <v>0.25</v>
      </c>
      <c r="S72" s="45">
        <v>4.1806368000000012</v>
      </c>
      <c r="T72" s="81"/>
      <c r="U72" s="80">
        <v>0.4460094096111239</v>
      </c>
      <c r="V72" s="21">
        <f t="shared" si="8"/>
        <v>7.4584134038661531</v>
      </c>
    </row>
    <row r="73" spans="3:22" x14ac:dyDescent="0.2">
      <c r="C73" s="43" t="s">
        <v>390</v>
      </c>
      <c r="D73" s="43" t="s">
        <v>239</v>
      </c>
      <c r="E73" s="43">
        <v>1</v>
      </c>
      <c r="F73" s="83">
        <v>18.394801920000003</v>
      </c>
      <c r="G73" s="44">
        <v>56.067403881677365</v>
      </c>
      <c r="H73" s="45">
        <v>3.0480025892922122</v>
      </c>
      <c r="I73" s="44">
        <v>5.5700051747043355</v>
      </c>
      <c r="J73" s="44">
        <v>0</v>
      </c>
      <c r="K73" s="45"/>
      <c r="L73" s="45">
        <v>0</v>
      </c>
      <c r="M73" s="45">
        <v>8.6111199999999997</v>
      </c>
      <c r="N73" s="74">
        <v>4.3099999999999996</v>
      </c>
      <c r="O73" s="72"/>
      <c r="P73" s="46"/>
      <c r="Q73" s="73"/>
      <c r="R73" s="73">
        <v>0.25</v>
      </c>
      <c r="S73" s="45">
        <v>4.5987004800000015</v>
      </c>
      <c r="T73" s="81"/>
      <c r="U73" s="80">
        <v>0.40546309964647631</v>
      </c>
      <c r="V73" s="21">
        <f t="shared" si="8"/>
        <v>7.4584134038661549</v>
      </c>
    </row>
    <row r="74" spans="3:22" x14ac:dyDescent="0.2">
      <c r="C74" s="43" t="s">
        <v>391</v>
      </c>
      <c r="D74" s="43" t="s">
        <v>239</v>
      </c>
      <c r="E74" s="43">
        <v>1</v>
      </c>
      <c r="F74" s="83">
        <v>18.394801920000003</v>
      </c>
      <c r="G74" s="44">
        <v>56.067403881677365</v>
      </c>
      <c r="H74" s="45">
        <v>3.0480025892922122</v>
      </c>
      <c r="I74" s="44">
        <v>5.5700051747043355</v>
      </c>
      <c r="J74" s="44">
        <v>0</v>
      </c>
      <c r="K74" s="45"/>
      <c r="L74" s="45">
        <v>0</v>
      </c>
      <c r="M74" s="45">
        <v>8.6111199999999997</v>
      </c>
      <c r="N74" s="74">
        <v>4.3099999999999996</v>
      </c>
      <c r="O74" s="72"/>
      <c r="P74" s="46"/>
      <c r="Q74" s="73"/>
      <c r="R74" s="73">
        <v>0.25</v>
      </c>
      <c r="S74" s="45">
        <v>4.5987004800000015</v>
      </c>
      <c r="T74" s="81"/>
      <c r="U74" s="80">
        <v>0.40546309964647631</v>
      </c>
      <c r="V74" s="21">
        <f t="shared" si="8"/>
        <v>7.4584134038661549</v>
      </c>
    </row>
    <row r="75" spans="3:22" x14ac:dyDescent="0.2">
      <c r="C75" s="43" t="s">
        <v>392</v>
      </c>
      <c r="D75" s="43" t="s">
        <v>239</v>
      </c>
      <c r="E75" s="43">
        <v>1</v>
      </c>
      <c r="F75" s="83">
        <v>18.394801920000003</v>
      </c>
      <c r="G75" s="44">
        <v>56.067403881677365</v>
      </c>
      <c r="H75" s="45">
        <v>3.0480025892922122</v>
      </c>
      <c r="I75" s="44">
        <v>5.5700051747043355</v>
      </c>
      <c r="J75" s="44">
        <v>0</v>
      </c>
      <c r="K75" s="45"/>
      <c r="L75" s="45">
        <v>0</v>
      </c>
      <c r="M75" s="45">
        <v>8.6111199999999997</v>
      </c>
      <c r="N75" s="74">
        <v>4.3099999999999996</v>
      </c>
      <c r="O75" s="72"/>
      <c r="P75" s="46"/>
      <c r="Q75" s="73"/>
      <c r="R75" s="73">
        <v>0.25</v>
      </c>
      <c r="S75" s="45">
        <v>4.5987004800000015</v>
      </c>
      <c r="T75" s="81"/>
      <c r="U75" s="80">
        <v>0.40546309964647631</v>
      </c>
      <c r="V75" s="21">
        <f t="shared" si="8"/>
        <v>7.4584134038661549</v>
      </c>
    </row>
    <row r="76" spans="3:22" x14ac:dyDescent="0.2">
      <c r="C76" s="43" t="s">
        <v>393</v>
      </c>
      <c r="D76" s="43" t="s">
        <v>240</v>
      </c>
      <c r="E76" s="43">
        <v>1</v>
      </c>
      <c r="F76" s="83">
        <v>5.85289152</v>
      </c>
      <c r="G76" s="44">
        <v>17.839628507806438</v>
      </c>
      <c r="H76" s="45">
        <v>3.0480025892922131</v>
      </c>
      <c r="I76" s="44">
        <v>14.860013805405103</v>
      </c>
      <c r="J76" s="44">
        <v>0</v>
      </c>
      <c r="K76" s="45"/>
      <c r="L76" s="45">
        <v>0</v>
      </c>
      <c r="M76" s="45">
        <v>10.7639</v>
      </c>
      <c r="N76" s="74">
        <v>0</v>
      </c>
      <c r="O76" s="72"/>
      <c r="P76" s="46"/>
      <c r="Q76" s="73"/>
      <c r="R76" s="73"/>
      <c r="S76" s="45"/>
      <c r="T76" s="81"/>
      <c r="U76" s="72">
        <v>3.3996921399442419</v>
      </c>
    </row>
    <row r="77" spans="3:22" x14ac:dyDescent="0.2">
      <c r="C77" s="43" t="s">
        <v>394</v>
      </c>
      <c r="D77" s="43" t="s">
        <v>239</v>
      </c>
      <c r="E77" s="43">
        <v>1</v>
      </c>
      <c r="F77" s="83">
        <v>7.4322432000000003</v>
      </c>
      <c r="G77" s="44">
        <v>22.65349651784944</v>
      </c>
      <c r="H77" s="45">
        <v>3.0480025892922127</v>
      </c>
      <c r="I77" s="44">
        <v>0</v>
      </c>
      <c r="J77" s="44">
        <v>0</v>
      </c>
      <c r="K77" s="45">
        <v>6.666666666666667</v>
      </c>
      <c r="L77" s="45">
        <v>1.1148364800000001</v>
      </c>
      <c r="M77" s="45">
        <v>9.6875099999999996</v>
      </c>
      <c r="N77" s="74">
        <v>32.29</v>
      </c>
      <c r="O77" s="72"/>
      <c r="P77" s="46"/>
      <c r="Q77" s="73">
        <v>8</v>
      </c>
      <c r="R77" s="73"/>
      <c r="S77" s="45">
        <v>8.9186918400000028</v>
      </c>
      <c r="T77" s="81"/>
      <c r="U77" s="80">
        <v>0</v>
      </c>
      <c r="V77" s="21">
        <f t="shared" ref="V77:V83" si="9">F77*U77</f>
        <v>0</v>
      </c>
    </row>
    <row r="78" spans="3:22" x14ac:dyDescent="0.2">
      <c r="C78" s="43" t="s">
        <v>395</v>
      </c>
      <c r="D78" s="43" t="s">
        <v>239</v>
      </c>
      <c r="E78" s="43">
        <v>1</v>
      </c>
      <c r="F78" s="83">
        <v>13.935455999999999</v>
      </c>
      <c r="G78" s="44">
        <v>42.475305970967703</v>
      </c>
      <c r="H78" s="45">
        <v>3.0480025892922131</v>
      </c>
      <c r="I78" s="44">
        <v>0</v>
      </c>
      <c r="J78" s="44">
        <v>0</v>
      </c>
      <c r="K78" s="45">
        <v>5</v>
      </c>
      <c r="L78" s="45">
        <v>2.7870911999999999</v>
      </c>
      <c r="M78" s="45">
        <v>22.604189999999999</v>
      </c>
      <c r="N78" s="74">
        <v>21.529999999999998</v>
      </c>
      <c r="O78" s="72"/>
      <c r="P78" s="46"/>
      <c r="Q78" s="73">
        <v>10</v>
      </c>
      <c r="R78" s="73"/>
      <c r="S78" s="45">
        <v>27.870912000000001</v>
      </c>
      <c r="T78" s="81"/>
      <c r="U78" s="80">
        <v>0</v>
      </c>
      <c r="V78" s="21">
        <f t="shared" si="9"/>
        <v>0</v>
      </c>
    </row>
    <row r="79" spans="3:22" x14ac:dyDescent="0.2">
      <c r="C79" s="43" t="s">
        <v>396</v>
      </c>
      <c r="D79" s="43" t="s">
        <v>239</v>
      </c>
      <c r="E79" s="43">
        <v>1</v>
      </c>
      <c r="F79" s="83">
        <v>16.722547200000001</v>
      </c>
      <c r="G79" s="44">
        <v>50.970367165161242</v>
      </c>
      <c r="H79" s="45">
        <v>3.0480025892922127</v>
      </c>
      <c r="I79" s="44">
        <v>0</v>
      </c>
      <c r="J79" s="44">
        <v>0</v>
      </c>
      <c r="K79" s="45">
        <v>5</v>
      </c>
      <c r="L79" s="45">
        <v>3.3445094399999999</v>
      </c>
      <c r="M79" s="45">
        <v>22.604189999999999</v>
      </c>
      <c r="N79" s="74">
        <v>21.529999999999998</v>
      </c>
      <c r="O79" s="72"/>
      <c r="P79" s="46"/>
      <c r="Q79" s="73">
        <v>10</v>
      </c>
      <c r="R79" s="73"/>
      <c r="S79" s="45">
        <v>33.445094400000002</v>
      </c>
      <c r="T79" s="81"/>
      <c r="U79" s="80">
        <v>0</v>
      </c>
      <c r="V79" s="21">
        <f t="shared" si="9"/>
        <v>0</v>
      </c>
    </row>
    <row r="80" spans="3:22" x14ac:dyDescent="0.2">
      <c r="C80" s="43" t="s">
        <v>397</v>
      </c>
      <c r="D80" s="43" t="s">
        <v>239</v>
      </c>
      <c r="E80" s="43">
        <v>1</v>
      </c>
      <c r="F80" s="83">
        <v>52.0257024</v>
      </c>
      <c r="G80" s="44">
        <v>158.57447562494607</v>
      </c>
      <c r="H80" s="45">
        <v>3.0480025892922127</v>
      </c>
      <c r="I80" s="44">
        <v>37.160034522803066</v>
      </c>
      <c r="J80" s="44">
        <v>8.92</v>
      </c>
      <c r="K80" s="45">
        <v>20</v>
      </c>
      <c r="L80" s="45">
        <v>2.60128512</v>
      </c>
      <c r="M80" s="45">
        <v>19.375019999999999</v>
      </c>
      <c r="N80" s="74">
        <v>11.840000000000002</v>
      </c>
      <c r="O80" s="72"/>
      <c r="P80" s="46"/>
      <c r="Q80" s="73">
        <v>10</v>
      </c>
      <c r="R80" s="73"/>
      <c r="S80" s="45">
        <v>26.0128512</v>
      </c>
      <c r="T80" s="81"/>
      <c r="U80" s="72">
        <v>0.95642079347489273</v>
      </c>
      <c r="V80" s="21">
        <f t="shared" si="9"/>
        <v>49.75846357049663</v>
      </c>
    </row>
    <row r="81" spans="3:22" x14ac:dyDescent="0.2">
      <c r="C81" s="43" t="s">
        <v>398</v>
      </c>
      <c r="D81" s="43" t="s">
        <v>239</v>
      </c>
      <c r="E81" s="43">
        <v>1</v>
      </c>
      <c r="F81" s="83">
        <v>41.248949760000002</v>
      </c>
      <c r="G81" s="44">
        <v>125.7269056740644</v>
      </c>
      <c r="H81" s="45">
        <v>3.0480025892922127</v>
      </c>
      <c r="I81" s="44">
        <v>0</v>
      </c>
      <c r="J81" s="44">
        <v>0</v>
      </c>
      <c r="K81" s="45"/>
      <c r="L81" s="45">
        <v>0</v>
      </c>
      <c r="M81" s="45">
        <v>8.6111199999999997</v>
      </c>
      <c r="N81" s="74">
        <v>4.3099999999999996</v>
      </c>
      <c r="O81" s="72"/>
      <c r="P81" s="46"/>
      <c r="Q81" s="73"/>
      <c r="R81" s="73">
        <v>0.25</v>
      </c>
      <c r="S81" s="45">
        <v>10.312237440000002</v>
      </c>
      <c r="T81" s="81"/>
      <c r="U81" s="80">
        <v>0</v>
      </c>
      <c r="V81" s="21">
        <f t="shared" si="9"/>
        <v>0</v>
      </c>
    </row>
    <row r="82" spans="3:22" x14ac:dyDescent="0.2">
      <c r="C82" s="43" t="s">
        <v>399</v>
      </c>
      <c r="D82" s="43" t="s">
        <v>239</v>
      </c>
      <c r="E82" s="43">
        <v>1</v>
      </c>
      <c r="F82" s="83">
        <v>91.416591360000012</v>
      </c>
      <c r="G82" s="44">
        <v>278.63800716954808</v>
      </c>
      <c r="H82" s="45">
        <v>3.0480025892922118</v>
      </c>
      <c r="I82" s="44">
        <v>45.520042289504737</v>
      </c>
      <c r="J82" s="44">
        <v>16.72</v>
      </c>
      <c r="K82" s="45">
        <v>3.3333333333333335</v>
      </c>
      <c r="L82" s="45">
        <v>27.424977408000004</v>
      </c>
      <c r="M82" s="45">
        <v>10.7639</v>
      </c>
      <c r="N82" s="74">
        <v>11.840000000000002</v>
      </c>
      <c r="O82" s="72"/>
      <c r="P82" s="46"/>
      <c r="Q82" s="73">
        <v>8</v>
      </c>
      <c r="R82" s="73"/>
      <c r="S82" s="45">
        <v>219.39981926400003</v>
      </c>
      <c r="T82" s="81"/>
      <c r="U82" s="72">
        <v>0.66675838525742326</v>
      </c>
      <c r="V82" s="21">
        <f t="shared" si="9"/>
        <v>60.952778840931316</v>
      </c>
    </row>
    <row r="83" spans="3:22" x14ac:dyDescent="0.2">
      <c r="C83" s="43" t="s">
        <v>400</v>
      </c>
      <c r="D83" s="43" t="s">
        <v>239</v>
      </c>
      <c r="E83" s="43">
        <v>1</v>
      </c>
      <c r="F83" s="83">
        <v>52.397314560000005</v>
      </c>
      <c r="G83" s="44">
        <v>159.70715045083855</v>
      </c>
      <c r="H83" s="45">
        <v>3.0480025892922122</v>
      </c>
      <c r="I83" s="44">
        <v>87.330081132303334</v>
      </c>
      <c r="J83" s="44">
        <v>0</v>
      </c>
      <c r="K83" s="45"/>
      <c r="L83" s="45">
        <v>0</v>
      </c>
      <c r="M83" s="45">
        <v>8.6111199999999997</v>
      </c>
      <c r="N83" s="74">
        <v>4.3099999999999996</v>
      </c>
      <c r="O83" s="72"/>
      <c r="P83" s="46"/>
      <c r="Q83" s="73"/>
      <c r="R83" s="73">
        <v>0.25</v>
      </c>
      <c r="S83" s="45">
        <v>13.099328640000003</v>
      </c>
      <c r="T83" s="81"/>
      <c r="U83" s="80">
        <v>2.2317507396007938</v>
      </c>
      <c r="V83" s="21">
        <f t="shared" si="9"/>
        <v>116.93774552237545</v>
      </c>
    </row>
    <row r="84" spans="3:22" x14ac:dyDescent="0.2">
      <c r="C84" s="43" t="s">
        <v>401</v>
      </c>
      <c r="D84" s="43" t="s">
        <v>240</v>
      </c>
      <c r="E84" s="43">
        <v>1</v>
      </c>
      <c r="F84" s="83">
        <v>11.70578304</v>
      </c>
      <c r="G84" s="44">
        <v>35.679257015612876</v>
      </c>
      <c r="H84" s="45">
        <v>3.0480025892922131</v>
      </c>
      <c r="I84" s="44">
        <v>0</v>
      </c>
      <c r="J84" s="44">
        <v>0</v>
      </c>
      <c r="K84" s="45"/>
      <c r="L84" s="45">
        <v>0</v>
      </c>
      <c r="M84" s="45">
        <v>8.6111199999999997</v>
      </c>
      <c r="N84" s="74">
        <v>4.3099999999999996</v>
      </c>
      <c r="O84" s="72"/>
      <c r="P84" s="46"/>
      <c r="Q84" s="73"/>
      <c r="R84" s="73"/>
      <c r="S84" s="45"/>
      <c r="T84" s="81">
        <v>99.108869999999996</v>
      </c>
      <c r="U84" s="80">
        <v>0</v>
      </c>
    </row>
    <row r="85" spans="3:22" x14ac:dyDescent="0.2">
      <c r="C85" s="43" t="s">
        <v>402</v>
      </c>
      <c r="D85" s="43" t="s">
        <v>239</v>
      </c>
      <c r="E85" s="43">
        <v>1</v>
      </c>
      <c r="F85" s="83">
        <v>30.100584960000003</v>
      </c>
      <c r="G85" s="44">
        <v>91.746660897290226</v>
      </c>
      <c r="H85" s="45">
        <v>3.0480025892922122</v>
      </c>
      <c r="I85" s="44">
        <v>0</v>
      </c>
      <c r="J85" s="44">
        <v>0</v>
      </c>
      <c r="K85" s="45">
        <v>20</v>
      </c>
      <c r="L85" s="45">
        <v>1.505029248</v>
      </c>
      <c r="M85" s="45">
        <v>19.375019999999999</v>
      </c>
      <c r="N85" s="74">
        <v>11.840000000000002</v>
      </c>
      <c r="O85" s="72"/>
      <c r="P85" s="46"/>
      <c r="Q85" s="73">
        <v>10</v>
      </c>
      <c r="R85" s="73"/>
      <c r="S85" s="45">
        <v>15.050292480000001</v>
      </c>
      <c r="T85" s="81"/>
      <c r="U85" s="80">
        <v>0</v>
      </c>
      <c r="V85" s="21">
        <f t="shared" ref="V85:V86" si="10">F85*U85</f>
        <v>0</v>
      </c>
    </row>
    <row r="86" spans="3:22" x14ac:dyDescent="0.2">
      <c r="C86" s="43" t="s">
        <v>403</v>
      </c>
      <c r="D86" s="43" t="s">
        <v>239</v>
      </c>
      <c r="E86" s="43">
        <v>1</v>
      </c>
      <c r="F86" s="83">
        <v>31.772839680000001</v>
      </c>
      <c r="G86" s="44">
        <v>96.843697613806356</v>
      </c>
      <c r="H86" s="45">
        <v>3.0480025892922127</v>
      </c>
      <c r="I86" s="44">
        <v>0</v>
      </c>
      <c r="J86" s="44">
        <v>0</v>
      </c>
      <c r="K86" s="45">
        <v>20</v>
      </c>
      <c r="L86" s="45">
        <v>1.5886419840000001</v>
      </c>
      <c r="M86" s="45">
        <v>19.375019999999999</v>
      </c>
      <c r="N86" s="74">
        <v>11.840000000000002</v>
      </c>
      <c r="O86" s="72"/>
      <c r="P86" s="46"/>
      <c r="Q86" s="73">
        <v>10</v>
      </c>
      <c r="R86" s="73"/>
      <c r="S86" s="45">
        <v>15.886419840000002</v>
      </c>
      <c r="T86" s="81"/>
      <c r="U86" s="80">
        <v>0</v>
      </c>
      <c r="V86" s="21">
        <f t="shared" si="10"/>
        <v>0</v>
      </c>
    </row>
    <row r="87" spans="3:22" x14ac:dyDescent="0.2">
      <c r="C87" s="43" t="s">
        <v>404</v>
      </c>
      <c r="D87" s="43" t="s">
        <v>240</v>
      </c>
      <c r="E87" s="43">
        <v>1</v>
      </c>
      <c r="F87" s="83">
        <v>5.20257024</v>
      </c>
      <c r="G87" s="44">
        <v>15.857447562494606</v>
      </c>
      <c r="H87" s="45">
        <v>3.0480025892922122</v>
      </c>
      <c r="I87" s="44">
        <v>0</v>
      </c>
      <c r="J87" s="44">
        <v>0</v>
      </c>
      <c r="K87" s="45"/>
      <c r="L87" s="45">
        <v>0</v>
      </c>
      <c r="M87" s="45">
        <v>10.7639</v>
      </c>
      <c r="N87" s="74">
        <v>0</v>
      </c>
      <c r="O87" s="72"/>
      <c r="P87" s="46"/>
      <c r="Q87" s="73"/>
      <c r="R87" s="73"/>
      <c r="S87" s="45"/>
      <c r="T87" s="81"/>
      <c r="U87" s="80">
        <v>0</v>
      </c>
    </row>
    <row r="88" spans="3:22" x14ac:dyDescent="0.2">
      <c r="C88" s="43" t="s">
        <v>405</v>
      </c>
      <c r="D88" s="43" t="s">
        <v>240</v>
      </c>
      <c r="E88" s="43">
        <v>1</v>
      </c>
      <c r="F88" s="83">
        <v>11.148364800000001</v>
      </c>
      <c r="G88" s="44">
        <v>33.980244776774157</v>
      </c>
      <c r="H88" s="45">
        <v>3.0480025892922118</v>
      </c>
      <c r="I88" s="44">
        <v>0</v>
      </c>
      <c r="J88" s="44">
        <v>0</v>
      </c>
      <c r="K88" s="45"/>
      <c r="L88" s="45">
        <v>0</v>
      </c>
      <c r="M88" s="45">
        <v>10.7639</v>
      </c>
      <c r="N88" s="74">
        <v>0</v>
      </c>
      <c r="O88" s="72"/>
      <c r="P88" s="46"/>
      <c r="Q88" s="73"/>
      <c r="R88" s="73"/>
      <c r="S88" s="45"/>
      <c r="T88" s="81"/>
      <c r="U88" s="80">
        <v>0</v>
      </c>
    </row>
    <row r="89" spans="3:22" x14ac:dyDescent="0.2">
      <c r="C89" s="43" t="s">
        <v>406</v>
      </c>
      <c r="D89" s="43" t="s">
        <v>240</v>
      </c>
      <c r="E89" s="43">
        <v>1</v>
      </c>
      <c r="F89" s="83">
        <v>13.378037760000002</v>
      </c>
      <c r="G89" s="44">
        <v>40.776293732128991</v>
      </c>
      <c r="H89" s="45">
        <v>3.0480025892922122</v>
      </c>
      <c r="I89" s="44">
        <v>0</v>
      </c>
      <c r="J89" s="44">
        <v>0</v>
      </c>
      <c r="K89" s="45"/>
      <c r="L89" s="45">
        <v>0</v>
      </c>
      <c r="M89" s="45">
        <v>10.7639</v>
      </c>
      <c r="N89" s="74">
        <v>0</v>
      </c>
      <c r="O89" s="72"/>
      <c r="P89" s="46"/>
      <c r="Q89" s="73"/>
      <c r="R89" s="73"/>
      <c r="S89" s="45"/>
      <c r="T89" s="81"/>
      <c r="U89" s="80">
        <v>0</v>
      </c>
    </row>
    <row r="90" spans="3:22" x14ac:dyDescent="0.2">
      <c r="C90" s="43" t="s">
        <v>407</v>
      </c>
      <c r="D90" s="43" t="s">
        <v>240</v>
      </c>
      <c r="E90" s="43">
        <v>1</v>
      </c>
      <c r="F90" s="83">
        <v>11.70578304</v>
      </c>
      <c r="G90" s="44">
        <v>35.679257015612876</v>
      </c>
      <c r="H90" s="45">
        <v>3.0480025892922131</v>
      </c>
      <c r="I90" s="44">
        <v>8.3600077667016581</v>
      </c>
      <c r="J90" s="44">
        <v>2.23</v>
      </c>
      <c r="K90" s="45"/>
      <c r="L90" s="45">
        <v>0</v>
      </c>
      <c r="M90" s="45">
        <v>10.7639</v>
      </c>
      <c r="N90" s="74">
        <v>1.08</v>
      </c>
      <c r="O90" s="72"/>
      <c r="P90" s="46"/>
      <c r="Q90" s="73"/>
      <c r="R90" s="73"/>
      <c r="S90" s="45"/>
      <c r="T90" s="81"/>
      <c r="U90" s="72">
        <v>0.95630640275685963</v>
      </c>
    </row>
    <row r="91" spans="3:22" x14ac:dyDescent="0.2">
      <c r="C91" s="43" t="s">
        <v>408</v>
      </c>
      <c r="D91" s="43" t="s">
        <v>239</v>
      </c>
      <c r="E91" s="43">
        <v>1</v>
      </c>
      <c r="F91" s="83">
        <v>157.00613760000002</v>
      </c>
      <c r="G91" s="44">
        <v>478.55511393956942</v>
      </c>
      <c r="H91" s="45">
        <v>3.0480025892922122</v>
      </c>
      <c r="I91" s="44">
        <v>24.150022436105871</v>
      </c>
      <c r="J91" s="44">
        <v>5.57</v>
      </c>
      <c r="K91" s="45">
        <v>20</v>
      </c>
      <c r="L91" s="45">
        <v>7.8503068800000007</v>
      </c>
      <c r="M91" s="45">
        <v>19.375019999999999</v>
      </c>
      <c r="N91" s="74">
        <v>11.840000000000002</v>
      </c>
      <c r="O91" s="72"/>
      <c r="P91" s="46"/>
      <c r="Q91" s="73">
        <v>10</v>
      </c>
      <c r="R91" s="73"/>
      <c r="S91" s="45">
        <v>78.503068800000008</v>
      </c>
      <c r="T91" s="81"/>
      <c r="U91" s="72">
        <v>0.20596421059347475</v>
      </c>
      <c r="V91" s="21">
        <f t="shared" ref="V91:V92" si="11">F91*U91</f>
        <v>32.337645189114475</v>
      </c>
    </row>
    <row r="92" spans="3:22" x14ac:dyDescent="0.2">
      <c r="C92" s="43" t="s">
        <v>409</v>
      </c>
      <c r="D92" s="43" t="s">
        <v>239</v>
      </c>
      <c r="E92" s="43">
        <v>1</v>
      </c>
      <c r="F92" s="83">
        <v>77.48113536000001</v>
      </c>
      <c r="G92" s="44">
        <v>236.16270119858044</v>
      </c>
      <c r="H92" s="45">
        <v>3.0480025892922127</v>
      </c>
      <c r="I92" s="44">
        <v>5.5700051747043355</v>
      </c>
      <c r="J92" s="44">
        <v>0</v>
      </c>
      <c r="K92" s="45"/>
      <c r="L92" s="45">
        <v>0</v>
      </c>
      <c r="M92" s="45">
        <v>8.6111199999999997</v>
      </c>
      <c r="N92" s="74">
        <v>4.3099999999999996</v>
      </c>
      <c r="O92" s="72"/>
      <c r="P92" s="46"/>
      <c r="Q92" s="73"/>
      <c r="R92" s="73">
        <v>0.25</v>
      </c>
      <c r="S92" s="45">
        <v>19.370283840000006</v>
      </c>
      <c r="T92" s="81"/>
      <c r="U92" s="80">
        <v>9.6261023657077116E-2</v>
      </c>
      <c r="V92" s="21">
        <f t="shared" si="11"/>
        <v>7.4584134038661549</v>
      </c>
    </row>
    <row r="93" spans="3:22" x14ac:dyDescent="0.2">
      <c r="C93" s="43" t="s">
        <v>410</v>
      </c>
      <c r="D93" s="43" t="s">
        <v>240</v>
      </c>
      <c r="E93" s="43">
        <v>1</v>
      </c>
      <c r="F93" s="83">
        <v>5.0167641600000001</v>
      </c>
      <c r="G93" s="44">
        <v>15.291110149548375</v>
      </c>
      <c r="H93" s="45">
        <v>3.0480025892922131</v>
      </c>
      <c r="I93" s="44">
        <v>5.5700051747043355</v>
      </c>
      <c r="J93" s="44">
        <v>0</v>
      </c>
      <c r="K93" s="45"/>
      <c r="L93" s="45">
        <v>0</v>
      </c>
      <c r="M93" s="45">
        <v>8.6111199999999997</v>
      </c>
      <c r="N93" s="74">
        <v>4.3099999999999996</v>
      </c>
      <c r="O93" s="72"/>
      <c r="P93" s="46"/>
      <c r="Q93" s="73"/>
      <c r="R93" s="73">
        <v>10</v>
      </c>
      <c r="S93" s="45">
        <v>50.167641600000003</v>
      </c>
      <c r="T93" s="81">
        <v>42.475230000000003</v>
      </c>
      <c r="U93" s="72">
        <v>1.4866980320370795</v>
      </c>
    </row>
    <row r="94" spans="3:22" x14ac:dyDescent="0.2">
      <c r="C94" s="43" t="s">
        <v>411</v>
      </c>
      <c r="D94" s="43" t="s">
        <v>239</v>
      </c>
      <c r="E94" s="43">
        <v>1</v>
      </c>
      <c r="F94" s="83">
        <v>83.612736000000012</v>
      </c>
      <c r="G94" s="44">
        <v>254.85183582580618</v>
      </c>
      <c r="H94" s="45">
        <v>3.0480025892922118</v>
      </c>
      <c r="I94" s="44">
        <v>0</v>
      </c>
      <c r="J94" s="44">
        <v>0</v>
      </c>
      <c r="K94" s="45">
        <v>4.9999999999999991</v>
      </c>
      <c r="L94" s="45">
        <v>16.722547200000005</v>
      </c>
      <c r="M94" s="45">
        <v>22.604189999999999</v>
      </c>
      <c r="N94" s="74">
        <v>14.020591312787561</v>
      </c>
      <c r="O94" s="72"/>
      <c r="P94" s="46">
        <v>3.7854000000000001</v>
      </c>
      <c r="Q94" s="73"/>
      <c r="R94" s="73">
        <v>1.5</v>
      </c>
      <c r="S94" s="45">
        <v>125.41910400000003</v>
      </c>
      <c r="T94" s="81"/>
      <c r="U94" s="80">
        <v>0</v>
      </c>
      <c r="V94" s="21">
        <f t="shared" ref="V94:V97" si="12">F94*U94</f>
        <v>0</v>
      </c>
    </row>
    <row r="95" spans="3:22" x14ac:dyDescent="0.2">
      <c r="C95" s="43" t="s">
        <v>412</v>
      </c>
      <c r="D95" s="43" t="s">
        <v>239</v>
      </c>
      <c r="E95" s="43">
        <v>1</v>
      </c>
      <c r="F95" s="83">
        <v>3.90192768</v>
      </c>
      <c r="G95" s="44">
        <v>11.893085671870956</v>
      </c>
      <c r="H95" s="45">
        <v>3.0480025892922127</v>
      </c>
      <c r="I95" s="44">
        <v>0</v>
      </c>
      <c r="J95" s="44">
        <v>0</v>
      </c>
      <c r="K95" s="45">
        <v>20</v>
      </c>
      <c r="L95" s="45">
        <v>0.19509638400000001</v>
      </c>
      <c r="M95" s="45">
        <v>19.375019999999999</v>
      </c>
      <c r="N95" s="74">
        <v>11.840000000000002</v>
      </c>
      <c r="O95" s="72"/>
      <c r="P95" s="46"/>
      <c r="Q95" s="73">
        <v>10</v>
      </c>
      <c r="R95" s="73"/>
      <c r="S95" s="45">
        <v>1.95096384</v>
      </c>
      <c r="T95" s="81"/>
      <c r="U95" s="80">
        <v>1.3390316830831417</v>
      </c>
      <c r="V95" s="21">
        <f t="shared" si="12"/>
        <v>5.2248047886190987</v>
      </c>
    </row>
    <row r="96" spans="3:22" x14ac:dyDescent="0.2">
      <c r="C96" s="43" t="s">
        <v>413</v>
      </c>
      <c r="D96" s="43" t="s">
        <v>239</v>
      </c>
      <c r="E96" s="43">
        <v>1</v>
      </c>
      <c r="F96" s="83">
        <v>34.374124800000004</v>
      </c>
      <c r="G96" s="44">
        <v>104.77242139505366</v>
      </c>
      <c r="H96" s="45">
        <v>3.0480025892922122</v>
      </c>
      <c r="I96" s="44">
        <v>3.7200034559964328</v>
      </c>
      <c r="J96" s="44">
        <v>0</v>
      </c>
      <c r="K96" s="45"/>
      <c r="L96" s="45">
        <v>0</v>
      </c>
      <c r="M96" s="45">
        <v>8.6111199999999997</v>
      </c>
      <c r="N96" s="74">
        <v>4.3099999999999996</v>
      </c>
      <c r="O96" s="72"/>
      <c r="P96" s="46"/>
      <c r="Q96" s="73"/>
      <c r="R96" s="73">
        <v>0.25</v>
      </c>
      <c r="S96" s="45">
        <v>8.5935312000000028</v>
      </c>
      <c r="T96" s="81"/>
      <c r="U96" s="72">
        <v>1.4839430813439058</v>
      </c>
      <c r="V96" s="21">
        <f t="shared" si="12"/>
        <v>51.009244674211978</v>
      </c>
    </row>
    <row r="97" spans="3:22" x14ac:dyDescent="0.2">
      <c r="C97" s="43" t="s">
        <v>414</v>
      </c>
      <c r="D97" s="43" t="s">
        <v>239</v>
      </c>
      <c r="E97" s="43">
        <v>1</v>
      </c>
      <c r="F97" s="83">
        <v>10.03352832</v>
      </c>
      <c r="G97" s="44">
        <v>30.58222029909675</v>
      </c>
      <c r="H97" s="45">
        <v>3.0480025892922131</v>
      </c>
      <c r="I97" s="44">
        <v>0</v>
      </c>
      <c r="J97" s="44">
        <v>0</v>
      </c>
      <c r="K97" s="45">
        <v>20</v>
      </c>
      <c r="L97" s="45">
        <v>0.50167641600000001</v>
      </c>
      <c r="M97" s="45">
        <v>19.375019999999999</v>
      </c>
      <c r="N97" s="74">
        <v>11.840000000000002</v>
      </c>
      <c r="O97" s="72"/>
      <c r="P97" s="46"/>
      <c r="Q97" s="73">
        <v>10</v>
      </c>
      <c r="R97" s="73">
        <v>0</v>
      </c>
      <c r="S97" s="45">
        <v>5.0167641600000001</v>
      </c>
      <c r="T97" s="81"/>
      <c r="U97" s="80">
        <v>1.3390316830831412</v>
      </c>
      <c r="V97" s="21">
        <f t="shared" si="12"/>
        <v>13.435212313591963</v>
      </c>
    </row>
    <row r="98" spans="3:22" x14ac:dyDescent="0.2">
      <c r="C98" s="43" t="s">
        <v>415</v>
      </c>
      <c r="D98" s="43" t="s">
        <v>240</v>
      </c>
      <c r="E98" s="43">
        <v>1</v>
      </c>
      <c r="F98" s="83">
        <v>5.85289152</v>
      </c>
      <c r="G98" s="44">
        <v>17.839628507806438</v>
      </c>
      <c r="H98" s="45">
        <v>3.0480025892922131</v>
      </c>
      <c r="I98" s="44">
        <v>14.860013805405103</v>
      </c>
      <c r="J98" s="44">
        <v>0</v>
      </c>
      <c r="K98" s="45"/>
      <c r="L98" s="45">
        <v>0</v>
      </c>
      <c r="M98" s="45">
        <v>8.6111199999999997</v>
      </c>
      <c r="N98" s="74">
        <v>0</v>
      </c>
      <c r="O98" s="72"/>
      <c r="P98" s="46"/>
      <c r="Q98" s="73"/>
      <c r="R98" s="73"/>
      <c r="S98" s="45"/>
      <c r="T98" s="81"/>
      <c r="U98" s="72">
        <v>4.7387238230273825</v>
      </c>
    </row>
    <row r="99" spans="3:22" x14ac:dyDescent="0.2">
      <c r="C99" s="43" t="s">
        <v>416</v>
      </c>
      <c r="D99" s="43" t="s">
        <v>239</v>
      </c>
      <c r="E99" s="43">
        <v>1</v>
      </c>
      <c r="F99" s="83">
        <v>11.148364800000001</v>
      </c>
      <c r="G99" s="44">
        <v>33.980244776774157</v>
      </c>
      <c r="H99" s="45">
        <v>3.0480025892922118</v>
      </c>
      <c r="I99" s="44">
        <v>0</v>
      </c>
      <c r="J99" s="44">
        <v>0</v>
      </c>
      <c r="K99" s="45">
        <v>6.666666666666667</v>
      </c>
      <c r="L99" s="45">
        <v>1.6722547200000002</v>
      </c>
      <c r="M99" s="45">
        <v>9.6875099999999996</v>
      </c>
      <c r="N99" s="74">
        <v>32.29</v>
      </c>
      <c r="O99" s="72"/>
      <c r="P99" s="46"/>
      <c r="Q99" s="73">
        <v>8</v>
      </c>
      <c r="R99" s="73"/>
      <c r="S99" s="45">
        <v>13.378037760000003</v>
      </c>
      <c r="T99" s="81"/>
      <c r="U99" s="80">
        <v>1.3390316830831417</v>
      </c>
      <c r="V99" s="21">
        <f t="shared" ref="V99:V100" si="13">F99*U99</f>
        <v>14.928013681768855</v>
      </c>
    </row>
    <row r="100" spans="3:22" x14ac:dyDescent="0.2">
      <c r="C100" s="43" t="s">
        <v>417</v>
      </c>
      <c r="D100" s="43" t="s">
        <v>239</v>
      </c>
      <c r="E100" s="43">
        <v>1</v>
      </c>
      <c r="F100" s="83">
        <v>70.513407360000002</v>
      </c>
      <c r="G100" s="44">
        <v>214.92504821309657</v>
      </c>
      <c r="H100" s="45">
        <v>3.0480025892922127</v>
      </c>
      <c r="I100" s="44">
        <v>21.370019853398862</v>
      </c>
      <c r="J100" s="44">
        <v>5.57</v>
      </c>
      <c r="K100" s="45">
        <v>6.666666666666667</v>
      </c>
      <c r="L100" s="45">
        <v>10.577011104</v>
      </c>
      <c r="M100" s="45">
        <v>9.6875099999999996</v>
      </c>
      <c r="N100" s="74">
        <v>32.29</v>
      </c>
      <c r="O100" s="72"/>
      <c r="P100" s="46"/>
      <c r="Q100" s="73">
        <v>8</v>
      </c>
      <c r="R100" s="73"/>
      <c r="S100" s="45">
        <v>84.616088832000017</v>
      </c>
      <c r="T100" s="81"/>
      <c r="U100" s="72">
        <v>1.7448429283931965</v>
      </c>
      <c r="V100" s="21">
        <f t="shared" si="13"/>
        <v>123.03482018900478</v>
      </c>
    </row>
    <row r="101" spans="3:22" x14ac:dyDescent="0.2">
      <c r="C101" s="43" t="s">
        <v>418</v>
      </c>
      <c r="D101" s="43" t="s">
        <v>240</v>
      </c>
      <c r="E101" s="43">
        <v>1</v>
      </c>
      <c r="F101" s="83">
        <v>17.837383680000002</v>
      </c>
      <c r="G101" s="44">
        <v>54.368391642838652</v>
      </c>
      <c r="H101" s="45">
        <v>3.0480025892922122</v>
      </c>
      <c r="I101" s="44">
        <v>11.150010358698985</v>
      </c>
      <c r="J101" s="44">
        <v>4.18</v>
      </c>
      <c r="K101" s="45"/>
      <c r="L101" s="45">
        <v>0</v>
      </c>
      <c r="M101" s="45">
        <v>8.6111199999999997</v>
      </c>
      <c r="N101" s="74">
        <v>4.3099999999999996</v>
      </c>
      <c r="O101" s="72"/>
      <c r="P101" s="46"/>
      <c r="Q101" s="73"/>
      <c r="R101" s="73"/>
      <c r="S101" s="45"/>
      <c r="T101" s="81">
        <v>151.02304000000001</v>
      </c>
      <c r="U101" s="72">
        <v>2.1760500151910911</v>
      </c>
    </row>
    <row r="102" spans="3:22" x14ac:dyDescent="0.2">
      <c r="C102" s="43" t="s">
        <v>419</v>
      </c>
      <c r="D102" s="43" t="s">
        <v>240</v>
      </c>
      <c r="E102" s="43">
        <v>1</v>
      </c>
      <c r="F102" s="83">
        <v>32.516064</v>
      </c>
      <c r="G102" s="44">
        <v>99.109047265591286</v>
      </c>
      <c r="H102" s="45">
        <v>3.0480025892922122</v>
      </c>
      <c r="I102" s="44">
        <v>23.230021581397075</v>
      </c>
      <c r="J102" s="44">
        <v>5.95</v>
      </c>
      <c r="K102" s="45"/>
      <c r="L102" s="45">
        <v>0</v>
      </c>
      <c r="M102" s="45">
        <v>7.5347299999999988</v>
      </c>
      <c r="N102" s="74">
        <v>53.82</v>
      </c>
      <c r="O102" s="72"/>
      <c r="P102" s="46"/>
      <c r="Q102" s="73"/>
      <c r="R102" s="73"/>
      <c r="S102" s="45"/>
      <c r="T102" s="81"/>
      <c r="U102" s="72">
        <v>2.2956583798504937</v>
      </c>
    </row>
    <row r="103" spans="3:22" x14ac:dyDescent="0.2">
      <c r="C103" s="43" t="s">
        <v>420</v>
      </c>
      <c r="D103" s="43" t="s">
        <v>239</v>
      </c>
      <c r="E103" s="43">
        <v>1</v>
      </c>
      <c r="F103" s="83">
        <v>27.870911999999997</v>
      </c>
      <c r="G103" s="44">
        <v>84.950611941935406</v>
      </c>
      <c r="H103" s="45">
        <v>3.0480025892922131</v>
      </c>
      <c r="I103" s="44">
        <v>0</v>
      </c>
      <c r="J103" s="44">
        <v>0</v>
      </c>
      <c r="K103" s="45"/>
      <c r="L103" s="45">
        <v>0</v>
      </c>
      <c r="M103" s="45">
        <v>8.6111199999999997</v>
      </c>
      <c r="N103" s="74">
        <v>4.3099999999999996</v>
      </c>
      <c r="O103" s="72"/>
      <c r="P103" s="46"/>
      <c r="Q103" s="73"/>
      <c r="R103" s="73">
        <v>0.25</v>
      </c>
      <c r="S103" s="45">
        <v>6.9677280000000001</v>
      </c>
      <c r="T103" s="81"/>
      <c r="U103" s="80">
        <v>1.3390316830831412</v>
      </c>
      <c r="V103" s="21">
        <f t="shared" ref="V103:V105" si="14">F103*U103</f>
        <v>37.320034204422114</v>
      </c>
    </row>
    <row r="104" spans="3:22" x14ac:dyDescent="0.2">
      <c r="C104" s="43" t="s">
        <v>421</v>
      </c>
      <c r="D104" s="43" t="s">
        <v>239</v>
      </c>
      <c r="E104" s="43">
        <v>1</v>
      </c>
      <c r="F104" s="83">
        <v>282.05362944000001</v>
      </c>
      <c r="G104" s="44">
        <v>859.70019285238629</v>
      </c>
      <c r="H104" s="45">
        <v>3.0480025892922127</v>
      </c>
      <c r="I104" s="44">
        <v>68.750063870901812</v>
      </c>
      <c r="J104" s="44">
        <v>19.510000000000002</v>
      </c>
      <c r="K104" s="45">
        <v>20.000000000000004</v>
      </c>
      <c r="L104" s="45">
        <v>14.102681471999997</v>
      </c>
      <c r="M104" s="45">
        <v>19.375019999999999</v>
      </c>
      <c r="N104" s="74">
        <v>11.840000000000002</v>
      </c>
      <c r="O104" s="72"/>
      <c r="P104" s="46"/>
      <c r="Q104" s="73">
        <v>10</v>
      </c>
      <c r="R104" s="73"/>
      <c r="S104" s="45">
        <v>141.02681471999998</v>
      </c>
      <c r="T104" s="81"/>
      <c r="U104" s="72">
        <v>1.6654182426885027</v>
      </c>
      <c r="V104" s="21">
        <f t="shared" si="14"/>
        <v>469.73725988587893</v>
      </c>
    </row>
    <row r="105" spans="3:22" x14ac:dyDescent="0.2">
      <c r="C105" s="43" t="s">
        <v>422</v>
      </c>
      <c r="D105" s="43" t="s">
        <v>239</v>
      </c>
      <c r="E105" s="43">
        <v>1</v>
      </c>
      <c r="F105" s="83">
        <v>77.48113536000001</v>
      </c>
      <c r="G105" s="44">
        <v>236.16270119858044</v>
      </c>
      <c r="H105" s="45">
        <v>3.0480025892922127</v>
      </c>
      <c r="I105" s="44">
        <v>5.5700051747043355</v>
      </c>
      <c r="J105" s="44">
        <v>0</v>
      </c>
      <c r="K105" s="45"/>
      <c r="L105" s="45">
        <v>0</v>
      </c>
      <c r="M105" s="45">
        <v>8.6111199999999997</v>
      </c>
      <c r="N105" s="74">
        <v>4.3099999999999996</v>
      </c>
      <c r="O105" s="72"/>
      <c r="P105" s="46"/>
      <c r="Q105" s="73"/>
      <c r="R105" s="73">
        <v>0.25</v>
      </c>
      <c r="S105" s="45">
        <v>19.370283840000006</v>
      </c>
      <c r="T105" s="81"/>
      <c r="U105" s="80">
        <v>1.4352927067402184</v>
      </c>
      <c r="V105" s="21">
        <f t="shared" si="14"/>
        <v>111.20810849215965</v>
      </c>
    </row>
    <row r="106" spans="3:22" x14ac:dyDescent="0.2">
      <c r="C106" s="43" t="s">
        <v>423</v>
      </c>
      <c r="D106" s="43" t="s">
        <v>240</v>
      </c>
      <c r="E106" s="43">
        <v>1</v>
      </c>
      <c r="F106" s="83">
        <v>5.0167641600000001</v>
      </c>
      <c r="G106" s="44">
        <v>15.291110149548375</v>
      </c>
      <c r="H106" s="45">
        <v>3.0480025892922131</v>
      </c>
      <c r="I106" s="44">
        <v>5.5700051747043355</v>
      </c>
      <c r="J106" s="44">
        <v>0</v>
      </c>
      <c r="K106" s="45"/>
      <c r="L106" s="45">
        <v>0</v>
      </c>
      <c r="M106" s="45">
        <v>8.6111199999999997</v>
      </c>
      <c r="N106" s="74">
        <v>4.3099999999999996</v>
      </c>
      <c r="O106" s="72"/>
      <c r="P106" s="46"/>
      <c r="Q106" s="73"/>
      <c r="R106" s="73"/>
      <c r="S106" s="45"/>
      <c r="T106" s="81">
        <v>42.475230000000003</v>
      </c>
      <c r="U106" s="80">
        <v>2.8257297151202208</v>
      </c>
    </row>
    <row r="107" spans="3:22" x14ac:dyDescent="0.2">
      <c r="C107" s="43" t="s">
        <v>424</v>
      </c>
      <c r="D107" s="43" t="s">
        <v>239</v>
      </c>
      <c r="E107" s="43">
        <v>1</v>
      </c>
      <c r="F107" s="83">
        <v>120.77395199999999</v>
      </c>
      <c r="G107" s="44">
        <v>368.11931841505339</v>
      </c>
      <c r="H107" s="45">
        <v>3.0480025892922127</v>
      </c>
      <c r="I107" s="44">
        <v>78.970073365601678</v>
      </c>
      <c r="J107" s="44">
        <v>28.99</v>
      </c>
      <c r="K107" s="45">
        <v>5</v>
      </c>
      <c r="L107" s="45">
        <v>24.1547904</v>
      </c>
      <c r="M107" s="45">
        <v>17.222239999999999</v>
      </c>
      <c r="N107" s="74">
        <v>16.149999999999999</v>
      </c>
      <c r="O107" s="72"/>
      <c r="P107" s="46">
        <v>3.7854000000000001</v>
      </c>
      <c r="Q107" s="73">
        <v>8</v>
      </c>
      <c r="R107" s="73"/>
      <c r="S107" s="45">
        <v>193.23832320000002</v>
      </c>
      <c r="T107" s="81"/>
      <c r="U107" s="72">
        <v>2.2145799987658208</v>
      </c>
      <c r="V107" s="21">
        <f t="shared" ref="V107:V108" si="15">F107*U107</f>
        <v>267.46357847110329</v>
      </c>
    </row>
    <row r="108" spans="3:22" x14ac:dyDescent="0.2">
      <c r="C108" s="43" t="s">
        <v>425</v>
      </c>
      <c r="D108" s="43" t="s">
        <v>239</v>
      </c>
      <c r="E108" s="43">
        <v>1</v>
      </c>
      <c r="F108" s="83">
        <v>54.998599680000005</v>
      </c>
      <c r="G108" s="44">
        <v>167.63587423208585</v>
      </c>
      <c r="H108" s="45">
        <v>3.0480025892922122</v>
      </c>
      <c r="I108" s="44">
        <v>0</v>
      </c>
      <c r="J108" s="44">
        <v>0</v>
      </c>
      <c r="K108" s="45">
        <v>5</v>
      </c>
      <c r="L108" s="45">
        <v>10.999719936000002</v>
      </c>
      <c r="M108" s="45">
        <v>17.222239999999999</v>
      </c>
      <c r="N108" s="74">
        <v>16.149999999999999</v>
      </c>
      <c r="O108" s="72"/>
      <c r="P108" s="46">
        <v>3.7854000000000001</v>
      </c>
      <c r="Q108" s="73">
        <v>8</v>
      </c>
      <c r="R108" s="73"/>
      <c r="S108" s="45">
        <v>87.997759488000014</v>
      </c>
      <c r="T108" s="81"/>
      <c r="U108" s="80">
        <v>1.3390316830831417</v>
      </c>
      <c r="V108" s="21">
        <f t="shared" si="15"/>
        <v>73.644867496726349</v>
      </c>
    </row>
    <row r="109" spans="3:22" x14ac:dyDescent="0.2">
      <c r="C109" s="43" t="s">
        <v>426</v>
      </c>
      <c r="D109" s="43" t="s">
        <v>240</v>
      </c>
      <c r="E109" s="43">
        <v>1</v>
      </c>
      <c r="F109" s="83">
        <v>7.80385536</v>
      </c>
      <c r="G109" s="44">
        <v>23.786171343741913</v>
      </c>
      <c r="H109" s="45">
        <v>3.0480025892922127</v>
      </c>
      <c r="I109" s="44">
        <v>0</v>
      </c>
      <c r="J109" s="44">
        <v>0</v>
      </c>
      <c r="K109" s="45"/>
      <c r="L109" s="45">
        <v>0</v>
      </c>
      <c r="M109" s="45">
        <v>8.6111199999999997</v>
      </c>
      <c r="N109" s="74">
        <v>4.3099999999999996</v>
      </c>
      <c r="O109" s="72"/>
      <c r="P109" s="46"/>
      <c r="Q109" s="73"/>
      <c r="R109" s="73"/>
      <c r="S109" s="45"/>
      <c r="T109" s="81">
        <v>66.072580000000002</v>
      </c>
      <c r="U109" s="80">
        <v>1.3390316830831417</v>
      </c>
    </row>
    <row r="110" spans="3:22" x14ac:dyDescent="0.2">
      <c r="C110" s="43" t="s">
        <v>427</v>
      </c>
      <c r="D110" s="43" t="s">
        <v>240</v>
      </c>
      <c r="E110" s="43">
        <v>1</v>
      </c>
      <c r="F110" s="83">
        <v>10.03352832</v>
      </c>
      <c r="G110" s="44">
        <v>30.58222029909675</v>
      </c>
      <c r="H110" s="45">
        <v>3.0480025892922131</v>
      </c>
      <c r="I110" s="44">
        <v>0</v>
      </c>
      <c r="J110" s="44">
        <v>0</v>
      </c>
      <c r="K110" s="45"/>
      <c r="L110" s="45">
        <v>0</v>
      </c>
      <c r="M110" s="45">
        <v>10.7639</v>
      </c>
      <c r="N110" s="74">
        <v>0</v>
      </c>
      <c r="O110" s="72"/>
      <c r="P110" s="46"/>
      <c r="Q110" s="73"/>
      <c r="R110" s="73"/>
      <c r="S110" s="45"/>
      <c r="T110" s="81"/>
      <c r="U110" s="80">
        <v>1.3390316830831412</v>
      </c>
    </row>
    <row r="111" spans="3:22" x14ac:dyDescent="0.2">
      <c r="C111" s="43" t="s">
        <v>428</v>
      </c>
      <c r="D111" s="43" t="s">
        <v>240</v>
      </c>
      <c r="E111" s="43">
        <v>1</v>
      </c>
      <c r="F111" s="83">
        <v>7.80385536</v>
      </c>
      <c r="G111" s="44">
        <v>23.786171343741913</v>
      </c>
      <c r="H111" s="45">
        <v>3.0480025892922127</v>
      </c>
      <c r="I111" s="44">
        <v>0</v>
      </c>
      <c r="J111" s="44">
        <v>0</v>
      </c>
      <c r="K111" s="45"/>
      <c r="L111" s="45">
        <v>0</v>
      </c>
      <c r="M111" s="45">
        <v>10.7639</v>
      </c>
      <c r="N111" s="74">
        <v>0</v>
      </c>
      <c r="O111" s="72"/>
      <c r="P111" s="46"/>
      <c r="Q111" s="73"/>
      <c r="R111" s="73"/>
      <c r="S111" s="45"/>
      <c r="T111" s="81"/>
      <c r="U111" s="80">
        <v>1.3390316830831417</v>
      </c>
    </row>
    <row r="112" spans="3:22" x14ac:dyDescent="0.2">
      <c r="C112" s="43" t="s">
        <v>429</v>
      </c>
      <c r="D112" s="43" t="s">
        <v>239</v>
      </c>
      <c r="E112" s="43">
        <v>1</v>
      </c>
      <c r="F112" s="83">
        <v>44.22184704</v>
      </c>
      <c r="G112" s="44">
        <v>134.78830428120418</v>
      </c>
      <c r="H112" s="45">
        <v>3.0480025892922127</v>
      </c>
      <c r="I112" s="44">
        <v>0</v>
      </c>
      <c r="J112" s="44">
        <v>0</v>
      </c>
      <c r="K112" s="45">
        <v>5</v>
      </c>
      <c r="L112" s="45">
        <v>8.8443694080000004</v>
      </c>
      <c r="M112" s="45">
        <v>17.222239999999999</v>
      </c>
      <c r="N112" s="74">
        <v>11.840000000000002</v>
      </c>
      <c r="O112" s="72"/>
      <c r="P112" s="46"/>
      <c r="Q112" s="73"/>
      <c r="R112" s="73">
        <v>1.5</v>
      </c>
      <c r="S112" s="45">
        <v>66.33277056</v>
      </c>
      <c r="T112" s="81"/>
      <c r="U112" s="80">
        <v>1.3390316830831412</v>
      </c>
      <c r="V112" s="21">
        <f>F112*U112</f>
        <v>59.214454271016429</v>
      </c>
    </row>
    <row r="113" spans="1:22" x14ac:dyDescent="0.2">
      <c r="C113" s="43" t="s">
        <v>430</v>
      </c>
      <c r="D113" s="43" t="s">
        <v>240</v>
      </c>
      <c r="E113" s="43">
        <v>1</v>
      </c>
      <c r="F113" s="83">
        <v>210.70409472000003</v>
      </c>
      <c r="G113" s="44">
        <v>642.2266262810316</v>
      </c>
      <c r="H113" s="45">
        <v>3.0480025892922122</v>
      </c>
      <c r="I113" s="44">
        <v>66.890062142903602</v>
      </c>
      <c r="J113" s="44">
        <v>25.64</v>
      </c>
      <c r="K113" s="45"/>
      <c r="L113" s="45">
        <v>0</v>
      </c>
      <c r="M113" s="45">
        <v>0</v>
      </c>
      <c r="N113" s="74">
        <v>0</v>
      </c>
      <c r="O113" s="72"/>
      <c r="P113" s="46"/>
      <c r="Q113" s="73"/>
      <c r="R113" s="73"/>
      <c r="S113" s="45"/>
      <c r="T113" s="81"/>
      <c r="U113" s="72">
        <v>1.7641203013739866</v>
      </c>
    </row>
    <row r="114" spans="1:22" x14ac:dyDescent="0.2">
      <c r="C114" s="43" t="s">
        <v>431</v>
      </c>
      <c r="D114" s="43" t="s">
        <v>240</v>
      </c>
      <c r="E114" s="43">
        <v>1</v>
      </c>
      <c r="F114" s="83">
        <v>107.02430208000001</v>
      </c>
      <c r="G114" s="44">
        <v>326.21034985703193</v>
      </c>
      <c r="H114" s="45">
        <v>3.0480025892922122</v>
      </c>
      <c r="I114" s="44">
        <v>52.030048337498485</v>
      </c>
      <c r="J114" s="44">
        <v>13.38</v>
      </c>
      <c r="K114" s="45"/>
      <c r="L114" s="45">
        <v>0</v>
      </c>
      <c r="M114" s="45">
        <v>0</v>
      </c>
      <c r="N114" s="74">
        <v>0</v>
      </c>
      <c r="O114" s="72"/>
      <c r="P114" s="46"/>
      <c r="Q114" s="73"/>
      <c r="R114" s="73"/>
      <c r="S114" s="45"/>
      <c r="T114" s="81"/>
      <c r="U114" s="72">
        <v>1.9900042364400417</v>
      </c>
    </row>
    <row r="115" spans="1:22" x14ac:dyDescent="0.2">
      <c r="C115" s="43" t="s">
        <v>432</v>
      </c>
      <c r="D115" s="43" t="s">
        <v>240</v>
      </c>
      <c r="E115" s="43">
        <v>1</v>
      </c>
      <c r="F115" s="83">
        <v>20.067056640000001</v>
      </c>
      <c r="G115" s="44">
        <v>61.164440598193501</v>
      </c>
      <c r="H115" s="45">
        <v>3.0480025892922131</v>
      </c>
      <c r="I115" s="44">
        <v>0</v>
      </c>
      <c r="J115" s="44">
        <v>0</v>
      </c>
      <c r="K115" s="45"/>
      <c r="L115" s="45">
        <v>0</v>
      </c>
      <c r="M115" s="45">
        <v>10.7639</v>
      </c>
      <c r="N115" s="74">
        <v>1.08</v>
      </c>
      <c r="O115" s="72"/>
      <c r="P115" s="46"/>
      <c r="Q115" s="73"/>
      <c r="R115" s="73"/>
      <c r="S115" s="45"/>
      <c r="T115" s="81"/>
      <c r="U115" s="80">
        <v>1.3390316830831412</v>
      </c>
    </row>
    <row r="116" spans="1:22" x14ac:dyDescent="0.2">
      <c r="C116" s="43" t="s">
        <v>433</v>
      </c>
      <c r="D116" s="43" t="s">
        <v>239</v>
      </c>
      <c r="E116" s="43">
        <v>1</v>
      </c>
      <c r="F116" s="83">
        <v>53.32634496</v>
      </c>
      <c r="G116" s="44">
        <v>162.53883751556972</v>
      </c>
      <c r="H116" s="45">
        <v>3.0480025892922127</v>
      </c>
      <c r="I116" s="44">
        <v>38.090035386802185</v>
      </c>
      <c r="J116" s="44">
        <v>8.92</v>
      </c>
      <c r="K116" s="45">
        <v>19.999999999999996</v>
      </c>
      <c r="L116" s="45">
        <v>2.6663172480000004</v>
      </c>
      <c r="M116" s="45">
        <v>19.375019999999999</v>
      </c>
      <c r="N116" s="74">
        <v>11.840000000000002</v>
      </c>
      <c r="O116" s="72"/>
      <c r="P116" s="46"/>
      <c r="Q116" s="73">
        <v>10</v>
      </c>
      <c r="R116" s="73"/>
      <c r="S116" s="45">
        <v>26.663172480000004</v>
      </c>
      <c r="T116" s="81"/>
      <c r="U116" s="72">
        <v>2.2954775867156512</v>
      </c>
      <c r="V116" s="21">
        <f>F116*U116</f>
        <v>122.40942963714713</v>
      </c>
    </row>
    <row r="117" spans="1:22" x14ac:dyDescent="0.2">
      <c r="C117" s="43" t="s">
        <v>434</v>
      </c>
      <c r="D117" s="43" t="s">
        <v>240</v>
      </c>
      <c r="E117" s="43">
        <v>1</v>
      </c>
      <c r="F117" s="83">
        <v>15.60771072</v>
      </c>
      <c r="G117" s="44">
        <v>142.7170280624515</v>
      </c>
      <c r="H117" s="45">
        <v>9.1440077678766407</v>
      </c>
      <c r="I117" s="44">
        <v>97.550090627003215</v>
      </c>
      <c r="J117" s="44">
        <v>12.019999999999998</v>
      </c>
      <c r="K117" s="45"/>
      <c r="L117" s="45">
        <v>0</v>
      </c>
      <c r="M117" s="45">
        <v>8.6111199999999997</v>
      </c>
      <c r="N117" s="74">
        <v>0</v>
      </c>
      <c r="O117" s="72"/>
      <c r="P117" s="46"/>
      <c r="Q117" s="73"/>
      <c r="R117" s="73"/>
      <c r="S117" s="45"/>
      <c r="T117" s="81"/>
      <c r="U117" s="72">
        <v>1</v>
      </c>
    </row>
    <row r="118" spans="1:22" x14ac:dyDescent="0.2">
      <c r="C118" s="43" t="s">
        <v>435</v>
      </c>
      <c r="D118" s="43" t="s">
        <v>240</v>
      </c>
      <c r="E118" s="43">
        <v>1</v>
      </c>
      <c r="F118" s="83">
        <v>13.0064256</v>
      </c>
      <c r="G118" s="44">
        <v>118.93085671870958</v>
      </c>
      <c r="H118" s="45">
        <v>9.1440077678766389</v>
      </c>
      <c r="I118" s="44">
        <v>75.250069909605259</v>
      </c>
      <c r="J118" s="44">
        <v>0</v>
      </c>
      <c r="K118" s="45"/>
      <c r="L118" s="45">
        <v>0</v>
      </c>
      <c r="M118" s="45">
        <v>8.6111199999999997</v>
      </c>
      <c r="N118" s="74">
        <v>0</v>
      </c>
      <c r="O118" s="72"/>
      <c r="P118" s="46"/>
      <c r="Q118" s="73"/>
      <c r="R118" s="73"/>
      <c r="S118" s="45"/>
      <c r="T118" s="81"/>
      <c r="U118" s="72">
        <v>1</v>
      </c>
    </row>
    <row r="119" spans="1:22" x14ac:dyDescent="0.2">
      <c r="C119" s="43" t="s">
        <v>436</v>
      </c>
      <c r="D119" s="43" t="s">
        <v>240</v>
      </c>
      <c r="E119" s="43">
        <v>1</v>
      </c>
      <c r="F119" s="83">
        <v>17.837383680000002</v>
      </c>
      <c r="G119" s="44">
        <v>163.10517492851596</v>
      </c>
      <c r="H119" s="45">
        <v>9.1440077678766372</v>
      </c>
      <c r="I119" s="44">
        <v>111.48010356840921</v>
      </c>
      <c r="J119" s="44">
        <v>11.15</v>
      </c>
      <c r="K119" s="45"/>
      <c r="L119" s="45">
        <v>0</v>
      </c>
      <c r="M119" s="45">
        <v>8.6111199999999997</v>
      </c>
      <c r="N119" s="74">
        <v>0</v>
      </c>
      <c r="O119" s="72"/>
      <c r="P119" s="46"/>
      <c r="Q119" s="73"/>
      <c r="R119" s="73"/>
      <c r="S119" s="45"/>
      <c r="T119" s="81"/>
      <c r="U119" s="72">
        <v>1</v>
      </c>
    </row>
    <row r="120" spans="1:22" x14ac:dyDescent="0.2">
      <c r="C120" s="43" t="s">
        <v>437</v>
      </c>
      <c r="D120" s="43" t="s">
        <v>240</v>
      </c>
      <c r="E120" s="43">
        <v>1</v>
      </c>
      <c r="F120" s="83">
        <v>8.918691840000001</v>
      </c>
      <c r="G120" s="44">
        <v>81.552587464257982</v>
      </c>
      <c r="H120" s="45">
        <v>9.1440077678766372</v>
      </c>
      <c r="I120" s="44">
        <v>55.740051784204603</v>
      </c>
      <c r="J120" s="44">
        <v>1.1100000000000001</v>
      </c>
      <c r="K120" s="45"/>
      <c r="L120" s="45">
        <v>0</v>
      </c>
      <c r="M120" s="45">
        <v>8.6111199999999997</v>
      </c>
      <c r="N120" s="74">
        <v>0</v>
      </c>
      <c r="O120" s="72"/>
      <c r="P120" s="46"/>
      <c r="Q120" s="73"/>
      <c r="R120" s="73"/>
      <c r="S120" s="45"/>
      <c r="T120" s="81"/>
      <c r="U120" s="72">
        <v>1</v>
      </c>
    </row>
    <row r="121" spans="1:22" x14ac:dyDescent="0.15">
      <c r="A121" s="21" t="s">
        <v>682</v>
      </c>
      <c r="B121" s="21" t="s">
        <v>106</v>
      </c>
      <c r="C121" s="47" t="s">
        <v>175</v>
      </c>
      <c r="D121" s="48"/>
      <c r="E121" s="48"/>
      <c r="F121" s="49">
        <f>SUMIF($D3:$D120,"yes",F3:F120)</f>
        <v>3088.5615647999998</v>
      </c>
      <c r="G121" s="49">
        <f>SUM(G3:G120)</f>
        <v>11932.162953364246</v>
      </c>
      <c r="H121" s="48"/>
      <c r="I121" s="49">
        <f>SUM(I3:I120)</f>
        <v>1634.1215181486259</v>
      </c>
      <c r="J121" s="49">
        <f>SUM(J3:J120)</f>
        <v>308.27999999999997</v>
      </c>
      <c r="K121" s="48"/>
      <c r="L121" s="49">
        <f>SUM(L3:L120)</f>
        <v>398.91636345600011</v>
      </c>
      <c r="M121" s="48">
        <f>SUMPRODUCT($F3:$F120,M3:M120)/$F121</f>
        <v>18.874722864190097</v>
      </c>
      <c r="N121" s="48">
        <f>SUMPRODUCT($F3:$F120,N3:N120)/$F121</f>
        <v>23.77878855758426</v>
      </c>
      <c r="O121" s="48">
        <f>SUMPRODUCT($F3:$F120,O3:O120)/$F121</f>
        <v>3.2068172657542493</v>
      </c>
      <c r="P121" s="48">
        <f>SUM(P3:P120)</f>
        <v>113.56199999999997</v>
      </c>
      <c r="R121" s="47">
        <f>S121/F121</f>
        <v>1.3185879587562976</v>
      </c>
      <c r="S121" s="81">
        <f>SUM(S3:S120)</f>
        <v>4072.5400892227881</v>
      </c>
      <c r="U121" s="48">
        <f>SUM(V3:V120)/F121</f>
        <v>0.76756667328393824</v>
      </c>
    </row>
    <row r="122" spans="1:22" x14ac:dyDescent="0.2">
      <c r="C122" s="43" t="s">
        <v>320</v>
      </c>
      <c r="D122" s="43" t="s">
        <v>239</v>
      </c>
      <c r="E122" s="43">
        <v>1</v>
      </c>
      <c r="F122" s="83">
        <v>10.03352832</v>
      </c>
      <c r="G122" s="44">
        <v>30.58222029909675</v>
      </c>
      <c r="H122" s="45">
        <v>3.0480025892922131</v>
      </c>
      <c r="I122" s="44">
        <v>8.3600077667016581</v>
      </c>
      <c r="J122" s="44">
        <v>2.23</v>
      </c>
      <c r="K122" s="45"/>
      <c r="L122" s="45">
        <v>0</v>
      </c>
      <c r="M122" s="45">
        <v>22.604189999999999</v>
      </c>
      <c r="N122" s="74">
        <v>21.529999999999998</v>
      </c>
      <c r="O122" s="72"/>
      <c r="P122" s="46">
        <v>3.7854000000000001</v>
      </c>
      <c r="Q122" s="73"/>
      <c r="R122" s="73">
        <v>6</v>
      </c>
      <c r="S122" s="45">
        <v>60.201169920000012</v>
      </c>
      <c r="T122" s="45">
        <v>67.960368000000003</v>
      </c>
      <c r="U122" s="72">
        <v>1.115690803216336</v>
      </c>
      <c r="V122" s="21">
        <f t="shared" ref="V122:V128" si="16">F122*U122</f>
        <v>11.194315270434654</v>
      </c>
    </row>
    <row r="123" spans="1:22" x14ac:dyDescent="0.2">
      <c r="C123" s="43" t="s">
        <v>321</v>
      </c>
      <c r="D123" s="43" t="s">
        <v>239</v>
      </c>
      <c r="E123" s="43">
        <v>1</v>
      </c>
      <c r="F123" s="83">
        <v>5.20257024</v>
      </c>
      <c r="G123" s="44">
        <v>15.857447562494606</v>
      </c>
      <c r="H123" s="45">
        <v>3.0480025892922122</v>
      </c>
      <c r="I123" s="44">
        <v>0</v>
      </c>
      <c r="J123" s="44">
        <v>0</v>
      </c>
      <c r="K123" s="45"/>
      <c r="L123" s="45">
        <v>0</v>
      </c>
      <c r="M123" s="45">
        <v>10.7639</v>
      </c>
      <c r="N123" s="74">
        <v>1.08</v>
      </c>
      <c r="O123" s="72"/>
      <c r="P123" s="46"/>
      <c r="Q123" s="73"/>
      <c r="R123" s="73">
        <v>0.75</v>
      </c>
      <c r="S123" s="45">
        <v>3.9019276800000005</v>
      </c>
      <c r="T123" s="45"/>
      <c r="U123" s="80">
        <v>0</v>
      </c>
      <c r="V123" s="21">
        <f t="shared" si="16"/>
        <v>0</v>
      </c>
    </row>
    <row r="124" spans="1:22" x14ac:dyDescent="0.2">
      <c r="C124" s="43" t="s">
        <v>322</v>
      </c>
      <c r="D124" s="43" t="s">
        <v>239</v>
      </c>
      <c r="E124" s="43">
        <v>1</v>
      </c>
      <c r="F124" s="83">
        <v>39.0192768</v>
      </c>
      <c r="G124" s="44">
        <v>118.93085671870958</v>
      </c>
      <c r="H124" s="45">
        <v>3.0480025892922131</v>
      </c>
      <c r="I124" s="44">
        <v>18.580017261401533</v>
      </c>
      <c r="J124" s="44">
        <v>8.92</v>
      </c>
      <c r="K124" s="45">
        <v>1</v>
      </c>
      <c r="L124" s="45">
        <v>39.0192768</v>
      </c>
      <c r="M124" s="45">
        <v>13.993069999999999</v>
      </c>
      <c r="N124" s="74">
        <v>10.76</v>
      </c>
      <c r="O124" s="72"/>
      <c r="P124" s="46"/>
      <c r="Q124" s="73">
        <v>10</v>
      </c>
      <c r="R124" s="73"/>
      <c r="S124" s="45">
        <v>390.19276799999994</v>
      </c>
      <c r="T124" s="45"/>
      <c r="U124" s="72">
        <v>0.637613862316595</v>
      </c>
      <c r="V124" s="21">
        <f t="shared" si="16"/>
        <v>24.879231785248308</v>
      </c>
    </row>
    <row r="125" spans="1:22" x14ac:dyDescent="0.2">
      <c r="C125" s="43" t="s">
        <v>323</v>
      </c>
      <c r="D125" s="43" t="s">
        <v>239</v>
      </c>
      <c r="E125" s="43">
        <v>1</v>
      </c>
      <c r="F125" s="83">
        <v>11.70578304</v>
      </c>
      <c r="G125" s="44">
        <v>35.679257015612876</v>
      </c>
      <c r="H125" s="45">
        <v>3.0480025892922131</v>
      </c>
      <c r="I125" s="44">
        <v>0</v>
      </c>
      <c r="J125" s="44">
        <v>0</v>
      </c>
      <c r="K125" s="45">
        <v>5</v>
      </c>
      <c r="L125" s="45">
        <v>2.3411566079999999</v>
      </c>
      <c r="M125" s="45">
        <v>13.993069999999999</v>
      </c>
      <c r="N125" s="74">
        <v>21.529999999999998</v>
      </c>
      <c r="O125" s="72"/>
      <c r="P125" s="46"/>
      <c r="Q125" s="73"/>
      <c r="R125" s="73">
        <v>1.5</v>
      </c>
      <c r="S125" s="45">
        <v>17.55867456</v>
      </c>
      <c r="T125" s="45"/>
      <c r="U125" s="80">
        <v>0</v>
      </c>
      <c r="V125" s="21">
        <f t="shared" si="16"/>
        <v>0</v>
      </c>
    </row>
    <row r="126" spans="1:22" x14ac:dyDescent="0.2">
      <c r="C126" s="43" t="s">
        <v>324</v>
      </c>
      <c r="D126" s="43" t="s">
        <v>239</v>
      </c>
      <c r="E126" s="43">
        <v>1</v>
      </c>
      <c r="F126" s="83">
        <v>15.329001600000002</v>
      </c>
      <c r="G126" s="44">
        <v>46.722836568064473</v>
      </c>
      <c r="H126" s="45">
        <v>3.0480025892922127</v>
      </c>
      <c r="I126" s="44">
        <v>0</v>
      </c>
      <c r="J126" s="44">
        <v>0</v>
      </c>
      <c r="K126" s="45">
        <v>5</v>
      </c>
      <c r="L126" s="45">
        <v>3.0658003200000001</v>
      </c>
      <c r="M126" s="45">
        <v>13.993069999999999</v>
      </c>
      <c r="N126" s="74">
        <v>21.529999999999998</v>
      </c>
      <c r="O126" s="72"/>
      <c r="P126" s="46"/>
      <c r="Q126" s="73"/>
      <c r="R126" s="73">
        <v>1.5</v>
      </c>
      <c r="S126" s="45">
        <v>22.993502400000001</v>
      </c>
      <c r="T126" s="45"/>
      <c r="U126" s="80">
        <v>0</v>
      </c>
      <c r="V126" s="21">
        <f t="shared" si="16"/>
        <v>0</v>
      </c>
    </row>
    <row r="127" spans="1:22" x14ac:dyDescent="0.2">
      <c r="C127" s="43" t="s">
        <v>325</v>
      </c>
      <c r="D127" s="43" t="s">
        <v>239</v>
      </c>
      <c r="E127" s="43">
        <v>1</v>
      </c>
      <c r="F127" s="83">
        <v>11.70578304</v>
      </c>
      <c r="G127" s="44">
        <v>35.679257015612876</v>
      </c>
      <c r="H127" s="45">
        <v>3.0480025892922131</v>
      </c>
      <c r="I127" s="44">
        <v>0</v>
      </c>
      <c r="J127" s="44">
        <v>0</v>
      </c>
      <c r="K127" s="45">
        <v>20</v>
      </c>
      <c r="L127" s="45">
        <v>0.58528915199999998</v>
      </c>
      <c r="M127" s="45">
        <v>19.375019999999999</v>
      </c>
      <c r="N127" s="74">
        <v>11.840000000000002</v>
      </c>
      <c r="O127" s="72"/>
      <c r="P127" s="46"/>
      <c r="Q127" s="73">
        <v>10</v>
      </c>
      <c r="R127" s="73"/>
      <c r="S127" s="45">
        <v>5.85289152</v>
      </c>
      <c r="T127" s="45"/>
      <c r="U127" s="80">
        <v>0</v>
      </c>
      <c r="V127" s="21">
        <f t="shared" si="16"/>
        <v>0</v>
      </c>
    </row>
    <row r="128" spans="1:22" x14ac:dyDescent="0.2">
      <c r="C128" s="43" t="s">
        <v>326</v>
      </c>
      <c r="D128" s="43" t="s">
        <v>239</v>
      </c>
      <c r="E128" s="43">
        <v>1</v>
      </c>
      <c r="F128" s="83">
        <v>4.1806368000000003</v>
      </c>
      <c r="G128" s="44">
        <v>12.742591791290311</v>
      </c>
      <c r="H128" s="45">
        <v>3.0480025892922127</v>
      </c>
      <c r="I128" s="44">
        <v>8.3600077667016581</v>
      </c>
      <c r="J128" s="44">
        <v>2.3199999999999998</v>
      </c>
      <c r="K128" s="45">
        <v>20</v>
      </c>
      <c r="L128" s="45">
        <v>0.20903184</v>
      </c>
      <c r="M128" s="45">
        <v>19.375019999999999</v>
      </c>
      <c r="N128" s="74">
        <v>11.840000000000002</v>
      </c>
      <c r="O128" s="72"/>
      <c r="P128" s="46"/>
      <c r="Q128" s="73">
        <v>10</v>
      </c>
      <c r="R128" s="73"/>
      <c r="S128" s="45">
        <v>2.0903184000000001</v>
      </c>
      <c r="T128" s="45"/>
      <c r="U128" s="72">
        <v>2.6776579277192067</v>
      </c>
      <c r="V128" s="21">
        <f t="shared" si="16"/>
        <v>11.194315270434657</v>
      </c>
    </row>
    <row r="129" spans="3:22" x14ac:dyDescent="0.2">
      <c r="C129" s="43" t="s">
        <v>327</v>
      </c>
      <c r="D129" s="43" t="s">
        <v>240</v>
      </c>
      <c r="E129" s="43">
        <v>1</v>
      </c>
      <c r="F129" s="83">
        <v>9.10449792</v>
      </c>
      <c r="G129" s="44">
        <v>27.750533234365566</v>
      </c>
      <c r="H129" s="45">
        <v>3.0480025892922127</v>
      </c>
      <c r="I129" s="44">
        <v>6.500006038703444</v>
      </c>
      <c r="J129" s="44">
        <v>0</v>
      </c>
      <c r="K129" s="45"/>
      <c r="L129" s="45">
        <v>0</v>
      </c>
      <c r="M129" s="45">
        <v>7.5347299999999988</v>
      </c>
      <c r="N129" s="74">
        <v>53.82</v>
      </c>
      <c r="O129" s="72"/>
      <c r="P129" s="46"/>
      <c r="Q129" s="73"/>
      <c r="R129" s="73"/>
      <c r="S129" s="45"/>
      <c r="T129" s="45"/>
      <c r="U129" s="72">
        <v>0.95597957213390783</v>
      </c>
    </row>
    <row r="130" spans="3:22" x14ac:dyDescent="0.2">
      <c r="C130" s="43" t="s">
        <v>328</v>
      </c>
      <c r="D130" s="43" t="s">
        <v>240</v>
      </c>
      <c r="E130" s="43">
        <v>1</v>
      </c>
      <c r="F130" s="83">
        <v>8.45417664</v>
      </c>
      <c r="G130" s="44">
        <v>25.768352289053741</v>
      </c>
      <c r="H130" s="45">
        <v>3.0480025892922131</v>
      </c>
      <c r="I130" s="44">
        <v>18.580017261401533</v>
      </c>
      <c r="J130" s="44">
        <v>0</v>
      </c>
      <c r="K130" s="45"/>
      <c r="L130" s="45">
        <v>0</v>
      </c>
      <c r="M130" s="45">
        <v>7.5347299999999988</v>
      </c>
      <c r="N130" s="74">
        <v>529.29</v>
      </c>
      <c r="O130" s="72"/>
      <c r="P130" s="46"/>
      <c r="Q130" s="73"/>
      <c r="R130" s="73"/>
      <c r="S130" s="45"/>
      <c r="T130" s="45"/>
      <c r="U130" s="72">
        <v>2.9428332106919766</v>
      </c>
    </row>
    <row r="131" spans="3:22" x14ac:dyDescent="0.2">
      <c r="C131" s="43" t="s">
        <v>329</v>
      </c>
      <c r="D131" s="43" t="s">
        <v>239</v>
      </c>
      <c r="E131" s="43">
        <v>1</v>
      </c>
      <c r="F131" s="83">
        <v>5.0167641600000001</v>
      </c>
      <c r="G131" s="44">
        <v>15.291110149548375</v>
      </c>
      <c r="H131" s="45">
        <v>3.0480025892922131</v>
      </c>
      <c r="I131" s="44">
        <v>0</v>
      </c>
      <c r="J131" s="44">
        <v>0</v>
      </c>
      <c r="K131" s="45">
        <v>20</v>
      </c>
      <c r="L131" s="45">
        <v>0.25083820800000001</v>
      </c>
      <c r="M131" s="45">
        <v>19.375019999999999</v>
      </c>
      <c r="N131" s="74">
        <v>11.840000000000002</v>
      </c>
      <c r="O131" s="72"/>
      <c r="P131" s="46"/>
      <c r="Q131" s="73">
        <v>10</v>
      </c>
      <c r="R131" s="73"/>
      <c r="S131" s="45">
        <v>2.5083820800000001</v>
      </c>
      <c r="T131" s="45"/>
      <c r="U131" s="80">
        <v>0</v>
      </c>
      <c r="V131" s="21">
        <f t="shared" ref="V131:V135" si="17">F131*U131</f>
        <v>0</v>
      </c>
    </row>
    <row r="132" spans="3:22" x14ac:dyDescent="0.2">
      <c r="C132" s="43" t="s">
        <v>330</v>
      </c>
      <c r="D132" s="43" t="s">
        <v>239</v>
      </c>
      <c r="E132" s="43">
        <v>1</v>
      </c>
      <c r="F132" s="83">
        <v>13.0064256</v>
      </c>
      <c r="G132" s="44">
        <v>39.643618906236519</v>
      </c>
      <c r="H132" s="45">
        <v>3.0480025892922127</v>
      </c>
      <c r="I132" s="44">
        <v>0</v>
      </c>
      <c r="J132" s="44">
        <v>0</v>
      </c>
      <c r="K132" s="45"/>
      <c r="L132" s="45">
        <v>0</v>
      </c>
      <c r="M132" s="45">
        <v>8.6111199999999997</v>
      </c>
      <c r="N132" s="74">
        <v>4.3099999999999996</v>
      </c>
      <c r="O132" s="72"/>
      <c r="P132" s="46"/>
      <c r="Q132" s="73"/>
      <c r="R132" s="73">
        <v>0.25</v>
      </c>
      <c r="S132" s="45">
        <v>3.2516064</v>
      </c>
      <c r="T132" s="45"/>
      <c r="U132" s="80">
        <v>0</v>
      </c>
      <c r="V132" s="21">
        <f t="shared" si="17"/>
        <v>0</v>
      </c>
    </row>
    <row r="133" spans="3:22" x14ac:dyDescent="0.2">
      <c r="C133" s="43" t="s">
        <v>331</v>
      </c>
      <c r="D133" s="43" t="s">
        <v>239</v>
      </c>
      <c r="E133" s="43">
        <v>1</v>
      </c>
      <c r="F133" s="83">
        <v>10.40514048</v>
      </c>
      <c r="G133" s="44">
        <v>31.714895124989212</v>
      </c>
      <c r="H133" s="45">
        <v>3.0480025892922122</v>
      </c>
      <c r="I133" s="44">
        <v>0</v>
      </c>
      <c r="J133" s="44">
        <v>0</v>
      </c>
      <c r="K133" s="45">
        <v>20</v>
      </c>
      <c r="L133" s="45">
        <v>0.52025702400000007</v>
      </c>
      <c r="M133" s="45">
        <v>19.375019999999999</v>
      </c>
      <c r="N133" s="74">
        <v>11.840000000000002</v>
      </c>
      <c r="O133" s="72"/>
      <c r="P133" s="46"/>
      <c r="Q133" s="73">
        <v>10</v>
      </c>
      <c r="R133" s="73"/>
      <c r="S133" s="45">
        <v>5.2025702400000009</v>
      </c>
      <c r="T133" s="45"/>
      <c r="U133" s="80">
        <v>0</v>
      </c>
      <c r="V133" s="21">
        <f t="shared" si="17"/>
        <v>0</v>
      </c>
    </row>
    <row r="134" spans="3:22" x14ac:dyDescent="0.2">
      <c r="C134" s="43" t="s">
        <v>332</v>
      </c>
      <c r="D134" s="43" t="s">
        <v>239</v>
      </c>
      <c r="E134" s="43">
        <v>1</v>
      </c>
      <c r="F134" s="83">
        <v>57.785690879999997</v>
      </c>
      <c r="G134" s="44">
        <v>176.13093542627939</v>
      </c>
      <c r="H134" s="45">
        <v>3.0480025892922127</v>
      </c>
      <c r="I134" s="44">
        <v>20.440018989399753</v>
      </c>
      <c r="J134" s="44">
        <v>8.92</v>
      </c>
      <c r="K134" s="45">
        <v>3.3333333333333335</v>
      </c>
      <c r="L134" s="45">
        <v>17.335707264</v>
      </c>
      <c r="M134" s="45">
        <v>10.7639</v>
      </c>
      <c r="N134" s="74">
        <v>11.840000000000002</v>
      </c>
      <c r="O134" s="72"/>
      <c r="P134" s="46"/>
      <c r="Q134" s="73">
        <v>8</v>
      </c>
      <c r="R134" s="73"/>
      <c r="S134" s="45">
        <v>138.68565811200003</v>
      </c>
      <c r="T134" s="45"/>
      <c r="U134" s="72">
        <v>0.4736437795035553</v>
      </c>
      <c r="V134" s="21">
        <f t="shared" si="17"/>
        <v>27.369833029627326</v>
      </c>
    </row>
    <row r="135" spans="3:22" x14ac:dyDescent="0.2">
      <c r="C135" s="43" t="s">
        <v>333</v>
      </c>
      <c r="D135" s="43" t="s">
        <v>239</v>
      </c>
      <c r="E135" s="43">
        <v>1</v>
      </c>
      <c r="F135" s="83">
        <v>22.296729600000003</v>
      </c>
      <c r="G135" s="44">
        <v>67.960489553548314</v>
      </c>
      <c r="H135" s="45">
        <v>3.0480025892922118</v>
      </c>
      <c r="I135" s="44">
        <v>0</v>
      </c>
      <c r="J135" s="44">
        <v>0</v>
      </c>
      <c r="K135" s="45"/>
      <c r="L135" s="45">
        <v>0</v>
      </c>
      <c r="M135" s="45">
        <v>8.6111199999999997</v>
      </c>
      <c r="N135" s="74">
        <v>4.3099999999999996</v>
      </c>
      <c r="O135" s="72"/>
      <c r="P135" s="46"/>
      <c r="Q135" s="73"/>
      <c r="R135" s="73">
        <v>0.25</v>
      </c>
      <c r="S135" s="45">
        <v>5.5741824000000015</v>
      </c>
      <c r="T135" s="45"/>
      <c r="U135" s="80">
        <v>0</v>
      </c>
      <c r="V135" s="21">
        <f t="shared" si="17"/>
        <v>0</v>
      </c>
    </row>
    <row r="136" spans="3:22" x14ac:dyDescent="0.2">
      <c r="C136" s="43" t="s">
        <v>334</v>
      </c>
      <c r="D136" s="43" t="s">
        <v>240</v>
      </c>
      <c r="E136" s="43">
        <v>1</v>
      </c>
      <c r="F136" s="83">
        <v>5.0167641600000001</v>
      </c>
      <c r="G136" s="44">
        <v>15.291110149548375</v>
      </c>
      <c r="H136" s="45">
        <v>3.0480025892922131</v>
      </c>
      <c r="I136" s="44">
        <v>5.5700051747043355</v>
      </c>
      <c r="J136" s="44">
        <v>0</v>
      </c>
      <c r="K136" s="45"/>
      <c r="L136" s="45">
        <v>0</v>
      </c>
      <c r="M136" s="45">
        <v>8.6111199999999997</v>
      </c>
      <c r="N136" s="74">
        <v>4.3099999999999996</v>
      </c>
      <c r="O136" s="72"/>
      <c r="P136" s="46"/>
      <c r="Q136" s="73"/>
      <c r="R136" s="73"/>
      <c r="S136" s="45"/>
      <c r="T136" s="81">
        <v>42.475230000000003</v>
      </c>
      <c r="U136" s="72">
        <v>1.4866980320370795</v>
      </c>
    </row>
    <row r="137" spans="3:22" x14ac:dyDescent="0.2">
      <c r="C137" s="43" t="s">
        <v>335</v>
      </c>
      <c r="D137" s="43" t="s">
        <v>239</v>
      </c>
      <c r="E137" s="43">
        <v>1</v>
      </c>
      <c r="F137" s="83">
        <v>61.316006400000006</v>
      </c>
      <c r="G137" s="44">
        <v>186.89134627225789</v>
      </c>
      <c r="H137" s="45">
        <v>3.0480025892922127</v>
      </c>
      <c r="I137" s="44">
        <v>20.440018989399753</v>
      </c>
      <c r="J137" s="44">
        <v>5.57</v>
      </c>
      <c r="K137" s="45">
        <v>6.666666666666667</v>
      </c>
      <c r="L137" s="45">
        <v>9.1974009600000013</v>
      </c>
      <c r="M137" s="45">
        <v>9.6875099999999996</v>
      </c>
      <c r="N137" s="74">
        <v>32.29</v>
      </c>
      <c r="O137" s="72"/>
      <c r="P137" s="46"/>
      <c r="Q137" s="73">
        <v>8</v>
      </c>
      <c r="R137" s="73"/>
      <c r="S137" s="45">
        <v>73.57920768000001</v>
      </c>
      <c r="T137" s="81"/>
      <c r="U137" s="72">
        <v>0.44637338007759303</v>
      </c>
      <c r="V137" s="21">
        <f t="shared" ref="V137:V143" si="18">F137*U137</f>
        <v>27.36983302962733</v>
      </c>
    </row>
    <row r="138" spans="3:22" x14ac:dyDescent="0.2">
      <c r="C138" s="43" t="s">
        <v>336</v>
      </c>
      <c r="D138" s="43" t="s">
        <v>239</v>
      </c>
      <c r="E138" s="43">
        <v>1</v>
      </c>
      <c r="F138" s="83">
        <v>46.079907840000004</v>
      </c>
      <c r="G138" s="44">
        <v>140.45167841066652</v>
      </c>
      <c r="H138" s="45">
        <v>3.0480025892922122</v>
      </c>
      <c r="I138" s="44">
        <v>0</v>
      </c>
      <c r="J138" s="44">
        <v>0</v>
      </c>
      <c r="K138" s="45"/>
      <c r="L138" s="45">
        <v>0</v>
      </c>
      <c r="M138" s="45">
        <v>8.6111199999999997</v>
      </c>
      <c r="N138" s="74">
        <v>4.3099999999999996</v>
      </c>
      <c r="O138" s="72"/>
      <c r="P138" s="46"/>
      <c r="Q138" s="73"/>
      <c r="R138" s="73">
        <v>0.25</v>
      </c>
      <c r="S138" s="45">
        <v>11.519976960000003</v>
      </c>
      <c r="T138" s="81"/>
      <c r="U138" s="80">
        <v>0</v>
      </c>
      <c r="V138" s="21">
        <f t="shared" si="18"/>
        <v>0</v>
      </c>
    </row>
    <row r="139" spans="3:22" x14ac:dyDescent="0.2">
      <c r="C139" s="43" t="s">
        <v>337</v>
      </c>
      <c r="D139" s="43" t="s">
        <v>239</v>
      </c>
      <c r="E139" s="43">
        <v>1</v>
      </c>
      <c r="F139" s="83">
        <v>33.445094400000002</v>
      </c>
      <c r="G139" s="44">
        <v>101.94073433032248</v>
      </c>
      <c r="H139" s="45">
        <v>3.0480025892922127</v>
      </c>
      <c r="I139" s="44">
        <v>0</v>
      </c>
      <c r="J139" s="44">
        <v>0</v>
      </c>
      <c r="K139" s="45">
        <v>6.666666666666667</v>
      </c>
      <c r="L139" s="45">
        <v>5.0167641600000001</v>
      </c>
      <c r="M139" s="45">
        <v>9.6875099999999996</v>
      </c>
      <c r="N139" s="74">
        <v>32.29</v>
      </c>
      <c r="O139" s="72"/>
      <c r="P139" s="46"/>
      <c r="Q139" s="73">
        <v>8</v>
      </c>
      <c r="R139" s="73">
        <v>0</v>
      </c>
      <c r="S139" s="45">
        <v>40.134113280000001</v>
      </c>
      <c r="T139" s="81"/>
      <c r="U139" s="80">
        <v>0</v>
      </c>
      <c r="V139" s="21">
        <f t="shared" si="18"/>
        <v>0</v>
      </c>
    </row>
    <row r="140" spans="3:22" x14ac:dyDescent="0.2">
      <c r="C140" s="43" t="s">
        <v>338</v>
      </c>
      <c r="D140" s="43" t="s">
        <v>239</v>
      </c>
      <c r="E140" s="43">
        <v>1</v>
      </c>
      <c r="F140" s="83">
        <v>5.20257024</v>
      </c>
      <c r="G140" s="44">
        <v>15.857447562494606</v>
      </c>
      <c r="H140" s="45">
        <v>3.0480025892922122</v>
      </c>
      <c r="I140" s="44">
        <v>13.940012950696309</v>
      </c>
      <c r="J140" s="44">
        <v>0</v>
      </c>
      <c r="K140" s="45"/>
      <c r="L140" s="45">
        <v>0</v>
      </c>
      <c r="M140" s="45">
        <v>10.7639</v>
      </c>
      <c r="N140" s="74">
        <v>1.08</v>
      </c>
      <c r="O140" s="72"/>
      <c r="P140" s="46"/>
      <c r="Q140" s="73"/>
      <c r="R140" s="73">
        <v>0.75</v>
      </c>
      <c r="S140" s="45">
        <v>3.9019276800000005</v>
      </c>
      <c r="T140" s="81"/>
      <c r="U140" s="72">
        <v>4.9268965541918641</v>
      </c>
      <c r="V140" s="21">
        <f t="shared" si="18"/>
        <v>25.632525388397141</v>
      </c>
    </row>
    <row r="141" spans="3:22" x14ac:dyDescent="0.2">
      <c r="C141" s="43" t="s">
        <v>339</v>
      </c>
      <c r="D141" s="43" t="s">
        <v>239</v>
      </c>
      <c r="E141" s="43">
        <v>1</v>
      </c>
      <c r="F141" s="83">
        <v>15.60771072</v>
      </c>
      <c r="G141" s="44">
        <v>47.572342687483825</v>
      </c>
      <c r="H141" s="45">
        <v>3.0480025892922127</v>
      </c>
      <c r="I141" s="44">
        <v>4.6500043199955412</v>
      </c>
      <c r="J141" s="44">
        <v>0</v>
      </c>
      <c r="K141" s="45">
        <v>5</v>
      </c>
      <c r="L141" s="45">
        <v>3.1215421440000002</v>
      </c>
      <c r="M141" s="45">
        <v>22.604189999999999</v>
      </c>
      <c r="N141" s="74">
        <v>11.840000000000002</v>
      </c>
      <c r="O141" s="72"/>
      <c r="P141" s="46">
        <v>3.7854000000000001</v>
      </c>
      <c r="Q141" s="73"/>
      <c r="R141" s="73">
        <v>1.5</v>
      </c>
      <c r="S141" s="45">
        <v>23.411566080000004</v>
      </c>
      <c r="T141" s="81">
        <v>79.287096000000005</v>
      </c>
      <c r="U141" s="80">
        <v>0.39893762914049619</v>
      </c>
      <c r="V141" s="21">
        <f t="shared" si="18"/>
        <v>6.2265031109475064</v>
      </c>
    </row>
    <row r="142" spans="3:22" x14ac:dyDescent="0.2">
      <c r="C142" s="43" t="s">
        <v>340</v>
      </c>
      <c r="D142" s="43" t="s">
        <v>239</v>
      </c>
      <c r="E142" s="43">
        <v>1</v>
      </c>
      <c r="F142" s="83">
        <v>13.656746879999998</v>
      </c>
      <c r="G142" s="44">
        <v>41.625799851548344</v>
      </c>
      <c r="H142" s="45">
        <v>3.0480025892922127</v>
      </c>
      <c r="I142" s="44">
        <v>0</v>
      </c>
      <c r="J142" s="44">
        <v>0</v>
      </c>
      <c r="K142" s="45"/>
      <c r="L142" s="45">
        <v>0</v>
      </c>
      <c r="M142" s="45">
        <v>8.6111199999999997</v>
      </c>
      <c r="N142" s="74">
        <v>4.3099999999999996</v>
      </c>
      <c r="O142" s="72"/>
      <c r="P142" s="46"/>
      <c r="Q142" s="73"/>
      <c r="R142" s="73">
        <v>0.25</v>
      </c>
      <c r="S142" s="45">
        <v>3.41418672</v>
      </c>
      <c r="T142" s="81"/>
      <c r="U142" s="80">
        <v>0</v>
      </c>
      <c r="V142" s="21">
        <f t="shared" si="18"/>
        <v>0</v>
      </c>
    </row>
    <row r="143" spans="3:22" x14ac:dyDescent="0.2">
      <c r="C143" s="43" t="s">
        <v>341</v>
      </c>
      <c r="D143" s="43" t="s">
        <v>239</v>
      </c>
      <c r="E143" s="43">
        <v>1</v>
      </c>
      <c r="F143" s="83">
        <v>40.877337600000004</v>
      </c>
      <c r="G143" s="44">
        <v>124.5942308481719</v>
      </c>
      <c r="H143" s="45">
        <v>3.0480025892922118</v>
      </c>
      <c r="I143" s="44">
        <v>0</v>
      </c>
      <c r="J143" s="44">
        <v>0</v>
      </c>
      <c r="K143" s="45">
        <v>5</v>
      </c>
      <c r="L143" s="45">
        <v>8.1754675199999998</v>
      </c>
      <c r="M143" s="45">
        <v>22.604189999999999</v>
      </c>
      <c r="N143" s="74">
        <v>571.11596230768214</v>
      </c>
      <c r="O143" s="72"/>
      <c r="P143" s="46">
        <v>3.7854000000000001</v>
      </c>
      <c r="Q143" s="73"/>
      <c r="R143" s="73">
        <v>1.5</v>
      </c>
      <c r="S143" s="45">
        <v>61.316006400000013</v>
      </c>
      <c r="T143" s="81">
        <v>207.65667999999999</v>
      </c>
      <c r="U143" s="80">
        <v>0</v>
      </c>
      <c r="V143" s="21">
        <f t="shared" si="18"/>
        <v>0</v>
      </c>
    </row>
    <row r="144" spans="3:22" x14ac:dyDescent="0.2">
      <c r="C144" s="43" t="s">
        <v>342</v>
      </c>
      <c r="D144" s="43" t="s">
        <v>240</v>
      </c>
      <c r="E144" s="43">
        <v>1</v>
      </c>
      <c r="F144" s="83">
        <v>5.0167641600000001</v>
      </c>
      <c r="G144" s="44">
        <v>15.291110149548375</v>
      </c>
      <c r="H144" s="45">
        <v>3.0480025892922131</v>
      </c>
      <c r="I144" s="44">
        <v>5.5700051747043355</v>
      </c>
      <c r="J144" s="44">
        <v>0</v>
      </c>
      <c r="K144" s="45"/>
      <c r="L144" s="45">
        <v>0</v>
      </c>
      <c r="M144" s="45">
        <v>8.6111199999999997</v>
      </c>
      <c r="N144" s="74">
        <v>4.3099999999999996</v>
      </c>
      <c r="O144" s="72"/>
      <c r="P144" s="46"/>
      <c r="Q144" s="73"/>
      <c r="R144" s="73"/>
      <c r="S144" s="45"/>
      <c r="T144" s="81">
        <v>42.475230000000003</v>
      </c>
      <c r="U144" s="72">
        <v>1.4866980320370795</v>
      </c>
    </row>
    <row r="145" spans="3:22" x14ac:dyDescent="0.2">
      <c r="C145" s="43" t="s">
        <v>343</v>
      </c>
      <c r="D145" s="43" t="s">
        <v>239</v>
      </c>
      <c r="E145" s="43">
        <v>1</v>
      </c>
      <c r="F145" s="83">
        <v>16.90835328</v>
      </c>
      <c r="G145" s="44">
        <v>51.536704578107482</v>
      </c>
      <c r="H145" s="45">
        <v>3.0480025892922131</v>
      </c>
      <c r="I145" s="44">
        <v>0</v>
      </c>
      <c r="J145" s="44">
        <v>0</v>
      </c>
      <c r="K145" s="45">
        <v>5</v>
      </c>
      <c r="L145" s="45">
        <v>3.3816706560000003</v>
      </c>
      <c r="M145" s="45">
        <v>22.604189999999999</v>
      </c>
      <c r="N145" s="74">
        <v>21.529999999999998</v>
      </c>
      <c r="O145" s="72"/>
      <c r="P145" s="46"/>
      <c r="Q145" s="73">
        <v>10</v>
      </c>
      <c r="R145" s="73"/>
      <c r="S145" s="45">
        <v>33.816706560000007</v>
      </c>
      <c r="T145" s="81"/>
      <c r="U145" s="80">
        <v>0</v>
      </c>
      <c r="V145" s="21">
        <f t="shared" ref="V145:V146" si="19">F145*U145</f>
        <v>0</v>
      </c>
    </row>
    <row r="146" spans="3:22" x14ac:dyDescent="0.2">
      <c r="C146" s="43" t="s">
        <v>344</v>
      </c>
      <c r="D146" s="43" t="s">
        <v>239</v>
      </c>
      <c r="E146" s="43">
        <v>1</v>
      </c>
      <c r="F146" s="83">
        <v>46.079907840000004</v>
      </c>
      <c r="G146" s="44">
        <v>140.45167841066652</v>
      </c>
      <c r="H146" s="45">
        <v>3.0480025892922122</v>
      </c>
      <c r="I146" s="44">
        <v>0</v>
      </c>
      <c r="J146" s="44">
        <v>0</v>
      </c>
      <c r="K146" s="45"/>
      <c r="L146" s="45">
        <v>0</v>
      </c>
      <c r="M146" s="45">
        <v>8.6111199999999997</v>
      </c>
      <c r="N146" s="74">
        <v>4.3099999999999996</v>
      </c>
      <c r="O146" s="72"/>
      <c r="P146" s="46"/>
      <c r="Q146" s="73"/>
      <c r="R146" s="73">
        <v>0.25</v>
      </c>
      <c r="S146" s="45">
        <v>11.519976960000003</v>
      </c>
      <c r="T146" s="81"/>
      <c r="U146" s="80">
        <v>0</v>
      </c>
      <c r="V146" s="21">
        <f t="shared" si="19"/>
        <v>0</v>
      </c>
    </row>
    <row r="147" spans="3:22" x14ac:dyDescent="0.2">
      <c r="C147" s="43" t="s">
        <v>345</v>
      </c>
      <c r="D147" s="43" t="s">
        <v>240</v>
      </c>
      <c r="E147" s="43">
        <v>1</v>
      </c>
      <c r="F147" s="83">
        <v>5.0167641600000001</v>
      </c>
      <c r="G147" s="44">
        <v>15.291110149548375</v>
      </c>
      <c r="H147" s="45">
        <v>3.0480025892922131</v>
      </c>
      <c r="I147" s="44">
        <v>0</v>
      </c>
      <c r="J147" s="44">
        <v>0</v>
      </c>
      <c r="K147" s="45"/>
      <c r="L147" s="45">
        <v>0</v>
      </c>
      <c r="M147" s="45">
        <v>10.7639</v>
      </c>
      <c r="N147" s="74">
        <v>0</v>
      </c>
      <c r="O147" s="72"/>
      <c r="P147" s="46"/>
      <c r="Q147" s="73"/>
      <c r="R147" s="73"/>
      <c r="S147" s="45"/>
      <c r="T147" s="81"/>
      <c r="U147" s="80">
        <v>0</v>
      </c>
    </row>
    <row r="148" spans="3:22" x14ac:dyDescent="0.2">
      <c r="C148" s="43" t="s">
        <v>346</v>
      </c>
      <c r="D148" s="43" t="s">
        <v>239</v>
      </c>
      <c r="E148" s="43">
        <v>1</v>
      </c>
      <c r="F148" s="83">
        <v>24.247693440000003</v>
      </c>
      <c r="G148" s="44">
        <v>73.907032389483788</v>
      </c>
      <c r="H148" s="45">
        <v>3.0480025892922118</v>
      </c>
      <c r="I148" s="44">
        <v>0</v>
      </c>
      <c r="J148" s="44">
        <v>0</v>
      </c>
      <c r="K148" s="45">
        <v>5</v>
      </c>
      <c r="L148" s="45">
        <v>4.8495386880000009</v>
      </c>
      <c r="M148" s="45">
        <v>22.604189999999999</v>
      </c>
      <c r="N148" s="74">
        <v>21.529999999999998</v>
      </c>
      <c r="O148" s="72"/>
      <c r="P148" s="46"/>
      <c r="Q148" s="73">
        <v>10</v>
      </c>
      <c r="R148" s="73"/>
      <c r="S148" s="45">
        <v>48.495386880000012</v>
      </c>
      <c r="T148" s="81"/>
      <c r="U148" s="80">
        <v>0</v>
      </c>
      <c r="V148" s="21">
        <f>F148*U148</f>
        <v>0</v>
      </c>
    </row>
    <row r="149" spans="3:22" x14ac:dyDescent="0.2">
      <c r="C149" s="43" t="s">
        <v>347</v>
      </c>
      <c r="D149" s="43" t="s">
        <v>240</v>
      </c>
      <c r="E149" s="43">
        <v>1</v>
      </c>
      <c r="F149" s="83">
        <v>5.0167641600000001</v>
      </c>
      <c r="G149" s="44">
        <v>15.291110149548375</v>
      </c>
      <c r="H149" s="45">
        <v>3.0480025892922131</v>
      </c>
      <c r="I149" s="44">
        <v>0</v>
      </c>
      <c r="J149" s="44">
        <v>0</v>
      </c>
      <c r="K149" s="45"/>
      <c r="L149" s="45">
        <v>0</v>
      </c>
      <c r="M149" s="45">
        <v>8.6111199999999997</v>
      </c>
      <c r="N149" s="74">
        <v>4.3099999999999996</v>
      </c>
      <c r="O149" s="72"/>
      <c r="P149" s="46"/>
      <c r="Q149" s="73"/>
      <c r="R149" s="73"/>
      <c r="S149" s="45"/>
      <c r="T149" s="81">
        <v>42.475230000000003</v>
      </c>
      <c r="U149" s="80">
        <v>0</v>
      </c>
    </row>
    <row r="150" spans="3:22" x14ac:dyDescent="0.2">
      <c r="C150" s="43" t="s">
        <v>348</v>
      </c>
      <c r="D150" s="43" t="s">
        <v>239</v>
      </c>
      <c r="E150" s="43">
        <v>1</v>
      </c>
      <c r="F150" s="83">
        <v>44.87216832</v>
      </c>
      <c r="G150" s="44">
        <v>136.770485226516</v>
      </c>
      <c r="H150" s="45">
        <v>3.0480025892922127</v>
      </c>
      <c r="I150" s="44">
        <v>0</v>
      </c>
      <c r="J150" s="44">
        <v>0</v>
      </c>
      <c r="K150" s="45">
        <v>19.999999999999996</v>
      </c>
      <c r="L150" s="45">
        <v>2.2436084160000003</v>
      </c>
      <c r="M150" s="45">
        <v>19.375019999999999</v>
      </c>
      <c r="N150" s="74">
        <v>11.840000000000002</v>
      </c>
      <c r="O150" s="72"/>
      <c r="P150" s="46"/>
      <c r="Q150" s="73">
        <v>10</v>
      </c>
      <c r="R150" s="73"/>
      <c r="S150" s="45">
        <v>22.436084160000004</v>
      </c>
      <c r="T150" s="81"/>
      <c r="U150" s="80">
        <v>0</v>
      </c>
      <c r="V150" s="21">
        <f t="shared" ref="V150:V157" si="20">F150*U150</f>
        <v>0</v>
      </c>
    </row>
    <row r="151" spans="3:22" x14ac:dyDescent="0.2">
      <c r="C151" s="43" t="s">
        <v>349</v>
      </c>
      <c r="D151" s="43" t="s">
        <v>239</v>
      </c>
      <c r="E151" s="43">
        <v>1</v>
      </c>
      <c r="F151" s="83">
        <v>42.735398400000001</v>
      </c>
      <c r="G151" s="44">
        <v>130.25760497763429</v>
      </c>
      <c r="H151" s="45">
        <v>3.0480025892922127</v>
      </c>
      <c r="I151" s="44">
        <v>39.950037114800402</v>
      </c>
      <c r="J151" s="44">
        <v>8.92</v>
      </c>
      <c r="K151" s="45">
        <v>4.9999999999999991</v>
      </c>
      <c r="L151" s="45">
        <v>8.5470796800000013</v>
      </c>
      <c r="M151" s="45">
        <v>75.34729999999999</v>
      </c>
      <c r="N151" s="74">
        <v>43.07</v>
      </c>
      <c r="O151" s="72">
        <v>75.290000000000006</v>
      </c>
      <c r="P151" s="46">
        <v>22.712400000000002</v>
      </c>
      <c r="Q151" s="73"/>
      <c r="R151" s="73"/>
      <c r="S151" s="45">
        <v>108.54791228921492</v>
      </c>
      <c r="T151" s="81"/>
      <c r="U151" s="72">
        <v>1.2517577333984826</v>
      </c>
      <c r="V151" s="21">
        <f t="shared" si="20"/>
        <v>53.494365437065142</v>
      </c>
    </row>
    <row r="152" spans="3:22" x14ac:dyDescent="0.2">
      <c r="C152" s="43" t="s">
        <v>350</v>
      </c>
      <c r="D152" s="43" t="s">
        <v>239</v>
      </c>
      <c r="E152" s="43">
        <v>1</v>
      </c>
      <c r="F152" s="83">
        <v>44.593459200000005</v>
      </c>
      <c r="G152" s="44">
        <v>135.92097910709663</v>
      </c>
      <c r="H152" s="45">
        <v>3.0480025892922118</v>
      </c>
      <c r="I152" s="44">
        <v>22.30002071739797</v>
      </c>
      <c r="J152" s="44">
        <v>6.69</v>
      </c>
      <c r="K152" s="45">
        <v>5</v>
      </c>
      <c r="L152" s="45">
        <v>8.918691840000001</v>
      </c>
      <c r="M152" s="45">
        <v>75.34729999999999</v>
      </c>
      <c r="N152" s="74">
        <v>43.07</v>
      </c>
      <c r="O152" s="72">
        <v>75.290000000000006</v>
      </c>
      <c r="P152" s="46">
        <v>22.712400000000002</v>
      </c>
      <c r="Q152" s="73"/>
      <c r="R152" s="73"/>
      <c r="S152" s="45">
        <v>113.26738673657209</v>
      </c>
      <c r="T152" s="81"/>
      <c r="U152" s="72">
        <v>0.66961466568635997</v>
      </c>
      <c r="V152" s="21">
        <f t="shared" si="20"/>
        <v>29.860434274006337</v>
      </c>
    </row>
    <row r="153" spans="3:22" x14ac:dyDescent="0.2">
      <c r="C153" s="43" t="s">
        <v>351</v>
      </c>
      <c r="D153" s="43" t="s">
        <v>239</v>
      </c>
      <c r="E153" s="43">
        <v>1</v>
      </c>
      <c r="F153" s="83">
        <v>44.22184704</v>
      </c>
      <c r="G153" s="44">
        <v>134.78830428120418</v>
      </c>
      <c r="H153" s="45">
        <v>3.0480025892922127</v>
      </c>
      <c r="I153" s="44">
        <v>0</v>
      </c>
      <c r="J153" s="44">
        <v>0</v>
      </c>
      <c r="K153" s="45">
        <v>5</v>
      </c>
      <c r="L153" s="45">
        <v>8.8443694080000004</v>
      </c>
      <c r="M153" s="45">
        <v>75.34729999999999</v>
      </c>
      <c r="N153" s="74">
        <v>43.07</v>
      </c>
      <c r="O153" s="72">
        <v>75.290000000000006</v>
      </c>
      <c r="P153" s="46">
        <v>22.712400000000002</v>
      </c>
      <c r="Q153" s="73"/>
      <c r="R153" s="73"/>
      <c r="S153" s="45">
        <v>112.32349184710068</v>
      </c>
      <c r="T153" s="81"/>
      <c r="U153" s="80">
        <v>0</v>
      </c>
      <c r="V153" s="21">
        <f t="shared" si="20"/>
        <v>0</v>
      </c>
    </row>
    <row r="154" spans="3:22" x14ac:dyDescent="0.2">
      <c r="C154" s="43" t="s">
        <v>352</v>
      </c>
      <c r="D154" s="43" t="s">
        <v>239</v>
      </c>
      <c r="E154" s="43">
        <v>1</v>
      </c>
      <c r="F154" s="83">
        <v>10.03352832</v>
      </c>
      <c r="G154" s="44">
        <v>30.58222029909675</v>
      </c>
      <c r="H154" s="45">
        <v>3.0480025892922131</v>
      </c>
      <c r="I154" s="44">
        <v>0</v>
      </c>
      <c r="J154" s="44">
        <v>0</v>
      </c>
      <c r="K154" s="45">
        <v>5</v>
      </c>
      <c r="L154" s="45">
        <v>2.0067056640000001</v>
      </c>
      <c r="M154" s="45">
        <v>24.756969999999995</v>
      </c>
      <c r="N154" s="74">
        <v>32.29</v>
      </c>
      <c r="O154" s="72"/>
      <c r="P154" s="46">
        <v>3.7854000000000001</v>
      </c>
      <c r="Q154" s="73"/>
      <c r="R154" s="73"/>
      <c r="S154" s="45">
        <v>16.990108010485816</v>
      </c>
      <c r="T154" s="81"/>
      <c r="U154" s="80">
        <v>0</v>
      </c>
      <c r="V154" s="21">
        <f t="shared" si="20"/>
        <v>0</v>
      </c>
    </row>
    <row r="155" spans="3:22" x14ac:dyDescent="0.2">
      <c r="C155" s="43" t="s">
        <v>353</v>
      </c>
      <c r="D155" s="43" t="s">
        <v>239</v>
      </c>
      <c r="E155" s="43">
        <v>1</v>
      </c>
      <c r="F155" s="83">
        <v>49.052805120000002</v>
      </c>
      <c r="G155" s="44">
        <v>149.51307701780632</v>
      </c>
      <c r="H155" s="45">
        <v>3.0480025892922127</v>
      </c>
      <c r="I155" s="44">
        <v>0</v>
      </c>
      <c r="J155" s="44">
        <v>0</v>
      </c>
      <c r="K155" s="45"/>
      <c r="L155" s="45">
        <v>0</v>
      </c>
      <c r="M155" s="45">
        <v>8.6111199999999997</v>
      </c>
      <c r="N155" s="74">
        <v>4.3099999999999996</v>
      </c>
      <c r="O155" s="72"/>
      <c r="P155" s="46"/>
      <c r="Q155" s="73"/>
      <c r="R155" s="73">
        <v>0.25</v>
      </c>
      <c r="S155" s="45">
        <v>12.263201280000001</v>
      </c>
      <c r="T155" s="81"/>
      <c r="U155" s="80">
        <v>0</v>
      </c>
      <c r="V155" s="21">
        <f t="shared" si="20"/>
        <v>0</v>
      </c>
    </row>
    <row r="156" spans="3:22" x14ac:dyDescent="0.2">
      <c r="C156" s="43" t="s">
        <v>354</v>
      </c>
      <c r="D156" s="43" t="s">
        <v>239</v>
      </c>
      <c r="E156" s="43">
        <v>1</v>
      </c>
      <c r="F156" s="83">
        <v>17.55867456</v>
      </c>
      <c r="G156" s="44">
        <v>53.518885523419307</v>
      </c>
      <c r="H156" s="45">
        <v>3.0480025892922127</v>
      </c>
      <c r="I156" s="44">
        <v>3.7200034559964328</v>
      </c>
      <c r="J156" s="44">
        <v>0</v>
      </c>
      <c r="K156" s="45">
        <v>10</v>
      </c>
      <c r="L156" s="45">
        <v>1.755867456</v>
      </c>
      <c r="M156" s="45">
        <v>15.069459999999998</v>
      </c>
      <c r="N156" s="74">
        <v>21.529999999999998</v>
      </c>
      <c r="O156" s="72"/>
      <c r="P156" s="46">
        <v>3.7854000000000001</v>
      </c>
      <c r="Q156" s="73"/>
      <c r="R156" s="73"/>
      <c r="S156" s="45">
        <v>29.732689018350179</v>
      </c>
      <c r="T156" s="81"/>
      <c r="U156" s="72">
        <v>0.28368898072213061</v>
      </c>
      <c r="V156" s="21">
        <f t="shared" si="20"/>
        <v>4.9812024887580053</v>
      </c>
    </row>
    <row r="157" spans="3:22" x14ac:dyDescent="0.2">
      <c r="C157" s="43" t="s">
        <v>355</v>
      </c>
      <c r="D157" s="43" t="s">
        <v>239</v>
      </c>
      <c r="E157" s="43">
        <v>1</v>
      </c>
      <c r="F157" s="83">
        <v>31.401227520000003</v>
      </c>
      <c r="G157" s="44">
        <v>95.71102278791389</v>
      </c>
      <c r="H157" s="45">
        <v>3.0480025892922127</v>
      </c>
      <c r="I157" s="44">
        <v>0</v>
      </c>
      <c r="J157" s="44">
        <v>0</v>
      </c>
      <c r="K157" s="45">
        <v>10</v>
      </c>
      <c r="L157" s="45">
        <v>3.1401227520000004</v>
      </c>
      <c r="M157" s="45">
        <v>15.069459999999998</v>
      </c>
      <c r="N157" s="74">
        <v>21.529999999999998</v>
      </c>
      <c r="O157" s="72"/>
      <c r="P157" s="46">
        <v>3.7854000000000001</v>
      </c>
      <c r="Q157" s="73"/>
      <c r="R157" s="73"/>
      <c r="S157" s="45">
        <v>53.172745440224134</v>
      </c>
      <c r="T157" s="81"/>
      <c r="U157" s="80">
        <v>0</v>
      </c>
      <c r="V157" s="21">
        <f t="shared" si="20"/>
        <v>0</v>
      </c>
    </row>
    <row r="158" spans="3:22" x14ac:dyDescent="0.2">
      <c r="C158" s="43" t="s">
        <v>356</v>
      </c>
      <c r="D158" s="43" t="s">
        <v>240</v>
      </c>
      <c r="E158" s="43">
        <v>1</v>
      </c>
      <c r="F158" s="83">
        <v>5.0167641600000001</v>
      </c>
      <c r="G158" s="44">
        <v>15.291110149548375</v>
      </c>
      <c r="H158" s="45">
        <v>3.0480025892922131</v>
      </c>
      <c r="I158" s="44">
        <v>5.5700051747043355</v>
      </c>
      <c r="J158" s="44">
        <v>0</v>
      </c>
      <c r="K158" s="45"/>
      <c r="L158" s="45">
        <v>0</v>
      </c>
      <c r="M158" s="45">
        <v>8.6111199999999997</v>
      </c>
      <c r="N158" s="74">
        <v>4.3099999999999996</v>
      </c>
      <c r="O158" s="72"/>
      <c r="P158" s="46"/>
      <c r="Q158" s="73"/>
      <c r="R158" s="73"/>
      <c r="S158" s="45"/>
      <c r="T158" s="81">
        <v>42.475230000000003</v>
      </c>
      <c r="U158" s="72">
        <v>1.4866980320370795</v>
      </c>
    </row>
    <row r="159" spans="3:22" x14ac:dyDescent="0.2">
      <c r="C159" s="43" t="s">
        <v>357</v>
      </c>
      <c r="D159" s="43" t="s">
        <v>239</v>
      </c>
      <c r="E159" s="43">
        <v>1</v>
      </c>
      <c r="F159" s="83">
        <v>26.477366400000001</v>
      </c>
      <c r="G159" s="44">
        <v>80.703081344838637</v>
      </c>
      <c r="H159" s="45">
        <v>3.0480025892922127</v>
      </c>
      <c r="I159" s="44">
        <v>17.650016397402428</v>
      </c>
      <c r="J159" s="44">
        <v>5.57</v>
      </c>
      <c r="K159" s="45">
        <v>5.0000000000000009</v>
      </c>
      <c r="L159" s="45">
        <v>5.2954732799999995</v>
      </c>
      <c r="M159" s="45">
        <v>17.222239999999999</v>
      </c>
      <c r="N159" s="74">
        <v>32.29</v>
      </c>
      <c r="O159" s="72"/>
      <c r="P159" s="46">
        <v>3.7854000000000001</v>
      </c>
      <c r="Q159" s="73"/>
      <c r="R159" s="73"/>
      <c r="S159" s="45">
        <v>67.252510874839686</v>
      </c>
      <c r="T159" s="81"/>
      <c r="U159" s="72">
        <v>0.89260883450473449</v>
      </c>
      <c r="V159" s="21">
        <f t="shared" ref="V159:V170" si="21">F159*U159</f>
        <v>23.633931163058818</v>
      </c>
    </row>
    <row r="160" spans="3:22" x14ac:dyDescent="0.2">
      <c r="C160" s="43" t="s">
        <v>358</v>
      </c>
      <c r="D160" s="43" t="s">
        <v>239</v>
      </c>
      <c r="E160" s="43">
        <v>1</v>
      </c>
      <c r="F160" s="83">
        <v>47.287647360000001</v>
      </c>
      <c r="G160" s="44">
        <v>144.13287159481709</v>
      </c>
      <c r="H160" s="45">
        <v>3.0480025892922131</v>
      </c>
      <c r="I160" s="44">
        <v>12.080011222698092</v>
      </c>
      <c r="J160" s="44">
        <v>3.34</v>
      </c>
      <c r="K160" s="45">
        <v>3.3333333333333335</v>
      </c>
      <c r="L160" s="45">
        <v>14.186294208000001</v>
      </c>
      <c r="M160" s="45">
        <v>10.7639</v>
      </c>
      <c r="N160" s="74">
        <v>11.840000000000002</v>
      </c>
      <c r="O160" s="72"/>
      <c r="P160" s="46"/>
      <c r="Q160" s="73">
        <v>8</v>
      </c>
      <c r="R160" s="73"/>
      <c r="S160" s="45">
        <v>113.49035366400003</v>
      </c>
      <c r="T160" s="81"/>
      <c r="U160" s="72">
        <v>0.34206645207042624</v>
      </c>
      <c r="V160" s="21">
        <f t="shared" si="21"/>
        <v>16.175517759192658</v>
      </c>
    </row>
    <row r="161" spans="3:22" x14ac:dyDescent="0.2">
      <c r="C161" s="43" t="s">
        <v>359</v>
      </c>
      <c r="D161" s="43" t="s">
        <v>239</v>
      </c>
      <c r="E161" s="43">
        <v>1</v>
      </c>
      <c r="F161" s="83">
        <v>11.891589120000001</v>
      </c>
      <c r="G161" s="44">
        <v>36.245594428559109</v>
      </c>
      <c r="H161" s="45">
        <v>3.0480025892922127</v>
      </c>
      <c r="I161" s="44">
        <v>0</v>
      </c>
      <c r="J161" s="44">
        <v>0</v>
      </c>
      <c r="K161" s="45"/>
      <c r="L161" s="45">
        <v>0</v>
      </c>
      <c r="M161" s="45">
        <v>8.6111199999999997</v>
      </c>
      <c r="N161" s="74">
        <v>4.3099999999999996</v>
      </c>
      <c r="O161" s="72"/>
      <c r="P161" s="46"/>
      <c r="Q161" s="73"/>
      <c r="R161" s="73">
        <v>0.25</v>
      </c>
      <c r="S161" s="45">
        <v>2.9728972800000006</v>
      </c>
      <c r="T161" s="81"/>
      <c r="U161" s="80">
        <v>0</v>
      </c>
      <c r="V161" s="21">
        <f t="shared" si="21"/>
        <v>0</v>
      </c>
    </row>
    <row r="162" spans="3:22" x14ac:dyDescent="0.2">
      <c r="C162" s="43" t="s">
        <v>360</v>
      </c>
      <c r="D162" s="43" t="s">
        <v>239</v>
      </c>
      <c r="E162" s="43">
        <v>1</v>
      </c>
      <c r="F162" s="83">
        <v>50.167641599999996</v>
      </c>
      <c r="G162" s="44">
        <v>152.91110149548371</v>
      </c>
      <c r="H162" s="45">
        <v>3.0480025892922127</v>
      </c>
      <c r="I162" s="44">
        <v>41.810038842798612</v>
      </c>
      <c r="J162" s="44">
        <v>8.92</v>
      </c>
      <c r="K162" s="45">
        <v>5</v>
      </c>
      <c r="L162" s="45">
        <v>10.03352832</v>
      </c>
      <c r="M162" s="45">
        <v>24.756969999999995</v>
      </c>
      <c r="N162" s="74">
        <v>32.29</v>
      </c>
      <c r="O162" s="72"/>
      <c r="P162" s="46">
        <v>3.7854000000000001</v>
      </c>
      <c r="Q162" s="73"/>
      <c r="R162" s="73"/>
      <c r="S162" s="45">
        <v>84.950540052429062</v>
      </c>
      <c r="T162" s="81"/>
      <c r="U162" s="72">
        <v>1.115957714891747</v>
      </c>
      <c r="V162" s="21">
        <f t="shared" si="21"/>
        <v>55.984966681444142</v>
      </c>
    </row>
    <row r="163" spans="3:22" x14ac:dyDescent="0.2">
      <c r="C163" s="43" t="s">
        <v>361</v>
      </c>
      <c r="D163" s="43" t="s">
        <v>239</v>
      </c>
      <c r="E163" s="43">
        <v>1</v>
      </c>
      <c r="F163" s="83">
        <v>11.05546176</v>
      </c>
      <c r="G163" s="44">
        <v>33.697076070301044</v>
      </c>
      <c r="H163" s="45">
        <v>3.0480025892922127</v>
      </c>
      <c r="I163" s="44">
        <v>6.500006038703444</v>
      </c>
      <c r="J163" s="44">
        <v>0.74</v>
      </c>
      <c r="K163" s="45">
        <v>20</v>
      </c>
      <c r="L163" s="45">
        <v>0.55277308800000002</v>
      </c>
      <c r="M163" s="45">
        <v>19.375019999999999</v>
      </c>
      <c r="N163" s="74">
        <v>11.840000000000002</v>
      </c>
      <c r="O163" s="72"/>
      <c r="P163" s="46"/>
      <c r="Q163" s="73">
        <v>10</v>
      </c>
      <c r="R163" s="73"/>
      <c r="S163" s="45">
        <v>5.52773088</v>
      </c>
      <c r="T163" s="81"/>
      <c r="U163" s="72">
        <v>0.78727729469851238</v>
      </c>
      <c r="V163" s="21">
        <f t="shared" si="21"/>
        <v>8.7037140260556551</v>
      </c>
    </row>
    <row r="164" spans="3:22" x14ac:dyDescent="0.2">
      <c r="C164" s="43" t="s">
        <v>362</v>
      </c>
      <c r="D164" s="43" t="s">
        <v>239</v>
      </c>
      <c r="E164" s="43">
        <v>1</v>
      </c>
      <c r="F164" s="83">
        <v>7.80385536</v>
      </c>
      <c r="G164" s="44">
        <v>23.786171343741913</v>
      </c>
      <c r="H164" s="45">
        <v>3.0480025892922127</v>
      </c>
      <c r="I164" s="44">
        <v>0</v>
      </c>
      <c r="J164" s="44">
        <v>0</v>
      </c>
      <c r="K164" s="45"/>
      <c r="L164" s="45">
        <v>0</v>
      </c>
      <c r="M164" s="45">
        <v>8.6111199999999997</v>
      </c>
      <c r="N164" s="74">
        <v>4.3099999999999996</v>
      </c>
      <c r="O164" s="72"/>
      <c r="P164" s="46"/>
      <c r="Q164" s="73"/>
      <c r="R164" s="73">
        <v>0.25</v>
      </c>
      <c r="S164" s="45">
        <v>1.9509638400000002</v>
      </c>
      <c r="T164" s="81"/>
      <c r="U164" s="80">
        <v>0</v>
      </c>
      <c r="V164" s="21">
        <f t="shared" si="21"/>
        <v>0</v>
      </c>
    </row>
    <row r="165" spans="3:22" x14ac:dyDescent="0.2">
      <c r="C165" s="43" t="s">
        <v>363</v>
      </c>
      <c r="D165" s="43" t="s">
        <v>239</v>
      </c>
      <c r="E165" s="43">
        <v>1</v>
      </c>
      <c r="F165" s="83">
        <v>11.70578304</v>
      </c>
      <c r="G165" s="44">
        <v>35.679257015612876</v>
      </c>
      <c r="H165" s="45">
        <v>3.0480025892922131</v>
      </c>
      <c r="I165" s="44">
        <v>0</v>
      </c>
      <c r="J165" s="44">
        <v>0</v>
      </c>
      <c r="K165" s="45">
        <v>5</v>
      </c>
      <c r="L165" s="45">
        <v>2.3411566079999999</v>
      </c>
      <c r="M165" s="45">
        <v>9.6875099999999996</v>
      </c>
      <c r="N165" s="74">
        <v>21.529999999999998</v>
      </c>
      <c r="O165" s="72"/>
      <c r="P165" s="46"/>
      <c r="Q165" s="73"/>
      <c r="R165" s="73">
        <v>7.5</v>
      </c>
      <c r="S165" s="45">
        <v>87.7933728</v>
      </c>
      <c r="T165" s="81">
        <v>99.108869999999996</v>
      </c>
      <c r="U165" s="80">
        <v>0</v>
      </c>
      <c r="V165" s="21">
        <f t="shared" si="21"/>
        <v>0</v>
      </c>
    </row>
    <row r="166" spans="3:22" x14ac:dyDescent="0.2">
      <c r="C166" s="43" t="s">
        <v>364</v>
      </c>
      <c r="D166" s="43" t="s">
        <v>239</v>
      </c>
      <c r="E166" s="43">
        <v>1</v>
      </c>
      <c r="F166" s="83">
        <v>5.20257024</v>
      </c>
      <c r="G166" s="44">
        <v>15.857447562494606</v>
      </c>
      <c r="H166" s="45">
        <v>3.0480025892922122</v>
      </c>
      <c r="I166" s="44">
        <v>0</v>
      </c>
      <c r="J166" s="44">
        <v>0</v>
      </c>
      <c r="K166" s="45">
        <v>5</v>
      </c>
      <c r="L166" s="45">
        <v>1.0405140480000001</v>
      </c>
      <c r="M166" s="45">
        <v>9.6875099999999996</v>
      </c>
      <c r="N166" s="74">
        <v>21.529999999999998</v>
      </c>
      <c r="O166" s="72"/>
      <c r="P166" s="46"/>
      <c r="Q166" s="73"/>
      <c r="R166" s="73">
        <v>7.5</v>
      </c>
      <c r="S166" s="45">
        <v>39.0192768</v>
      </c>
      <c r="T166" s="81">
        <v>44.04681351</v>
      </c>
      <c r="U166" s="80">
        <v>0</v>
      </c>
      <c r="V166" s="21">
        <f t="shared" si="21"/>
        <v>0</v>
      </c>
    </row>
    <row r="167" spans="3:22" x14ac:dyDescent="0.2">
      <c r="C167" s="43" t="s">
        <v>365</v>
      </c>
      <c r="D167" s="43" t="s">
        <v>239</v>
      </c>
      <c r="E167" s="43">
        <v>1</v>
      </c>
      <c r="F167" s="83">
        <v>16.722547200000001</v>
      </c>
      <c r="G167" s="44">
        <v>50.970367165161242</v>
      </c>
      <c r="H167" s="45">
        <v>3.0480025892922127</v>
      </c>
      <c r="I167" s="44">
        <v>0</v>
      </c>
      <c r="J167" s="44">
        <v>0</v>
      </c>
      <c r="K167" s="45">
        <v>5</v>
      </c>
      <c r="L167" s="45">
        <v>3.3445094399999999</v>
      </c>
      <c r="M167" s="45">
        <v>9.6875099999999996</v>
      </c>
      <c r="N167" s="74">
        <v>21.529999999999998</v>
      </c>
      <c r="O167" s="72"/>
      <c r="P167" s="46"/>
      <c r="Q167" s="73"/>
      <c r="R167" s="73">
        <v>7.5</v>
      </c>
      <c r="S167" s="45">
        <v>125.41910399999998</v>
      </c>
      <c r="T167" s="81">
        <v>141.58410000000001</v>
      </c>
      <c r="U167" s="80">
        <v>0</v>
      </c>
      <c r="V167" s="21">
        <f t="shared" si="21"/>
        <v>0</v>
      </c>
    </row>
    <row r="168" spans="3:22" x14ac:dyDescent="0.2">
      <c r="C168" s="43" t="s">
        <v>366</v>
      </c>
      <c r="D168" s="43" t="s">
        <v>239</v>
      </c>
      <c r="E168" s="43">
        <v>1</v>
      </c>
      <c r="F168" s="83">
        <v>27.870911999999997</v>
      </c>
      <c r="G168" s="44">
        <v>84.950611941935406</v>
      </c>
      <c r="H168" s="45">
        <v>3.0480025892922131</v>
      </c>
      <c r="I168" s="44">
        <v>34.370031930805744</v>
      </c>
      <c r="J168" s="44">
        <v>6.69</v>
      </c>
      <c r="K168" s="45">
        <v>5</v>
      </c>
      <c r="L168" s="45">
        <v>5.5741823999999998</v>
      </c>
      <c r="M168" s="45">
        <v>24.756969999999995</v>
      </c>
      <c r="N168" s="74">
        <v>32.29</v>
      </c>
      <c r="O168" s="72"/>
      <c r="P168" s="46">
        <v>3.7854000000000001</v>
      </c>
      <c r="Q168" s="73"/>
      <c r="R168" s="73"/>
      <c r="S168" s="45">
        <v>47.19474447357171</v>
      </c>
      <c r="T168" s="81"/>
      <c r="U168" s="72">
        <v>1.6512757710952601</v>
      </c>
      <c r="V168" s="21">
        <f t="shared" si="21"/>
        <v>46.022561703928133</v>
      </c>
    </row>
    <row r="169" spans="3:22" x14ac:dyDescent="0.2">
      <c r="C169" s="43" t="s">
        <v>367</v>
      </c>
      <c r="D169" s="43" t="s">
        <v>239</v>
      </c>
      <c r="E169" s="43">
        <v>1</v>
      </c>
      <c r="F169" s="83">
        <v>57.228272640000007</v>
      </c>
      <c r="G169" s="44">
        <v>174.4319231874407</v>
      </c>
      <c r="H169" s="45">
        <v>3.0480025892922127</v>
      </c>
      <c r="I169" s="44">
        <v>7.4300069027025515</v>
      </c>
      <c r="J169" s="44">
        <v>2.23</v>
      </c>
      <c r="K169" s="45"/>
      <c r="L169" s="45">
        <v>0</v>
      </c>
      <c r="M169" s="45">
        <v>8.6111199999999997</v>
      </c>
      <c r="N169" s="74">
        <v>4.3099999999999996</v>
      </c>
      <c r="O169" s="72"/>
      <c r="P169" s="46"/>
      <c r="Q169" s="73"/>
      <c r="R169" s="73">
        <v>0.25</v>
      </c>
      <c r="S169" s="45">
        <v>14.307068160000002</v>
      </c>
      <c r="T169" s="81"/>
      <c r="U169" s="80">
        <v>0.17384789351987603</v>
      </c>
      <c r="V169" s="21">
        <f t="shared" si="21"/>
        <v>9.9490146482451554</v>
      </c>
    </row>
    <row r="170" spans="3:22" x14ac:dyDescent="0.2">
      <c r="C170" s="43" t="s">
        <v>368</v>
      </c>
      <c r="D170" s="43" t="s">
        <v>239</v>
      </c>
      <c r="E170" s="43">
        <v>1</v>
      </c>
      <c r="F170" s="83">
        <v>36.789603840000005</v>
      </c>
      <c r="G170" s="44">
        <v>112.13480776335473</v>
      </c>
      <c r="H170" s="45">
        <v>3.0480025892922122</v>
      </c>
      <c r="I170" s="44">
        <v>0</v>
      </c>
      <c r="J170" s="44">
        <v>0</v>
      </c>
      <c r="K170" s="45"/>
      <c r="L170" s="45">
        <v>0</v>
      </c>
      <c r="M170" s="45">
        <v>10.7639</v>
      </c>
      <c r="N170" s="74">
        <v>1.08</v>
      </c>
      <c r="O170" s="72"/>
      <c r="P170" s="46"/>
      <c r="Q170" s="73"/>
      <c r="R170" s="73">
        <v>0.75</v>
      </c>
      <c r="S170" s="45">
        <v>27.592202880000002</v>
      </c>
      <c r="T170" s="81"/>
      <c r="U170" s="80">
        <v>0</v>
      </c>
      <c r="V170" s="21">
        <f t="shared" si="21"/>
        <v>0</v>
      </c>
    </row>
    <row r="171" spans="3:22" x14ac:dyDescent="0.2">
      <c r="C171" s="43" t="s">
        <v>369</v>
      </c>
      <c r="D171" s="43" t="s">
        <v>240</v>
      </c>
      <c r="E171" s="43">
        <v>1</v>
      </c>
      <c r="F171" s="83">
        <v>85.470796800000002</v>
      </c>
      <c r="G171" s="44">
        <v>260.51520995526857</v>
      </c>
      <c r="H171" s="45">
        <v>3.0480025892922127</v>
      </c>
      <c r="I171" s="44">
        <v>58.530054376201932</v>
      </c>
      <c r="J171" s="44">
        <v>8.36</v>
      </c>
      <c r="K171" s="45"/>
      <c r="L171" s="45">
        <v>0</v>
      </c>
      <c r="M171" s="45">
        <v>10.7639</v>
      </c>
      <c r="N171" s="74">
        <v>0</v>
      </c>
      <c r="O171" s="72"/>
      <c r="P171" s="46"/>
      <c r="Q171" s="73"/>
      <c r="R171" s="73"/>
      <c r="S171" s="45"/>
      <c r="T171" s="81"/>
      <c r="U171" s="72">
        <v>2.2559951391008286</v>
      </c>
    </row>
    <row r="172" spans="3:22" x14ac:dyDescent="0.2">
      <c r="C172" s="43" t="s">
        <v>370</v>
      </c>
      <c r="D172" s="43" t="s">
        <v>239</v>
      </c>
      <c r="E172" s="43">
        <v>1</v>
      </c>
      <c r="F172" s="83">
        <v>18.20899584</v>
      </c>
      <c r="G172" s="44">
        <v>55.501066468731132</v>
      </c>
      <c r="H172" s="45">
        <v>3.0480025892922127</v>
      </c>
      <c r="I172" s="44">
        <v>13.0100120866972</v>
      </c>
      <c r="J172" s="44">
        <v>2.97</v>
      </c>
      <c r="K172" s="45"/>
      <c r="L172" s="45">
        <v>0</v>
      </c>
      <c r="M172" s="45">
        <v>8.6111199999999997</v>
      </c>
      <c r="N172" s="74">
        <v>4.3099999999999996</v>
      </c>
      <c r="O172" s="72"/>
      <c r="P172" s="46"/>
      <c r="Q172" s="73"/>
      <c r="R172" s="73">
        <v>0.25</v>
      </c>
      <c r="S172" s="45">
        <v>4.5522489600000009</v>
      </c>
      <c r="T172" s="81"/>
      <c r="U172" s="72">
        <v>0.95671494103554933</v>
      </c>
      <c r="V172" s="21">
        <f t="shared" ref="V172:V173" si="22">F172*U172</f>
        <v>17.420818381382162</v>
      </c>
    </row>
    <row r="173" spans="3:22" x14ac:dyDescent="0.2">
      <c r="C173" s="43" t="s">
        <v>371</v>
      </c>
      <c r="D173" s="43" t="s">
        <v>239</v>
      </c>
      <c r="E173" s="43">
        <v>1</v>
      </c>
      <c r="F173" s="83">
        <v>23.783178240000002</v>
      </c>
      <c r="G173" s="44">
        <v>72.491188857118217</v>
      </c>
      <c r="H173" s="45">
        <v>3.0480025892922127</v>
      </c>
      <c r="I173" s="44">
        <v>14.860013805405103</v>
      </c>
      <c r="J173" s="44">
        <v>0</v>
      </c>
      <c r="K173" s="45"/>
      <c r="L173" s="45">
        <v>0</v>
      </c>
      <c r="M173" s="45">
        <v>8.6111199999999997</v>
      </c>
      <c r="N173" s="74">
        <v>4.3099999999999996</v>
      </c>
      <c r="O173" s="72"/>
      <c r="P173" s="46"/>
      <c r="Q173" s="73"/>
      <c r="R173" s="73">
        <v>0.25</v>
      </c>
      <c r="S173" s="45">
        <v>5.9457945600000013</v>
      </c>
      <c r="T173" s="81"/>
      <c r="U173" s="72">
        <v>0.83664298756440336</v>
      </c>
      <c r="V173" s="21">
        <f t="shared" si="22"/>
        <v>19.898029296490311</v>
      </c>
    </row>
    <row r="174" spans="3:22" x14ac:dyDescent="0.2">
      <c r="C174" s="43" t="s">
        <v>372</v>
      </c>
      <c r="D174" s="43" t="s">
        <v>240</v>
      </c>
      <c r="E174" s="43">
        <v>1</v>
      </c>
      <c r="F174" s="83">
        <v>3.90192768</v>
      </c>
      <c r="G174" s="44">
        <v>11.893085671870956</v>
      </c>
      <c r="H174" s="45">
        <v>3.0480025892922127</v>
      </c>
      <c r="I174" s="44">
        <v>0</v>
      </c>
      <c r="J174" s="44">
        <v>0</v>
      </c>
      <c r="K174" s="45"/>
      <c r="L174" s="45">
        <v>0</v>
      </c>
      <c r="M174" s="45">
        <v>10.7639</v>
      </c>
      <c r="N174" s="74">
        <v>0</v>
      </c>
      <c r="O174" s="72"/>
      <c r="P174" s="46"/>
      <c r="Q174" s="73"/>
      <c r="R174" s="73"/>
      <c r="S174" s="45"/>
      <c r="T174" s="81"/>
      <c r="U174" s="80">
        <v>0</v>
      </c>
    </row>
    <row r="175" spans="3:22" x14ac:dyDescent="0.2">
      <c r="C175" s="43" t="s">
        <v>373</v>
      </c>
      <c r="D175" s="43" t="s">
        <v>240</v>
      </c>
      <c r="E175" s="43">
        <v>1</v>
      </c>
      <c r="F175" s="83">
        <v>33.445094400000002</v>
      </c>
      <c r="G175" s="44">
        <v>101.94073433032248</v>
      </c>
      <c r="H175" s="45">
        <v>3.0480025892922127</v>
      </c>
      <c r="I175" s="44">
        <v>16.720015533403316</v>
      </c>
      <c r="J175" s="44">
        <v>2.23</v>
      </c>
      <c r="K175" s="45"/>
      <c r="L175" s="45">
        <v>0</v>
      </c>
      <c r="M175" s="45">
        <v>10.7639</v>
      </c>
      <c r="N175" s="74">
        <v>1.08</v>
      </c>
      <c r="O175" s="72"/>
      <c r="P175" s="46"/>
      <c r="Q175" s="73"/>
      <c r="R175" s="73"/>
      <c r="S175" s="45"/>
      <c r="T175" s="81"/>
      <c r="U175" s="72">
        <v>2.008446165012943</v>
      </c>
    </row>
    <row r="176" spans="3:22" x14ac:dyDescent="0.2">
      <c r="C176" s="43" t="s">
        <v>374</v>
      </c>
      <c r="D176" s="43" t="s">
        <v>239</v>
      </c>
      <c r="E176" s="43">
        <v>1</v>
      </c>
      <c r="F176" s="83">
        <v>6.6890188800000008</v>
      </c>
      <c r="G176" s="44">
        <v>20.388146866064496</v>
      </c>
      <c r="H176" s="45">
        <v>3.0480025892922122</v>
      </c>
      <c r="I176" s="44">
        <v>7.4300069027025515</v>
      </c>
      <c r="J176" s="44">
        <v>0</v>
      </c>
      <c r="K176" s="45"/>
      <c r="L176" s="45">
        <v>0</v>
      </c>
      <c r="M176" s="45">
        <v>8.6111199999999997</v>
      </c>
      <c r="N176" s="74">
        <v>4.3099999999999996</v>
      </c>
      <c r="O176" s="72"/>
      <c r="P176" s="46"/>
      <c r="Q176" s="73"/>
      <c r="R176" s="73">
        <v>0.25</v>
      </c>
      <c r="S176" s="45">
        <v>1.6722547200000004</v>
      </c>
      <c r="T176" s="81"/>
      <c r="U176" s="72">
        <v>1.4873653112256062</v>
      </c>
      <c r="V176" s="21">
        <f t="shared" ref="V176:V177" si="23">F176*U176</f>
        <v>9.9490146482451571</v>
      </c>
    </row>
    <row r="177" spans="3:22" x14ac:dyDescent="0.2">
      <c r="C177" s="43" t="s">
        <v>375</v>
      </c>
      <c r="D177" s="43" t="s">
        <v>239</v>
      </c>
      <c r="E177" s="43">
        <v>1</v>
      </c>
      <c r="F177" s="83">
        <v>31.21542144</v>
      </c>
      <c r="G177" s="44">
        <v>95.144685374967651</v>
      </c>
      <c r="H177" s="45">
        <v>3.0480025892922127</v>
      </c>
      <c r="I177" s="44">
        <v>37.160034522803066</v>
      </c>
      <c r="J177" s="44">
        <v>8.92</v>
      </c>
      <c r="K177" s="45">
        <v>2</v>
      </c>
      <c r="L177" s="45">
        <v>15.60771072</v>
      </c>
      <c r="M177" s="45">
        <v>19.375019999999999</v>
      </c>
      <c r="N177" s="74">
        <v>10.76</v>
      </c>
      <c r="O177" s="72"/>
      <c r="P177" s="46"/>
      <c r="Q177" s="73">
        <v>10</v>
      </c>
      <c r="R177" s="73"/>
      <c r="S177" s="45">
        <v>156.0771072</v>
      </c>
      <c r="T177" s="81"/>
      <c r="U177" s="72">
        <v>1.5940346557914877</v>
      </c>
      <c r="V177" s="21">
        <f t="shared" si="23"/>
        <v>49.758463570496623</v>
      </c>
    </row>
    <row r="178" spans="3:22" x14ac:dyDescent="0.2">
      <c r="C178" s="43" t="s">
        <v>376</v>
      </c>
      <c r="D178" s="43" t="s">
        <v>240</v>
      </c>
      <c r="E178" s="43">
        <v>1</v>
      </c>
      <c r="F178" s="83">
        <v>5.9457945600000004</v>
      </c>
      <c r="G178" s="44">
        <v>18.122797214279554</v>
      </c>
      <c r="H178" s="45">
        <v>3.0480025892922127</v>
      </c>
      <c r="I178" s="44">
        <v>0</v>
      </c>
      <c r="J178" s="44">
        <v>0</v>
      </c>
      <c r="K178" s="45"/>
      <c r="L178" s="45">
        <v>0</v>
      </c>
      <c r="M178" s="45">
        <v>8.6111199999999997</v>
      </c>
      <c r="N178" s="74">
        <v>4.3099999999999996</v>
      </c>
      <c r="O178" s="72"/>
      <c r="P178" s="46"/>
      <c r="Q178" s="73"/>
      <c r="R178" s="73"/>
      <c r="S178" s="45"/>
      <c r="T178" s="81">
        <v>50.342586490000002</v>
      </c>
      <c r="U178" s="80">
        <v>0</v>
      </c>
    </row>
    <row r="179" spans="3:22" x14ac:dyDescent="0.2">
      <c r="C179" s="43" t="s">
        <v>377</v>
      </c>
      <c r="D179" s="43" t="s">
        <v>239</v>
      </c>
      <c r="E179" s="43">
        <v>1</v>
      </c>
      <c r="F179" s="83">
        <v>6.5032128</v>
      </c>
      <c r="G179" s="44">
        <v>19.821809453118259</v>
      </c>
      <c r="H179" s="45">
        <v>3.0480025892922127</v>
      </c>
      <c r="I179" s="44">
        <v>0</v>
      </c>
      <c r="J179" s="44">
        <v>0</v>
      </c>
      <c r="K179" s="45">
        <v>20</v>
      </c>
      <c r="L179" s="45">
        <v>0.32516064</v>
      </c>
      <c r="M179" s="45">
        <v>19.375019999999999</v>
      </c>
      <c r="N179" s="74">
        <v>11.840000000000002</v>
      </c>
      <c r="O179" s="72"/>
      <c r="P179" s="46"/>
      <c r="Q179" s="73">
        <v>10</v>
      </c>
      <c r="R179" s="73"/>
      <c r="S179" s="45">
        <v>3.2516064</v>
      </c>
      <c r="T179" s="81"/>
      <c r="U179" s="80">
        <v>0</v>
      </c>
      <c r="V179" s="21">
        <f t="shared" ref="V179:V194" si="24">F179*U179</f>
        <v>0</v>
      </c>
    </row>
    <row r="180" spans="3:22" x14ac:dyDescent="0.2">
      <c r="C180" s="43" t="s">
        <v>378</v>
      </c>
      <c r="D180" s="43" t="s">
        <v>239</v>
      </c>
      <c r="E180" s="43">
        <v>1</v>
      </c>
      <c r="F180" s="83">
        <v>33.445094400000002</v>
      </c>
      <c r="G180" s="44">
        <v>101.94073433032248</v>
      </c>
      <c r="H180" s="45">
        <v>3.0480025892922127</v>
      </c>
      <c r="I180" s="44">
        <v>39.02003625080129</v>
      </c>
      <c r="J180" s="44">
        <v>8.92</v>
      </c>
      <c r="K180" s="45">
        <v>5</v>
      </c>
      <c r="L180" s="45">
        <v>6.6890188799999999</v>
      </c>
      <c r="M180" s="45">
        <v>17.222239999999999</v>
      </c>
      <c r="N180" s="74">
        <v>11.840000000000002</v>
      </c>
      <c r="O180" s="72"/>
      <c r="P180" s="46"/>
      <c r="Q180" s="73"/>
      <c r="R180" s="73">
        <v>1.5</v>
      </c>
      <c r="S180" s="45">
        <v>50.167641600000003</v>
      </c>
      <c r="T180" s="81"/>
      <c r="U180" s="72">
        <v>1.5622340361782812</v>
      </c>
      <c r="V180" s="21">
        <f t="shared" si="24"/>
        <v>52.249064814875631</v>
      </c>
    </row>
    <row r="181" spans="3:22" x14ac:dyDescent="0.2">
      <c r="C181" s="43" t="s">
        <v>379</v>
      </c>
      <c r="D181" s="43" t="s">
        <v>239</v>
      </c>
      <c r="E181" s="43">
        <v>1</v>
      </c>
      <c r="F181" s="83">
        <v>50.167641599999996</v>
      </c>
      <c r="G181" s="44">
        <v>152.91110149548371</v>
      </c>
      <c r="H181" s="45">
        <v>3.0480025892922127</v>
      </c>
      <c r="I181" s="44">
        <v>16.720015533403316</v>
      </c>
      <c r="J181" s="44">
        <v>3.72</v>
      </c>
      <c r="K181" s="45">
        <v>5</v>
      </c>
      <c r="L181" s="45">
        <v>10.03352832</v>
      </c>
      <c r="M181" s="45">
        <v>17.222239999999999</v>
      </c>
      <c r="N181" s="74">
        <v>11.840000000000002</v>
      </c>
      <c r="O181" s="72"/>
      <c r="P181" s="46"/>
      <c r="Q181" s="73"/>
      <c r="R181" s="73">
        <v>1.5</v>
      </c>
      <c r="S181" s="45">
        <v>75.251462400000008</v>
      </c>
      <c r="T181" s="81"/>
      <c r="U181" s="72">
        <v>0.44627632128653455</v>
      </c>
      <c r="V181" s="21">
        <f t="shared" si="24"/>
        <v>22.388630540869315</v>
      </c>
    </row>
    <row r="182" spans="3:22" x14ac:dyDescent="0.2">
      <c r="C182" s="43" t="s">
        <v>380</v>
      </c>
      <c r="D182" s="43" t="s">
        <v>239</v>
      </c>
      <c r="E182" s="43">
        <v>1</v>
      </c>
      <c r="F182" s="83">
        <v>66.890188800000004</v>
      </c>
      <c r="G182" s="44">
        <v>203.88146866064497</v>
      </c>
      <c r="H182" s="45">
        <v>3.0480025892922127</v>
      </c>
      <c r="I182" s="44">
        <v>22.30002071739797</v>
      </c>
      <c r="J182" s="44">
        <v>5.95</v>
      </c>
      <c r="K182" s="45">
        <v>5</v>
      </c>
      <c r="L182" s="45">
        <v>13.37803776</v>
      </c>
      <c r="M182" s="45">
        <v>17.222239999999999</v>
      </c>
      <c r="N182" s="74">
        <v>11.840000000000002</v>
      </c>
      <c r="O182" s="72"/>
      <c r="P182" s="46"/>
      <c r="Q182" s="73"/>
      <c r="R182" s="73">
        <v>1.5</v>
      </c>
      <c r="S182" s="45">
        <v>100.33528320000001</v>
      </c>
      <c r="T182" s="81"/>
      <c r="U182" s="72">
        <v>0.4464097771242399</v>
      </c>
      <c r="V182" s="21">
        <f t="shared" si="24"/>
        <v>29.86043427400633</v>
      </c>
    </row>
    <row r="183" spans="3:22" x14ac:dyDescent="0.2">
      <c r="C183" s="43" t="s">
        <v>381</v>
      </c>
      <c r="D183" s="43" t="s">
        <v>239</v>
      </c>
      <c r="E183" s="43">
        <v>1</v>
      </c>
      <c r="F183" s="83">
        <v>7.80385536</v>
      </c>
      <c r="G183" s="44">
        <v>23.786171343741913</v>
      </c>
      <c r="H183" s="45">
        <v>3.0480025892922127</v>
      </c>
      <c r="I183" s="44">
        <v>6.500006038703444</v>
      </c>
      <c r="J183" s="44">
        <v>2.23</v>
      </c>
      <c r="K183" s="45">
        <v>5</v>
      </c>
      <c r="L183" s="45">
        <v>1.5607710720000001</v>
      </c>
      <c r="M183" s="45">
        <v>17.222239999999999</v>
      </c>
      <c r="N183" s="74">
        <v>11.840000000000002</v>
      </c>
      <c r="O183" s="72"/>
      <c r="P183" s="46"/>
      <c r="Q183" s="73"/>
      <c r="R183" s="73">
        <v>1.5</v>
      </c>
      <c r="S183" s="45">
        <v>11.705783040000002</v>
      </c>
      <c r="T183" s="81"/>
      <c r="U183" s="72">
        <v>1.1153095008228924</v>
      </c>
      <c r="V183" s="21">
        <f t="shared" si="24"/>
        <v>8.7037140260556534</v>
      </c>
    </row>
    <row r="184" spans="3:22" x14ac:dyDescent="0.2">
      <c r="C184" s="43" t="s">
        <v>382</v>
      </c>
      <c r="D184" s="43" t="s">
        <v>239</v>
      </c>
      <c r="E184" s="43">
        <v>1</v>
      </c>
      <c r="F184" s="83">
        <v>32.516064</v>
      </c>
      <c r="G184" s="44">
        <v>99.109047265591286</v>
      </c>
      <c r="H184" s="45">
        <v>3.0480025892922122</v>
      </c>
      <c r="I184" s="44">
        <v>23.230021581397075</v>
      </c>
      <c r="J184" s="44">
        <v>5.95</v>
      </c>
      <c r="K184" s="45">
        <v>5</v>
      </c>
      <c r="L184" s="45">
        <v>6.5032128</v>
      </c>
      <c r="M184" s="45">
        <v>17.222239999999999</v>
      </c>
      <c r="N184" s="74">
        <v>11.840000000000002</v>
      </c>
      <c r="O184" s="72"/>
      <c r="P184" s="46"/>
      <c r="Q184" s="73"/>
      <c r="R184" s="73">
        <v>1.5</v>
      </c>
      <c r="S184" s="45">
        <v>48.774096</v>
      </c>
      <c r="T184" s="81"/>
      <c r="U184" s="72">
        <v>0.95662669676735257</v>
      </c>
      <c r="V184" s="21">
        <f t="shared" si="24"/>
        <v>31.10573489619583</v>
      </c>
    </row>
    <row r="185" spans="3:22" x14ac:dyDescent="0.2">
      <c r="C185" s="43" t="s">
        <v>383</v>
      </c>
      <c r="D185" s="43" t="s">
        <v>239</v>
      </c>
      <c r="E185" s="43">
        <v>1</v>
      </c>
      <c r="F185" s="83">
        <v>20.903184000000003</v>
      </c>
      <c r="G185" s="44">
        <v>63.712958956451544</v>
      </c>
      <c r="H185" s="45">
        <v>3.0480025892922118</v>
      </c>
      <c r="I185" s="44">
        <v>13.940012950696309</v>
      </c>
      <c r="J185" s="44">
        <v>4.18</v>
      </c>
      <c r="K185" s="45">
        <v>4.9999999999999991</v>
      </c>
      <c r="L185" s="45">
        <v>4.1806368000000012</v>
      </c>
      <c r="M185" s="45">
        <v>17.222239999999999</v>
      </c>
      <c r="N185" s="74">
        <v>11.840000000000002</v>
      </c>
      <c r="O185" s="72"/>
      <c r="P185" s="46"/>
      <c r="Q185" s="73"/>
      <c r="R185" s="73">
        <v>1.5</v>
      </c>
      <c r="S185" s="45">
        <v>31.354776000000008</v>
      </c>
      <c r="T185" s="81"/>
      <c r="U185" s="72">
        <v>0.89297970125372628</v>
      </c>
      <c r="V185" s="21">
        <f t="shared" si="24"/>
        <v>18.666119003571673</v>
      </c>
    </row>
    <row r="186" spans="3:22" x14ac:dyDescent="0.2">
      <c r="C186" s="43" t="s">
        <v>384</v>
      </c>
      <c r="D186" s="43" t="s">
        <v>239</v>
      </c>
      <c r="E186" s="43">
        <v>1</v>
      </c>
      <c r="F186" s="83">
        <v>73.57920768000001</v>
      </c>
      <c r="G186" s="44">
        <v>224.26961552670946</v>
      </c>
      <c r="H186" s="45">
        <v>3.0480025892922122</v>
      </c>
      <c r="I186" s="44">
        <v>22.30002071739797</v>
      </c>
      <c r="J186" s="44">
        <v>5.57</v>
      </c>
      <c r="K186" s="45">
        <v>5</v>
      </c>
      <c r="L186" s="45">
        <v>14.715841536000001</v>
      </c>
      <c r="M186" s="45">
        <v>17.222239999999999</v>
      </c>
      <c r="N186" s="74">
        <v>11.840000000000002</v>
      </c>
      <c r="O186" s="72"/>
      <c r="P186" s="46"/>
      <c r="Q186" s="73"/>
      <c r="R186" s="73">
        <v>1.5</v>
      </c>
      <c r="S186" s="45">
        <v>110.36881152000001</v>
      </c>
      <c r="T186" s="81"/>
      <c r="U186" s="72">
        <v>0.40582707011294533</v>
      </c>
      <c r="V186" s="21">
        <f t="shared" si="24"/>
        <v>29.86043427400633</v>
      </c>
    </row>
    <row r="187" spans="3:22" x14ac:dyDescent="0.2">
      <c r="C187" s="43" t="s">
        <v>385</v>
      </c>
      <c r="D187" s="43" t="s">
        <v>239</v>
      </c>
      <c r="E187" s="43">
        <v>1</v>
      </c>
      <c r="F187" s="83">
        <v>25.083820799999998</v>
      </c>
      <c r="G187" s="44">
        <v>76.455550747741853</v>
      </c>
      <c r="H187" s="45">
        <v>3.0480025892922127</v>
      </c>
      <c r="I187" s="44">
        <v>16.720015533403316</v>
      </c>
      <c r="J187" s="44">
        <v>5.57</v>
      </c>
      <c r="K187" s="45">
        <v>5</v>
      </c>
      <c r="L187" s="45">
        <v>5.0167641600000001</v>
      </c>
      <c r="M187" s="45">
        <v>17.222239999999999</v>
      </c>
      <c r="N187" s="74">
        <v>11.840000000000002</v>
      </c>
      <c r="O187" s="72"/>
      <c r="P187" s="46"/>
      <c r="Q187" s="73"/>
      <c r="R187" s="73">
        <v>1.5</v>
      </c>
      <c r="S187" s="45">
        <v>37.625731200000004</v>
      </c>
      <c r="T187" s="81"/>
      <c r="U187" s="72">
        <v>0.8925526425730691</v>
      </c>
      <c r="V187" s="21">
        <f t="shared" si="24"/>
        <v>22.388630540869315</v>
      </c>
    </row>
    <row r="188" spans="3:22" x14ac:dyDescent="0.2">
      <c r="C188" s="43" t="s">
        <v>386</v>
      </c>
      <c r="D188" s="43" t="s">
        <v>239</v>
      </c>
      <c r="E188" s="43">
        <v>1</v>
      </c>
      <c r="F188" s="83">
        <v>36.789603840000005</v>
      </c>
      <c r="G188" s="44">
        <v>112.13480776335473</v>
      </c>
      <c r="H188" s="45">
        <v>3.0480025892922122</v>
      </c>
      <c r="I188" s="44">
        <v>11.150010358698985</v>
      </c>
      <c r="J188" s="44">
        <v>2.79</v>
      </c>
      <c r="K188" s="45">
        <v>5</v>
      </c>
      <c r="L188" s="45">
        <v>7.3579207680000005</v>
      </c>
      <c r="M188" s="45">
        <v>17.222239999999999</v>
      </c>
      <c r="N188" s="74">
        <v>11.840000000000002</v>
      </c>
      <c r="O188" s="72"/>
      <c r="P188" s="46"/>
      <c r="Q188" s="73"/>
      <c r="R188" s="73">
        <v>1.5</v>
      </c>
      <c r="S188" s="45">
        <v>55.184405760000004</v>
      </c>
      <c r="T188" s="81"/>
      <c r="U188" s="72">
        <v>0.40582707011294533</v>
      </c>
      <c r="V188" s="21">
        <f t="shared" si="24"/>
        <v>14.930217137003165</v>
      </c>
    </row>
    <row r="189" spans="3:22" x14ac:dyDescent="0.2">
      <c r="C189" s="43" t="s">
        <v>387</v>
      </c>
      <c r="D189" s="43" t="s">
        <v>239</v>
      </c>
      <c r="E189" s="43">
        <v>1</v>
      </c>
      <c r="F189" s="83">
        <v>16.722547200000001</v>
      </c>
      <c r="G189" s="44">
        <v>50.970367165161242</v>
      </c>
      <c r="H189" s="45">
        <v>3.0480025892922127</v>
      </c>
      <c r="I189" s="44">
        <v>5.5700051747043355</v>
      </c>
      <c r="J189" s="44">
        <v>0</v>
      </c>
      <c r="K189" s="45"/>
      <c r="L189" s="45">
        <v>0</v>
      </c>
      <c r="M189" s="45">
        <v>8.6111199999999997</v>
      </c>
      <c r="N189" s="74">
        <v>4.3099999999999996</v>
      </c>
      <c r="O189" s="72"/>
      <c r="P189" s="46"/>
      <c r="Q189" s="73"/>
      <c r="R189" s="73">
        <v>0.25</v>
      </c>
      <c r="S189" s="45">
        <v>4.1806368000000012</v>
      </c>
      <c r="T189" s="81"/>
      <c r="U189" s="80">
        <v>0.4460094096111239</v>
      </c>
      <c r="V189" s="21">
        <f t="shared" si="24"/>
        <v>7.4584134038661531</v>
      </c>
    </row>
    <row r="190" spans="3:22" x14ac:dyDescent="0.2">
      <c r="C190" s="43" t="s">
        <v>388</v>
      </c>
      <c r="D190" s="43" t="s">
        <v>239</v>
      </c>
      <c r="E190" s="43">
        <v>1</v>
      </c>
      <c r="F190" s="83">
        <v>16.722547200000001</v>
      </c>
      <c r="G190" s="44">
        <v>50.970367165161242</v>
      </c>
      <c r="H190" s="45">
        <v>3.0480025892922127</v>
      </c>
      <c r="I190" s="44">
        <v>5.5700051747043355</v>
      </c>
      <c r="J190" s="44">
        <v>0</v>
      </c>
      <c r="K190" s="45"/>
      <c r="L190" s="45">
        <v>0</v>
      </c>
      <c r="M190" s="45">
        <v>8.6111199999999997</v>
      </c>
      <c r="N190" s="74">
        <v>4.3099999999999996</v>
      </c>
      <c r="O190" s="72"/>
      <c r="P190" s="46"/>
      <c r="Q190" s="73"/>
      <c r="R190" s="73">
        <v>0.25</v>
      </c>
      <c r="S190" s="45">
        <v>4.1806368000000012</v>
      </c>
      <c r="T190" s="81"/>
      <c r="U190" s="80">
        <v>0.4460094096111239</v>
      </c>
      <c r="V190" s="21">
        <f t="shared" si="24"/>
        <v>7.4584134038661531</v>
      </c>
    </row>
    <row r="191" spans="3:22" x14ac:dyDescent="0.2">
      <c r="C191" s="43" t="s">
        <v>389</v>
      </c>
      <c r="D191" s="43" t="s">
        <v>239</v>
      </c>
      <c r="E191" s="43">
        <v>1</v>
      </c>
      <c r="F191" s="83">
        <v>16.722547200000001</v>
      </c>
      <c r="G191" s="44">
        <v>50.970367165161242</v>
      </c>
      <c r="H191" s="45">
        <v>3.0480025892922127</v>
      </c>
      <c r="I191" s="44">
        <v>5.5700051747043355</v>
      </c>
      <c r="J191" s="44">
        <v>0</v>
      </c>
      <c r="K191" s="45"/>
      <c r="L191" s="45">
        <v>0</v>
      </c>
      <c r="M191" s="45">
        <v>8.6111199999999997</v>
      </c>
      <c r="N191" s="74">
        <v>4.3099999999999996</v>
      </c>
      <c r="O191" s="72"/>
      <c r="P191" s="46"/>
      <c r="Q191" s="73"/>
      <c r="R191" s="73">
        <v>0.25</v>
      </c>
      <c r="S191" s="45">
        <v>4.1806368000000012</v>
      </c>
      <c r="T191" s="81"/>
      <c r="U191" s="80">
        <v>0.4460094096111239</v>
      </c>
      <c r="V191" s="21">
        <f t="shared" si="24"/>
        <v>7.4584134038661531</v>
      </c>
    </row>
    <row r="192" spans="3:22" x14ac:dyDescent="0.2">
      <c r="C192" s="43" t="s">
        <v>390</v>
      </c>
      <c r="D192" s="43" t="s">
        <v>239</v>
      </c>
      <c r="E192" s="43">
        <v>1</v>
      </c>
      <c r="F192" s="83">
        <v>18.394801920000003</v>
      </c>
      <c r="G192" s="44">
        <v>56.067403881677365</v>
      </c>
      <c r="H192" s="45">
        <v>3.0480025892922122</v>
      </c>
      <c r="I192" s="44">
        <v>5.5700051747043355</v>
      </c>
      <c r="J192" s="44">
        <v>0</v>
      </c>
      <c r="K192" s="45"/>
      <c r="L192" s="45">
        <v>0</v>
      </c>
      <c r="M192" s="45">
        <v>8.6111199999999997</v>
      </c>
      <c r="N192" s="74">
        <v>4.3099999999999996</v>
      </c>
      <c r="O192" s="72"/>
      <c r="P192" s="46"/>
      <c r="Q192" s="73"/>
      <c r="R192" s="73">
        <v>0.25</v>
      </c>
      <c r="S192" s="45">
        <v>4.5987004800000015</v>
      </c>
      <c r="T192" s="81"/>
      <c r="U192" s="80">
        <v>0.40546309964647631</v>
      </c>
      <c r="V192" s="21">
        <f t="shared" si="24"/>
        <v>7.4584134038661549</v>
      </c>
    </row>
    <row r="193" spans="3:22" x14ac:dyDescent="0.2">
      <c r="C193" s="43" t="s">
        <v>391</v>
      </c>
      <c r="D193" s="43" t="s">
        <v>239</v>
      </c>
      <c r="E193" s="43">
        <v>1</v>
      </c>
      <c r="F193" s="83">
        <v>18.394801920000003</v>
      </c>
      <c r="G193" s="44">
        <v>56.067403881677365</v>
      </c>
      <c r="H193" s="45">
        <v>3.0480025892922122</v>
      </c>
      <c r="I193" s="44">
        <v>5.5700051747043355</v>
      </c>
      <c r="J193" s="44">
        <v>0</v>
      </c>
      <c r="K193" s="45"/>
      <c r="L193" s="45">
        <v>0</v>
      </c>
      <c r="M193" s="45">
        <v>8.6111199999999997</v>
      </c>
      <c r="N193" s="74">
        <v>4.3099999999999996</v>
      </c>
      <c r="O193" s="72"/>
      <c r="P193" s="46"/>
      <c r="Q193" s="73"/>
      <c r="R193" s="73">
        <v>0.25</v>
      </c>
      <c r="S193" s="45">
        <v>4.5987004800000015</v>
      </c>
      <c r="T193" s="81"/>
      <c r="U193" s="80">
        <v>0.40546309964647631</v>
      </c>
      <c r="V193" s="21">
        <f t="shared" si="24"/>
        <v>7.4584134038661549</v>
      </c>
    </row>
    <row r="194" spans="3:22" x14ac:dyDescent="0.2">
      <c r="C194" s="43" t="s">
        <v>392</v>
      </c>
      <c r="D194" s="43" t="s">
        <v>239</v>
      </c>
      <c r="E194" s="43">
        <v>1</v>
      </c>
      <c r="F194" s="83">
        <v>18.394801920000003</v>
      </c>
      <c r="G194" s="44">
        <v>56.067403881677365</v>
      </c>
      <c r="H194" s="45">
        <v>3.0480025892922122</v>
      </c>
      <c r="I194" s="44">
        <v>5.5700051747043355</v>
      </c>
      <c r="J194" s="44">
        <v>0</v>
      </c>
      <c r="K194" s="45"/>
      <c r="L194" s="45">
        <v>0</v>
      </c>
      <c r="M194" s="45">
        <v>8.6111199999999997</v>
      </c>
      <c r="N194" s="74">
        <v>4.3099999999999996</v>
      </c>
      <c r="O194" s="72"/>
      <c r="P194" s="46"/>
      <c r="Q194" s="73"/>
      <c r="R194" s="73">
        <v>0.25</v>
      </c>
      <c r="S194" s="45">
        <v>4.5987004800000015</v>
      </c>
      <c r="T194" s="81"/>
      <c r="U194" s="80">
        <v>0.40546309964647631</v>
      </c>
      <c r="V194" s="21">
        <f t="shared" si="24"/>
        <v>7.4584134038661549</v>
      </c>
    </row>
    <row r="195" spans="3:22" x14ac:dyDescent="0.2">
      <c r="C195" s="43" t="s">
        <v>393</v>
      </c>
      <c r="D195" s="43" t="s">
        <v>240</v>
      </c>
      <c r="E195" s="43">
        <v>1</v>
      </c>
      <c r="F195" s="83">
        <v>5.85289152</v>
      </c>
      <c r="G195" s="44">
        <v>17.839628507806438</v>
      </c>
      <c r="H195" s="45">
        <v>3.0480025892922131</v>
      </c>
      <c r="I195" s="44">
        <v>14.860013805405103</v>
      </c>
      <c r="J195" s="44">
        <v>0</v>
      </c>
      <c r="K195" s="45"/>
      <c r="L195" s="45">
        <v>0</v>
      </c>
      <c r="M195" s="45">
        <v>10.7639</v>
      </c>
      <c r="N195" s="74">
        <v>0</v>
      </c>
      <c r="O195" s="72"/>
      <c r="P195" s="46"/>
      <c r="Q195" s="73"/>
      <c r="R195" s="73"/>
      <c r="S195" s="45"/>
      <c r="T195" s="81"/>
      <c r="U195" s="72">
        <v>3.3996921399442419</v>
      </c>
    </row>
    <row r="196" spans="3:22" x14ac:dyDescent="0.2">
      <c r="C196" s="43" t="s">
        <v>394</v>
      </c>
      <c r="D196" s="43" t="s">
        <v>239</v>
      </c>
      <c r="E196" s="43">
        <v>1</v>
      </c>
      <c r="F196" s="83">
        <v>7.4322432000000003</v>
      </c>
      <c r="G196" s="44">
        <v>22.65349651784944</v>
      </c>
      <c r="H196" s="45">
        <v>3.0480025892922127</v>
      </c>
      <c r="I196" s="44">
        <v>0</v>
      </c>
      <c r="J196" s="44">
        <v>0</v>
      </c>
      <c r="K196" s="45">
        <v>6.666666666666667</v>
      </c>
      <c r="L196" s="45">
        <v>1.1148364800000001</v>
      </c>
      <c r="M196" s="45">
        <v>9.6875099999999996</v>
      </c>
      <c r="N196" s="74">
        <v>32.29</v>
      </c>
      <c r="O196" s="72"/>
      <c r="P196" s="46"/>
      <c r="Q196" s="73">
        <v>8</v>
      </c>
      <c r="R196" s="73"/>
      <c r="S196" s="45">
        <v>8.9186918400000028</v>
      </c>
      <c r="T196" s="81"/>
      <c r="U196" s="80">
        <v>0</v>
      </c>
      <c r="V196" s="21">
        <f t="shared" ref="V196:V202" si="25">F196*U196</f>
        <v>0</v>
      </c>
    </row>
    <row r="197" spans="3:22" x14ac:dyDescent="0.2">
      <c r="C197" s="43" t="s">
        <v>395</v>
      </c>
      <c r="D197" s="43" t="s">
        <v>239</v>
      </c>
      <c r="E197" s="43">
        <v>1</v>
      </c>
      <c r="F197" s="83">
        <v>13.935455999999999</v>
      </c>
      <c r="G197" s="44">
        <v>42.475305970967703</v>
      </c>
      <c r="H197" s="45">
        <v>3.0480025892922131</v>
      </c>
      <c r="I197" s="44">
        <v>0</v>
      </c>
      <c r="J197" s="44">
        <v>0</v>
      </c>
      <c r="K197" s="45">
        <v>5</v>
      </c>
      <c r="L197" s="45">
        <v>2.7870911999999999</v>
      </c>
      <c r="M197" s="45">
        <v>22.604189999999999</v>
      </c>
      <c r="N197" s="74">
        <v>21.529999999999998</v>
      </c>
      <c r="O197" s="72"/>
      <c r="P197" s="46"/>
      <c r="Q197" s="73">
        <v>10</v>
      </c>
      <c r="R197" s="73"/>
      <c r="S197" s="45">
        <v>27.870912000000001</v>
      </c>
      <c r="T197" s="81"/>
      <c r="U197" s="80">
        <v>0</v>
      </c>
      <c r="V197" s="21">
        <f t="shared" si="25"/>
        <v>0</v>
      </c>
    </row>
    <row r="198" spans="3:22" x14ac:dyDescent="0.2">
      <c r="C198" s="43" t="s">
        <v>396</v>
      </c>
      <c r="D198" s="43" t="s">
        <v>239</v>
      </c>
      <c r="E198" s="43">
        <v>1</v>
      </c>
      <c r="F198" s="83">
        <v>16.722547200000001</v>
      </c>
      <c r="G198" s="44">
        <v>50.970367165161242</v>
      </c>
      <c r="H198" s="45">
        <v>3.0480025892922127</v>
      </c>
      <c r="I198" s="44">
        <v>0</v>
      </c>
      <c r="J198" s="44">
        <v>0</v>
      </c>
      <c r="K198" s="45">
        <v>5</v>
      </c>
      <c r="L198" s="45">
        <v>3.3445094399999999</v>
      </c>
      <c r="M198" s="45">
        <v>22.604189999999999</v>
      </c>
      <c r="N198" s="74">
        <v>21.529999999999998</v>
      </c>
      <c r="O198" s="72"/>
      <c r="P198" s="46"/>
      <c r="Q198" s="73">
        <v>10</v>
      </c>
      <c r="R198" s="73"/>
      <c r="S198" s="45">
        <v>33.445094400000002</v>
      </c>
      <c r="T198" s="81"/>
      <c r="U198" s="80">
        <v>0</v>
      </c>
      <c r="V198" s="21">
        <f t="shared" si="25"/>
        <v>0</v>
      </c>
    </row>
    <row r="199" spans="3:22" x14ac:dyDescent="0.2">
      <c r="C199" s="43" t="s">
        <v>397</v>
      </c>
      <c r="D199" s="43" t="s">
        <v>239</v>
      </c>
      <c r="E199" s="43">
        <v>1</v>
      </c>
      <c r="F199" s="83">
        <v>52.0257024</v>
      </c>
      <c r="G199" s="44">
        <v>158.57447562494607</v>
      </c>
      <c r="H199" s="45">
        <v>3.0480025892922127</v>
      </c>
      <c r="I199" s="44">
        <v>37.160034522803066</v>
      </c>
      <c r="J199" s="44">
        <v>8.92</v>
      </c>
      <c r="K199" s="45">
        <v>20</v>
      </c>
      <c r="L199" s="45">
        <v>2.60128512</v>
      </c>
      <c r="M199" s="45">
        <v>19.375019999999999</v>
      </c>
      <c r="N199" s="74">
        <v>11.840000000000002</v>
      </c>
      <c r="O199" s="72"/>
      <c r="P199" s="46"/>
      <c r="Q199" s="73">
        <v>10</v>
      </c>
      <c r="R199" s="73"/>
      <c r="S199" s="45">
        <v>26.0128512</v>
      </c>
      <c r="T199" s="81"/>
      <c r="U199" s="72">
        <v>0.95642079347489273</v>
      </c>
      <c r="V199" s="21">
        <f t="shared" si="25"/>
        <v>49.75846357049663</v>
      </c>
    </row>
    <row r="200" spans="3:22" x14ac:dyDescent="0.2">
      <c r="C200" s="43" t="s">
        <v>398</v>
      </c>
      <c r="D200" s="43" t="s">
        <v>239</v>
      </c>
      <c r="E200" s="43">
        <v>1</v>
      </c>
      <c r="F200" s="83">
        <v>41.248949760000002</v>
      </c>
      <c r="G200" s="44">
        <v>125.7269056740644</v>
      </c>
      <c r="H200" s="45">
        <v>3.0480025892922127</v>
      </c>
      <c r="I200" s="44">
        <v>0</v>
      </c>
      <c r="J200" s="44">
        <v>0</v>
      </c>
      <c r="K200" s="45"/>
      <c r="L200" s="45">
        <v>0</v>
      </c>
      <c r="M200" s="45">
        <v>8.6111199999999997</v>
      </c>
      <c r="N200" s="74">
        <v>4.3099999999999996</v>
      </c>
      <c r="O200" s="72"/>
      <c r="P200" s="46"/>
      <c r="Q200" s="73"/>
      <c r="R200" s="73">
        <v>0.25</v>
      </c>
      <c r="S200" s="45">
        <v>10.312237440000002</v>
      </c>
      <c r="T200" s="81"/>
      <c r="U200" s="80">
        <v>0</v>
      </c>
      <c r="V200" s="21">
        <f t="shared" si="25"/>
        <v>0</v>
      </c>
    </row>
    <row r="201" spans="3:22" x14ac:dyDescent="0.2">
      <c r="C201" s="43" t="s">
        <v>399</v>
      </c>
      <c r="D201" s="43" t="s">
        <v>239</v>
      </c>
      <c r="E201" s="43">
        <v>1</v>
      </c>
      <c r="F201" s="83">
        <v>91.416591360000012</v>
      </c>
      <c r="G201" s="44">
        <v>278.63800716954808</v>
      </c>
      <c r="H201" s="45">
        <v>3.0480025892922118</v>
      </c>
      <c r="I201" s="44">
        <v>45.520042289504737</v>
      </c>
      <c r="J201" s="44">
        <v>16.72</v>
      </c>
      <c r="K201" s="45">
        <v>3.3333333333333335</v>
      </c>
      <c r="L201" s="45">
        <v>27.424977408000004</v>
      </c>
      <c r="M201" s="45">
        <v>10.7639</v>
      </c>
      <c r="N201" s="74">
        <v>11.840000000000002</v>
      </c>
      <c r="O201" s="72"/>
      <c r="P201" s="46"/>
      <c r="Q201" s="73">
        <v>8</v>
      </c>
      <c r="R201" s="73"/>
      <c r="S201" s="45">
        <v>219.39981926400003</v>
      </c>
      <c r="T201" s="81"/>
      <c r="U201" s="72">
        <v>0.66675838525742326</v>
      </c>
      <c r="V201" s="21">
        <f t="shared" si="25"/>
        <v>60.952778840931316</v>
      </c>
    </row>
    <row r="202" spans="3:22" x14ac:dyDescent="0.2">
      <c r="C202" s="43" t="s">
        <v>400</v>
      </c>
      <c r="D202" s="43" t="s">
        <v>239</v>
      </c>
      <c r="E202" s="43">
        <v>1</v>
      </c>
      <c r="F202" s="83">
        <v>52.397314560000005</v>
      </c>
      <c r="G202" s="44">
        <v>159.70715045083855</v>
      </c>
      <c r="H202" s="45">
        <v>3.0480025892922122</v>
      </c>
      <c r="I202" s="44">
        <v>87.330081132303334</v>
      </c>
      <c r="J202" s="44">
        <v>0</v>
      </c>
      <c r="K202" s="45"/>
      <c r="L202" s="45">
        <v>0</v>
      </c>
      <c r="M202" s="45">
        <v>8.6111199999999997</v>
      </c>
      <c r="N202" s="74">
        <v>4.3099999999999996</v>
      </c>
      <c r="O202" s="72"/>
      <c r="P202" s="46"/>
      <c r="Q202" s="73"/>
      <c r="R202" s="73">
        <v>0.25</v>
      </c>
      <c r="S202" s="45">
        <v>13.099328640000003</v>
      </c>
      <c r="T202" s="81"/>
      <c r="U202" s="80">
        <v>2.2317507396007938</v>
      </c>
      <c r="V202" s="21">
        <f t="shared" si="25"/>
        <v>116.93774552237545</v>
      </c>
    </row>
    <row r="203" spans="3:22" x14ac:dyDescent="0.2">
      <c r="C203" s="43" t="s">
        <v>401</v>
      </c>
      <c r="D203" s="43" t="s">
        <v>240</v>
      </c>
      <c r="E203" s="43">
        <v>1</v>
      </c>
      <c r="F203" s="83">
        <v>11.70578304</v>
      </c>
      <c r="G203" s="44">
        <v>35.679257015612876</v>
      </c>
      <c r="H203" s="45">
        <v>3.0480025892922131</v>
      </c>
      <c r="I203" s="44">
        <v>0</v>
      </c>
      <c r="J203" s="44">
        <v>0</v>
      </c>
      <c r="K203" s="45"/>
      <c r="L203" s="45">
        <v>0</v>
      </c>
      <c r="M203" s="45">
        <v>8.6111199999999997</v>
      </c>
      <c r="N203" s="74">
        <v>4.3099999999999996</v>
      </c>
      <c r="O203" s="72"/>
      <c r="P203" s="46"/>
      <c r="Q203" s="73"/>
      <c r="R203" s="73"/>
      <c r="S203" s="45"/>
      <c r="T203" s="81">
        <v>99.108869999999996</v>
      </c>
      <c r="U203" s="80">
        <v>0</v>
      </c>
    </row>
    <row r="204" spans="3:22" x14ac:dyDescent="0.2">
      <c r="C204" s="43" t="s">
        <v>402</v>
      </c>
      <c r="D204" s="43" t="s">
        <v>239</v>
      </c>
      <c r="E204" s="43">
        <v>1</v>
      </c>
      <c r="F204" s="83">
        <v>30.100584960000003</v>
      </c>
      <c r="G204" s="44">
        <v>91.746660897290226</v>
      </c>
      <c r="H204" s="45">
        <v>3.0480025892922122</v>
      </c>
      <c r="I204" s="44">
        <v>0</v>
      </c>
      <c r="J204" s="44">
        <v>0</v>
      </c>
      <c r="K204" s="45">
        <v>20</v>
      </c>
      <c r="L204" s="45">
        <v>1.505029248</v>
      </c>
      <c r="M204" s="45">
        <v>19.375019999999999</v>
      </c>
      <c r="N204" s="74">
        <v>11.840000000000002</v>
      </c>
      <c r="O204" s="72"/>
      <c r="P204" s="46"/>
      <c r="Q204" s="73">
        <v>10</v>
      </c>
      <c r="R204" s="73"/>
      <c r="S204" s="45">
        <v>15.050292480000001</v>
      </c>
      <c r="T204" s="81"/>
      <c r="U204" s="80">
        <v>0</v>
      </c>
      <c r="V204" s="21">
        <f t="shared" ref="V204:V205" si="26">F204*U204</f>
        <v>0</v>
      </c>
    </row>
    <row r="205" spans="3:22" x14ac:dyDescent="0.2">
      <c r="C205" s="43" t="s">
        <v>403</v>
      </c>
      <c r="D205" s="43" t="s">
        <v>239</v>
      </c>
      <c r="E205" s="43">
        <v>1</v>
      </c>
      <c r="F205" s="83">
        <v>31.772839680000001</v>
      </c>
      <c r="G205" s="44">
        <v>96.843697613806356</v>
      </c>
      <c r="H205" s="45">
        <v>3.0480025892922127</v>
      </c>
      <c r="I205" s="44">
        <v>0</v>
      </c>
      <c r="J205" s="44">
        <v>0</v>
      </c>
      <c r="K205" s="45">
        <v>20</v>
      </c>
      <c r="L205" s="45">
        <v>1.5886419840000001</v>
      </c>
      <c r="M205" s="45">
        <v>19.375019999999999</v>
      </c>
      <c r="N205" s="74">
        <v>11.840000000000002</v>
      </c>
      <c r="O205" s="72"/>
      <c r="P205" s="46"/>
      <c r="Q205" s="73">
        <v>10</v>
      </c>
      <c r="R205" s="73"/>
      <c r="S205" s="45">
        <v>15.886419840000002</v>
      </c>
      <c r="T205" s="81"/>
      <c r="U205" s="80">
        <v>0</v>
      </c>
      <c r="V205" s="21">
        <f t="shared" si="26"/>
        <v>0</v>
      </c>
    </row>
    <row r="206" spans="3:22" x14ac:dyDescent="0.2">
      <c r="C206" s="43" t="s">
        <v>404</v>
      </c>
      <c r="D206" s="43" t="s">
        <v>240</v>
      </c>
      <c r="E206" s="43">
        <v>1</v>
      </c>
      <c r="F206" s="83">
        <v>5.20257024</v>
      </c>
      <c r="G206" s="44">
        <v>15.857447562494606</v>
      </c>
      <c r="H206" s="45">
        <v>3.0480025892922122</v>
      </c>
      <c r="I206" s="44">
        <v>0</v>
      </c>
      <c r="J206" s="44">
        <v>0</v>
      </c>
      <c r="K206" s="45"/>
      <c r="L206" s="45">
        <v>0</v>
      </c>
      <c r="M206" s="45">
        <v>10.7639</v>
      </c>
      <c r="N206" s="74">
        <v>0</v>
      </c>
      <c r="O206" s="72"/>
      <c r="P206" s="46"/>
      <c r="Q206" s="73"/>
      <c r="R206" s="73"/>
      <c r="S206" s="45"/>
      <c r="T206" s="81"/>
      <c r="U206" s="80">
        <v>0</v>
      </c>
    </row>
    <row r="207" spans="3:22" x14ac:dyDescent="0.2">
      <c r="C207" s="43" t="s">
        <v>405</v>
      </c>
      <c r="D207" s="43" t="s">
        <v>240</v>
      </c>
      <c r="E207" s="43">
        <v>1</v>
      </c>
      <c r="F207" s="83">
        <v>11.148364800000001</v>
      </c>
      <c r="G207" s="44">
        <v>33.980244776774157</v>
      </c>
      <c r="H207" s="45">
        <v>3.0480025892922118</v>
      </c>
      <c r="I207" s="44">
        <v>0</v>
      </c>
      <c r="J207" s="44">
        <v>0</v>
      </c>
      <c r="K207" s="45"/>
      <c r="L207" s="45">
        <v>0</v>
      </c>
      <c r="M207" s="45">
        <v>10.7639</v>
      </c>
      <c r="N207" s="74">
        <v>0</v>
      </c>
      <c r="O207" s="72"/>
      <c r="P207" s="46"/>
      <c r="Q207" s="73"/>
      <c r="R207" s="73"/>
      <c r="S207" s="45"/>
      <c r="T207" s="81"/>
      <c r="U207" s="80">
        <v>0</v>
      </c>
    </row>
    <row r="208" spans="3:22" x14ac:dyDescent="0.2">
      <c r="C208" s="43" t="s">
        <v>406</v>
      </c>
      <c r="D208" s="43" t="s">
        <v>240</v>
      </c>
      <c r="E208" s="43">
        <v>1</v>
      </c>
      <c r="F208" s="83">
        <v>13.378037760000002</v>
      </c>
      <c r="G208" s="44">
        <v>40.776293732128991</v>
      </c>
      <c r="H208" s="45">
        <v>3.0480025892922122</v>
      </c>
      <c r="I208" s="44">
        <v>0</v>
      </c>
      <c r="J208" s="44">
        <v>0</v>
      </c>
      <c r="K208" s="45"/>
      <c r="L208" s="45">
        <v>0</v>
      </c>
      <c r="M208" s="45">
        <v>10.7639</v>
      </c>
      <c r="N208" s="74">
        <v>0</v>
      </c>
      <c r="O208" s="72"/>
      <c r="P208" s="46"/>
      <c r="Q208" s="73"/>
      <c r="R208" s="73"/>
      <c r="S208" s="45"/>
      <c r="T208" s="81"/>
      <c r="U208" s="80">
        <v>0</v>
      </c>
    </row>
    <row r="209" spans="3:22" x14ac:dyDescent="0.2">
      <c r="C209" s="43" t="s">
        <v>407</v>
      </c>
      <c r="D209" s="43" t="s">
        <v>240</v>
      </c>
      <c r="E209" s="43">
        <v>1</v>
      </c>
      <c r="F209" s="83">
        <v>11.70578304</v>
      </c>
      <c r="G209" s="44">
        <v>35.679257015612876</v>
      </c>
      <c r="H209" s="45">
        <v>3.0480025892922131</v>
      </c>
      <c r="I209" s="44">
        <v>8.3600077667016581</v>
      </c>
      <c r="J209" s="44">
        <v>2.23</v>
      </c>
      <c r="K209" s="45"/>
      <c r="L209" s="45">
        <v>0</v>
      </c>
      <c r="M209" s="45">
        <v>10.7639</v>
      </c>
      <c r="N209" s="74">
        <v>1.08</v>
      </c>
      <c r="O209" s="72"/>
      <c r="P209" s="46"/>
      <c r="Q209" s="73"/>
      <c r="R209" s="73"/>
      <c r="S209" s="45"/>
      <c r="T209" s="81"/>
      <c r="U209" s="72">
        <v>0.95630640275685963</v>
      </c>
    </row>
    <row r="210" spans="3:22" x14ac:dyDescent="0.2">
      <c r="C210" s="43" t="s">
        <v>408</v>
      </c>
      <c r="D210" s="43" t="s">
        <v>239</v>
      </c>
      <c r="E210" s="43">
        <v>1</v>
      </c>
      <c r="F210" s="83">
        <v>157.00613760000002</v>
      </c>
      <c r="G210" s="44">
        <v>478.55511393956942</v>
      </c>
      <c r="H210" s="45">
        <v>3.0480025892922122</v>
      </c>
      <c r="I210" s="44">
        <v>24.150022436105871</v>
      </c>
      <c r="J210" s="44">
        <v>5.57</v>
      </c>
      <c r="K210" s="45">
        <v>20</v>
      </c>
      <c r="L210" s="45">
        <v>7.8503068800000007</v>
      </c>
      <c r="M210" s="45">
        <v>19.375019999999999</v>
      </c>
      <c r="N210" s="74">
        <v>11.840000000000002</v>
      </c>
      <c r="O210" s="72"/>
      <c r="P210" s="46"/>
      <c r="Q210" s="73">
        <v>10</v>
      </c>
      <c r="R210" s="73"/>
      <c r="S210" s="45">
        <v>78.503068800000008</v>
      </c>
      <c r="T210" s="81"/>
      <c r="U210" s="72">
        <v>0.20596421059347475</v>
      </c>
      <c r="V210" s="21">
        <f t="shared" ref="V210:V211" si="27">F210*U210</f>
        <v>32.337645189114475</v>
      </c>
    </row>
    <row r="211" spans="3:22" x14ac:dyDescent="0.2">
      <c r="C211" s="43" t="s">
        <v>409</v>
      </c>
      <c r="D211" s="43" t="s">
        <v>239</v>
      </c>
      <c r="E211" s="43">
        <v>1</v>
      </c>
      <c r="F211" s="83">
        <v>77.48113536000001</v>
      </c>
      <c r="G211" s="44">
        <v>236.16270119858044</v>
      </c>
      <c r="H211" s="45">
        <v>3.0480025892922127</v>
      </c>
      <c r="I211" s="44">
        <v>5.5700051747043355</v>
      </c>
      <c r="J211" s="44">
        <v>0</v>
      </c>
      <c r="K211" s="45"/>
      <c r="L211" s="45">
        <v>0</v>
      </c>
      <c r="M211" s="45">
        <v>8.6111199999999997</v>
      </c>
      <c r="N211" s="74">
        <v>4.3099999999999996</v>
      </c>
      <c r="O211" s="72"/>
      <c r="P211" s="46"/>
      <c r="Q211" s="73"/>
      <c r="R211" s="73">
        <v>0.25</v>
      </c>
      <c r="S211" s="45">
        <v>19.370283840000006</v>
      </c>
      <c r="T211" s="81"/>
      <c r="U211" s="80">
        <v>9.6261023657077116E-2</v>
      </c>
      <c r="V211" s="21">
        <f t="shared" si="27"/>
        <v>7.4584134038661549</v>
      </c>
    </row>
    <row r="212" spans="3:22" x14ac:dyDescent="0.2">
      <c r="C212" s="43" t="s">
        <v>410</v>
      </c>
      <c r="D212" s="43" t="s">
        <v>240</v>
      </c>
      <c r="E212" s="43">
        <v>1</v>
      </c>
      <c r="F212" s="83">
        <v>5.0167641600000001</v>
      </c>
      <c r="G212" s="44">
        <v>15.291110149548375</v>
      </c>
      <c r="H212" s="45">
        <v>3.0480025892922131</v>
      </c>
      <c r="I212" s="44">
        <v>5.5700051747043355</v>
      </c>
      <c r="J212" s="44">
        <v>0</v>
      </c>
      <c r="K212" s="45"/>
      <c r="L212" s="45">
        <v>0</v>
      </c>
      <c r="M212" s="45">
        <v>8.6111199999999997</v>
      </c>
      <c r="N212" s="74">
        <v>4.3099999999999996</v>
      </c>
      <c r="O212" s="72"/>
      <c r="P212" s="46"/>
      <c r="Q212" s="73"/>
      <c r="R212" s="73">
        <v>10</v>
      </c>
      <c r="S212" s="45">
        <v>50.167641600000003</v>
      </c>
      <c r="T212" s="81">
        <v>42.475230000000003</v>
      </c>
      <c r="U212" s="72">
        <v>1.4866980320370795</v>
      </c>
    </row>
    <row r="213" spans="3:22" x14ac:dyDescent="0.2">
      <c r="C213" s="43" t="s">
        <v>411</v>
      </c>
      <c r="D213" s="43" t="s">
        <v>239</v>
      </c>
      <c r="E213" s="43">
        <v>1</v>
      </c>
      <c r="F213" s="83">
        <v>83.612736000000012</v>
      </c>
      <c r="G213" s="44">
        <v>254.85183582580618</v>
      </c>
      <c r="H213" s="45">
        <v>3.0480025892922118</v>
      </c>
      <c r="I213" s="44">
        <v>0</v>
      </c>
      <c r="J213" s="44">
        <v>0</v>
      </c>
      <c r="K213" s="45">
        <v>4.9999999999999991</v>
      </c>
      <c r="L213" s="45">
        <v>16.722547200000005</v>
      </c>
      <c r="M213" s="45">
        <v>22.604189999999999</v>
      </c>
      <c r="N213" s="74">
        <v>14.020591312787561</v>
      </c>
      <c r="O213" s="72"/>
      <c r="P213" s="46">
        <v>3.7854000000000001</v>
      </c>
      <c r="Q213" s="73"/>
      <c r="R213" s="73">
        <v>1.5</v>
      </c>
      <c r="S213" s="45">
        <v>125.41910400000003</v>
      </c>
      <c r="T213" s="81"/>
      <c r="U213" s="80">
        <v>0</v>
      </c>
      <c r="V213" s="21">
        <f t="shared" ref="V213:V216" si="28">F213*U213</f>
        <v>0</v>
      </c>
    </row>
    <row r="214" spans="3:22" x14ac:dyDescent="0.2">
      <c r="C214" s="43" t="s">
        <v>412</v>
      </c>
      <c r="D214" s="43" t="s">
        <v>239</v>
      </c>
      <c r="E214" s="43">
        <v>1</v>
      </c>
      <c r="F214" s="83">
        <v>3.90192768</v>
      </c>
      <c r="G214" s="44">
        <v>11.893085671870956</v>
      </c>
      <c r="H214" s="45">
        <v>3.0480025892922127</v>
      </c>
      <c r="I214" s="44">
        <v>0</v>
      </c>
      <c r="J214" s="44">
        <v>0</v>
      </c>
      <c r="K214" s="45">
        <v>20</v>
      </c>
      <c r="L214" s="45">
        <v>0.19509638400000001</v>
      </c>
      <c r="M214" s="45">
        <v>19.375019999999999</v>
      </c>
      <c r="N214" s="74">
        <v>11.840000000000002</v>
      </c>
      <c r="O214" s="72"/>
      <c r="P214" s="46"/>
      <c r="Q214" s="73">
        <v>10</v>
      </c>
      <c r="R214" s="73"/>
      <c r="S214" s="45">
        <v>1.95096384</v>
      </c>
      <c r="T214" s="81"/>
      <c r="U214" s="80">
        <v>1.3390316830831417</v>
      </c>
      <c r="V214" s="21">
        <f t="shared" si="28"/>
        <v>5.2248047886190987</v>
      </c>
    </row>
    <row r="215" spans="3:22" x14ac:dyDescent="0.2">
      <c r="C215" s="43" t="s">
        <v>413</v>
      </c>
      <c r="D215" s="43" t="s">
        <v>239</v>
      </c>
      <c r="E215" s="43">
        <v>1</v>
      </c>
      <c r="F215" s="83">
        <v>34.374124800000004</v>
      </c>
      <c r="G215" s="44">
        <v>104.77242139505366</v>
      </c>
      <c r="H215" s="45">
        <v>3.0480025892922122</v>
      </c>
      <c r="I215" s="44">
        <v>3.7200034559964328</v>
      </c>
      <c r="J215" s="44">
        <v>0</v>
      </c>
      <c r="K215" s="45"/>
      <c r="L215" s="45">
        <v>0</v>
      </c>
      <c r="M215" s="45">
        <v>8.6111199999999997</v>
      </c>
      <c r="N215" s="74">
        <v>4.3099999999999996</v>
      </c>
      <c r="O215" s="72"/>
      <c r="P215" s="46"/>
      <c r="Q215" s="73"/>
      <c r="R215" s="73">
        <v>0.25</v>
      </c>
      <c r="S215" s="45">
        <v>8.5935312000000028</v>
      </c>
      <c r="T215" s="81"/>
      <c r="U215" s="72">
        <v>1.4839430813439058</v>
      </c>
      <c r="V215" s="21">
        <f t="shared" si="28"/>
        <v>51.009244674211978</v>
      </c>
    </row>
    <row r="216" spans="3:22" x14ac:dyDescent="0.2">
      <c r="C216" s="43" t="s">
        <v>414</v>
      </c>
      <c r="D216" s="43" t="s">
        <v>239</v>
      </c>
      <c r="E216" s="43">
        <v>1</v>
      </c>
      <c r="F216" s="83">
        <v>10.03352832</v>
      </c>
      <c r="G216" s="44">
        <v>30.58222029909675</v>
      </c>
      <c r="H216" s="45">
        <v>3.0480025892922131</v>
      </c>
      <c r="I216" s="44">
        <v>0</v>
      </c>
      <c r="J216" s="44">
        <v>0</v>
      </c>
      <c r="K216" s="45">
        <v>20</v>
      </c>
      <c r="L216" s="45">
        <v>0.50167641600000001</v>
      </c>
      <c r="M216" s="45">
        <v>19.375019999999999</v>
      </c>
      <c r="N216" s="74">
        <v>11.840000000000002</v>
      </c>
      <c r="O216" s="72"/>
      <c r="P216" s="46"/>
      <c r="Q216" s="73">
        <v>10</v>
      </c>
      <c r="R216" s="73">
        <v>0</v>
      </c>
      <c r="S216" s="45">
        <v>5.0167641600000001</v>
      </c>
      <c r="T216" s="81"/>
      <c r="U216" s="80">
        <v>1.3390316830831412</v>
      </c>
      <c r="V216" s="21">
        <f t="shared" si="28"/>
        <v>13.435212313591963</v>
      </c>
    </row>
    <row r="217" spans="3:22" x14ac:dyDescent="0.2">
      <c r="C217" s="43" t="s">
        <v>415</v>
      </c>
      <c r="D217" s="43" t="s">
        <v>240</v>
      </c>
      <c r="E217" s="43">
        <v>1</v>
      </c>
      <c r="F217" s="83">
        <v>5.85289152</v>
      </c>
      <c r="G217" s="44">
        <v>17.839628507806438</v>
      </c>
      <c r="H217" s="45">
        <v>3.0480025892922131</v>
      </c>
      <c r="I217" s="44">
        <v>14.860013805405103</v>
      </c>
      <c r="J217" s="44">
        <v>0</v>
      </c>
      <c r="K217" s="45"/>
      <c r="L217" s="45">
        <v>0</v>
      </c>
      <c r="M217" s="45">
        <v>8.6111199999999997</v>
      </c>
      <c r="N217" s="74">
        <v>0</v>
      </c>
      <c r="O217" s="72"/>
      <c r="P217" s="46"/>
      <c r="Q217" s="73"/>
      <c r="R217" s="73"/>
      <c r="S217" s="45"/>
      <c r="T217" s="81"/>
      <c r="U217" s="72">
        <v>4.7387238230273825</v>
      </c>
    </row>
    <row r="218" spans="3:22" x14ac:dyDescent="0.2">
      <c r="C218" s="43" t="s">
        <v>416</v>
      </c>
      <c r="D218" s="43" t="s">
        <v>239</v>
      </c>
      <c r="E218" s="43">
        <v>1</v>
      </c>
      <c r="F218" s="83">
        <v>11.148364800000001</v>
      </c>
      <c r="G218" s="44">
        <v>33.980244776774157</v>
      </c>
      <c r="H218" s="45">
        <v>3.0480025892922118</v>
      </c>
      <c r="I218" s="44">
        <v>0</v>
      </c>
      <c r="J218" s="44">
        <v>0</v>
      </c>
      <c r="K218" s="45">
        <v>6.666666666666667</v>
      </c>
      <c r="L218" s="45">
        <v>1.6722547200000002</v>
      </c>
      <c r="M218" s="45">
        <v>9.6875099999999996</v>
      </c>
      <c r="N218" s="74">
        <v>32.29</v>
      </c>
      <c r="O218" s="72"/>
      <c r="P218" s="46"/>
      <c r="Q218" s="73">
        <v>8</v>
      </c>
      <c r="R218" s="73"/>
      <c r="S218" s="45">
        <v>13.378037760000003</v>
      </c>
      <c r="T218" s="81"/>
      <c r="U218" s="80">
        <v>1.3390316830831417</v>
      </c>
      <c r="V218" s="21">
        <f t="shared" ref="V218:V219" si="29">F218*U218</f>
        <v>14.928013681768855</v>
      </c>
    </row>
    <row r="219" spans="3:22" x14ac:dyDescent="0.2">
      <c r="C219" s="43" t="s">
        <v>417</v>
      </c>
      <c r="D219" s="43" t="s">
        <v>239</v>
      </c>
      <c r="E219" s="43">
        <v>1</v>
      </c>
      <c r="F219" s="83">
        <v>70.513407360000002</v>
      </c>
      <c r="G219" s="44">
        <v>214.92504821309657</v>
      </c>
      <c r="H219" s="45">
        <v>3.0480025892922127</v>
      </c>
      <c r="I219" s="44">
        <v>21.370019853398862</v>
      </c>
      <c r="J219" s="44">
        <v>5.57</v>
      </c>
      <c r="K219" s="45">
        <v>6.666666666666667</v>
      </c>
      <c r="L219" s="45">
        <v>10.577011104</v>
      </c>
      <c r="M219" s="45">
        <v>9.6875099999999996</v>
      </c>
      <c r="N219" s="74">
        <v>32.29</v>
      </c>
      <c r="O219" s="72"/>
      <c r="P219" s="46"/>
      <c r="Q219" s="73">
        <v>8</v>
      </c>
      <c r="R219" s="73"/>
      <c r="S219" s="45">
        <v>84.616088832000017</v>
      </c>
      <c r="T219" s="81"/>
      <c r="U219" s="72">
        <v>1.7448429283931965</v>
      </c>
      <c r="V219" s="21">
        <f t="shared" si="29"/>
        <v>123.03482018900478</v>
      </c>
    </row>
    <row r="220" spans="3:22" x14ac:dyDescent="0.2">
      <c r="C220" s="43" t="s">
        <v>418</v>
      </c>
      <c r="D220" s="43" t="s">
        <v>240</v>
      </c>
      <c r="E220" s="43">
        <v>1</v>
      </c>
      <c r="F220" s="83">
        <v>17.837383680000002</v>
      </c>
      <c r="G220" s="44">
        <v>54.368391642838652</v>
      </c>
      <c r="H220" s="45">
        <v>3.0480025892922122</v>
      </c>
      <c r="I220" s="44">
        <v>11.150010358698985</v>
      </c>
      <c r="J220" s="44">
        <v>4.18</v>
      </c>
      <c r="K220" s="45"/>
      <c r="L220" s="45">
        <v>0</v>
      </c>
      <c r="M220" s="45">
        <v>8.6111199999999997</v>
      </c>
      <c r="N220" s="74">
        <v>4.3099999999999996</v>
      </c>
      <c r="O220" s="72"/>
      <c r="P220" s="46"/>
      <c r="Q220" s="73"/>
      <c r="R220" s="73"/>
      <c r="S220" s="45"/>
      <c r="T220" s="81">
        <v>151.02304000000001</v>
      </c>
      <c r="U220" s="72">
        <v>2.1760500151910911</v>
      </c>
    </row>
    <row r="221" spans="3:22" x14ac:dyDescent="0.2">
      <c r="C221" s="43" t="s">
        <v>419</v>
      </c>
      <c r="D221" s="43" t="s">
        <v>240</v>
      </c>
      <c r="E221" s="43">
        <v>1</v>
      </c>
      <c r="F221" s="83">
        <v>32.516064</v>
      </c>
      <c r="G221" s="44">
        <v>99.109047265591286</v>
      </c>
      <c r="H221" s="45">
        <v>3.0480025892922122</v>
      </c>
      <c r="I221" s="44">
        <v>23.230021581397075</v>
      </c>
      <c r="J221" s="44">
        <v>5.95</v>
      </c>
      <c r="K221" s="45"/>
      <c r="L221" s="45">
        <v>0</v>
      </c>
      <c r="M221" s="45">
        <v>7.5347299999999988</v>
      </c>
      <c r="N221" s="74">
        <v>53.82</v>
      </c>
      <c r="O221" s="72"/>
      <c r="P221" s="46"/>
      <c r="Q221" s="73"/>
      <c r="R221" s="73"/>
      <c r="S221" s="45"/>
      <c r="T221" s="81"/>
      <c r="U221" s="72">
        <v>2.2956583798504937</v>
      </c>
    </row>
    <row r="222" spans="3:22" x14ac:dyDescent="0.2">
      <c r="C222" s="43" t="s">
        <v>420</v>
      </c>
      <c r="D222" s="43" t="s">
        <v>239</v>
      </c>
      <c r="E222" s="43">
        <v>1</v>
      </c>
      <c r="F222" s="83">
        <v>27.870911999999997</v>
      </c>
      <c r="G222" s="44">
        <v>84.950611941935406</v>
      </c>
      <c r="H222" s="45">
        <v>3.0480025892922131</v>
      </c>
      <c r="I222" s="44">
        <v>0</v>
      </c>
      <c r="J222" s="44">
        <v>0</v>
      </c>
      <c r="K222" s="45"/>
      <c r="L222" s="45">
        <v>0</v>
      </c>
      <c r="M222" s="45">
        <v>8.6111199999999997</v>
      </c>
      <c r="N222" s="74">
        <v>4.3099999999999996</v>
      </c>
      <c r="O222" s="72"/>
      <c r="P222" s="46"/>
      <c r="Q222" s="73"/>
      <c r="R222" s="73">
        <v>0.25</v>
      </c>
      <c r="S222" s="45">
        <v>6.9677280000000001</v>
      </c>
      <c r="T222" s="81"/>
      <c r="U222" s="80">
        <v>1.3390316830831412</v>
      </c>
      <c r="V222" s="21">
        <f t="shared" ref="V222:V224" si="30">F222*U222</f>
        <v>37.320034204422114</v>
      </c>
    </row>
    <row r="223" spans="3:22" x14ac:dyDescent="0.2">
      <c r="C223" s="43" t="s">
        <v>421</v>
      </c>
      <c r="D223" s="43" t="s">
        <v>239</v>
      </c>
      <c r="E223" s="43">
        <v>1</v>
      </c>
      <c r="F223" s="83">
        <v>282.05362944000001</v>
      </c>
      <c r="G223" s="44">
        <v>859.70019285238629</v>
      </c>
      <c r="H223" s="45">
        <v>3.0480025892922127</v>
      </c>
      <c r="I223" s="44">
        <v>68.750063870901812</v>
      </c>
      <c r="J223" s="44">
        <v>19.510000000000002</v>
      </c>
      <c r="K223" s="45">
        <v>20.000000000000004</v>
      </c>
      <c r="L223" s="45">
        <v>14.102681471999997</v>
      </c>
      <c r="M223" s="45">
        <v>19.375019999999999</v>
      </c>
      <c r="N223" s="74">
        <v>11.840000000000002</v>
      </c>
      <c r="O223" s="72"/>
      <c r="P223" s="46"/>
      <c r="Q223" s="73">
        <v>10</v>
      </c>
      <c r="R223" s="73"/>
      <c r="S223" s="45">
        <v>141.02681471999998</v>
      </c>
      <c r="T223" s="81"/>
      <c r="U223" s="72">
        <v>1.6654182426885027</v>
      </c>
      <c r="V223" s="21">
        <f t="shared" si="30"/>
        <v>469.73725988587893</v>
      </c>
    </row>
    <row r="224" spans="3:22" x14ac:dyDescent="0.2">
      <c r="C224" s="43" t="s">
        <v>422</v>
      </c>
      <c r="D224" s="43" t="s">
        <v>239</v>
      </c>
      <c r="E224" s="43">
        <v>1</v>
      </c>
      <c r="F224" s="83">
        <v>77.48113536000001</v>
      </c>
      <c r="G224" s="44">
        <v>236.16270119858044</v>
      </c>
      <c r="H224" s="45">
        <v>3.0480025892922127</v>
      </c>
      <c r="I224" s="44">
        <v>5.5700051747043355</v>
      </c>
      <c r="J224" s="44">
        <v>0</v>
      </c>
      <c r="K224" s="45"/>
      <c r="L224" s="45">
        <v>0</v>
      </c>
      <c r="M224" s="45">
        <v>8.6111199999999997</v>
      </c>
      <c r="N224" s="74">
        <v>4.3099999999999996</v>
      </c>
      <c r="O224" s="72"/>
      <c r="P224" s="46"/>
      <c r="Q224" s="73"/>
      <c r="R224" s="73">
        <v>0.25</v>
      </c>
      <c r="S224" s="45">
        <v>19.370283840000006</v>
      </c>
      <c r="T224" s="81"/>
      <c r="U224" s="80">
        <v>1.4352927067402184</v>
      </c>
      <c r="V224" s="21">
        <f t="shared" si="30"/>
        <v>111.20810849215965</v>
      </c>
    </row>
    <row r="225" spans="1:22" x14ac:dyDescent="0.2">
      <c r="C225" s="43" t="s">
        <v>423</v>
      </c>
      <c r="D225" s="43" t="s">
        <v>240</v>
      </c>
      <c r="E225" s="43">
        <v>1</v>
      </c>
      <c r="F225" s="83">
        <v>5.0167641600000001</v>
      </c>
      <c r="G225" s="44">
        <v>15.291110149548375</v>
      </c>
      <c r="H225" s="45">
        <v>3.0480025892922131</v>
      </c>
      <c r="I225" s="44">
        <v>5.5700051747043355</v>
      </c>
      <c r="J225" s="44">
        <v>0</v>
      </c>
      <c r="K225" s="45"/>
      <c r="L225" s="45">
        <v>0</v>
      </c>
      <c r="M225" s="45">
        <v>8.6111199999999997</v>
      </c>
      <c r="N225" s="74">
        <v>4.3099999999999996</v>
      </c>
      <c r="O225" s="72"/>
      <c r="P225" s="46"/>
      <c r="Q225" s="73"/>
      <c r="R225" s="73"/>
      <c r="S225" s="45"/>
      <c r="T225" s="81">
        <v>42.475230000000003</v>
      </c>
      <c r="U225" s="80">
        <v>2.8257297151202208</v>
      </c>
    </row>
    <row r="226" spans="1:22" x14ac:dyDescent="0.2">
      <c r="C226" s="43" t="s">
        <v>424</v>
      </c>
      <c r="D226" s="43" t="s">
        <v>239</v>
      </c>
      <c r="E226" s="43">
        <v>1</v>
      </c>
      <c r="F226" s="83">
        <v>120.77395199999999</v>
      </c>
      <c r="G226" s="44">
        <v>368.11931841505339</v>
      </c>
      <c r="H226" s="45">
        <v>3.0480025892922127</v>
      </c>
      <c r="I226" s="44">
        <v>78.970073365601678</v>
      </c>
      <c r="J226" s="44">
        <v>28.99</v>
      </c>
      <c r="K226" s="45">
        <v>5</v>
      </c>
      <c r="L226" s="45">
        <v>24.1547904</v>
      </c>
      <c r="M226" s="45">
        <v>17.222239999999999</v>
      </c>
      <c r="N226" s="74">
        <v>16.149999999999999</v>
      </c>
      <c r="O226" s="72"/>
      <c r="P226" s="46">
        <v>3.7854000000000001</v>
      </c>
      <c r="Q226" s="73">
        <v>8</v>
      </c>
      <c r="R226" s="73"/>
      <c r="S226" s="45">
        <v>193.23832320000002</v>
      </c>
      <c r="T226" s="81"/>
      <c r="U226" s="72">
        <v>2.2145799987658208</v>
      </c>
      <c r="V226" s="21">
        <f t="shared" ref="V226:V227" si="31">F226*U226</f>
        <v>267.46357847110329</v>
      </c>
    </row>
    <row r="227" spans="1:22" x14ac:dyDescent="0.2">
      <c r="C227" s="43" t="s">
        <v>425</v>
      </c>
      <c r="D227" s="43" t="s">
        <v>239</v>
      </c>
      <c r="E227" s="43">
        <v>1</v>
      </c>
      <c r="F227" s="83">
        <v>54.998599680000005</v>
      </c>
      <c r="G227" s="44">
        <v>167.63587423208585</v>
      </c>
      <c r="H227" s="45">
        <v>3.0480025892922122</v>
      </c>
      <c r="I227" s="44">
        <v>0</v>
      </c>
      <c r="J227" s="44">
        <v>0</v>
      </c>
      <c r="K227" s="45">
        <v>5</v>
      </c>
      <c r="L227" s="45">
        <v>10.999719936000002</v>
      </c>
      <c r="M227" s="45">
        <v>17.222239999999999</v>
      </c>
      <c r="N227" s="74">
        <v>16.149999999999999</v>
      </c>
      <c r="O227" s="72"/>
      <c r="P227" s="46">
        <v>3.7854000000000001</v>
      </c>
      <c r="Q227" s="73">
        <v>8</v>
      </c>
      <c r="R227" s="73"/>
      <c r="S227" s="45">
        <v>87.997759488000014</v>
      </c>
      <c r="T227" s="81"/>
      <c r="U227" s="80">
        <v>1.3390316830831417</v>
      </c>
      <c r="V227" s="21">
        <f t="shared" si="31"/>
        <v>73.644867496726349</v>
      </c>
    </row>
    <row r="228" spans="1:22" x14ac:dyDescent="0.2">
      <c r="C228" s="43" t="s">
        <v>426</v>
      </c>
      <c r="D228" s="43" t="s">
        <v>240</v>
      </c>
      <c r="E228" s="43">
        <v>1</v>
      </c>
      <c r="F228" s="83">
        <v>7.80385536</v>
      </c>
      <c r="G228" s="44">
        <v>23.786171343741913</v>
      </c>
      <c r="H228" s="45">
        <v>3.0480025892922127</v>
      </c>
      <c r="I228" s="44">
        <v>0</v>
      </c>
      <c r="J228" s="44">
        <v>0</v>
      </c>
      <c r="K228" s="45"/>
      <c r="L228" s="45">
        <v>0</v>
      </c>
      <c r="M228" s="45">
        <v>8.6111199999999997</v>
      </c>
      <c r="N228" s="74">
        <v>4.3099999999999996</v>
      </c>
      <c r="O228" s="72"/>
      <c r="P228" s="46"/>
      <c r="Q228" s="73"/>
      <c r="R228" s="73"/>
      <c r="S228" s="45"/>
      <c r="T228" s="81">
        <v>66.072580000000002</v>
      </c>
      <c r="U228" s="80">
        <v>1.3390316830831417</v>
      </c>
    </row>
    <row r="229" spans="1:22" x14ac:dyDescent="0.2">
      <c r="C229" s="43" t="s">
        <v>427</v>
      </c>
      <c r="D229" s="43" t="s">
        <v>240</v>
      </c>
      <c r="E229" s="43">
        <v>1</v>
      </c>
      <c r="F229" s="83">
        <v>10.03352832</v>
      </c>
      <c r="G229" s="44">
        <v>30.58222029909675</v>
      </c>
      <c r="H229" s="45">
        <v>3.0480025892922131</v>
      </c>
      <c r="I229" s="44">
        <v>0</v>
      </c>
      <c r="J229" s="44">
        <v>0</v>
      </c>
      <c r="K229" s="45"/>
      <c r="L229" s="45">
        <v>0</v>
      </c>
      <c r="M229" s="45">
        <v>10.7639</v>
      </c>
      <c r="N229" s="74">
        <v>0</v>
      </c>
      <c r="O229" s="72"/>
      <c r="P229" s="46"/>
      <c r="Q229" s="73"/>
      <c r="R229" s="73"/>
      <c r="S229" s="45"/>
      <c r="T229" s="81"/>
      <c r="U229" s="80">
        <v>1.3390316830831412</v>
      </c>
    </row>
    <row r="230" spans="1:22" x14ac:dyDescent="0.2">
      <c r="C230" s="43" t="s">
        <v>428</v>
      </c>
      <c r="D230" s="43" t="s">
        <v>240</v>
      </c>
      <c r="E230" s="43">
        <v>1</v>
      </c>
      <c r="F230" s="83">
        <v>7.80385536</v>
      </c>
      <c r="G230" s="44">
        <v>23.786171343741913</v>
      </c>
      <c r="H230" s="45">
        <v>3.0480025892922127</v>
      </c>
      <c r="I230" s="44">
        <v>0</v>
      </c>
      <c r="J230" s="44">
        <v>0</v>
      </c>
      <c r="K230" s="45"/>
      <c r="L230" s="45">
        <v>0</v>
      </c>
      <c r="M230" s="45">
        <v>10.7639</v>
      </c>
      <c r="N230" s="74">
        <v>0</v>
      </c>
      <c r="O230" s="72"/>
      <c r="P230" s="46"/>
      <c r="Q230" s="73"/>
      <c r="R230" s="73"/>
      <c r="S230" s="45"/>
      <c r="T230" s="81"/>
      <c r="U230" s="80">
        <v>1.3390316830831417</v>
      </c>
    </row>
    <row r="231" spans="1:22" x14ac:dyDescent="0.2">
      <c r="C231" s="43" t="s">
        <v>429</v>
      </c>
      <c r="D231" s="43" t="s">
        <v>239</v>
      </c>
      <c r="E231" s="43">
        <v>1</v>
      </c>
      <c r="F231" s="83">
        <v>44.22184704</v>
      </c>
      <c r="G231" s="44">
        <v>134.78830428120418</v>
      </c>
      <c r="H231" s="45">
        <v>3.0480025892922127</v>
      </c>
      <c r="I231" s="44">
        <v>0</v>
      </c>
      <c r="J231" s="44">
        <v>0</v>
      </c>
      <c r="K231" s="45">
        <v>5</v>
      </c>
      <c r="L231" s="45">
        <v>8.8443694080000004</v>
      </c>
      <c r="M231" s="45">
        <v>17.222239999999999</v>
      </c>
      <c r="N231" s="74">
        <v>11.840000000000002</v>
      </c>
      <c r="O231" s="72"/>
      <c r="P231" s="46"/>
      <c r="Q231" s="73"/>
      <c r="R231" s="73">
        <v>1.5</v>
      </c>
      <c r="S231" s="45">
        <v>66.33277056</v>
      </c>
      <c r="T231" s="81"/>
      <c r="U231" s="80">
        <v>1.3390316830831412</v>
      </c>
      <c r="V231" s="21">
        <f>F231*U231</f>
        <v>59.214454271016429</v>
      </c>
    </row>
    <row r="232" spans="1:22" x14ac:dyDescent="0.2">
      <c r="C232" s="43" t="s">
        <v>430</v>
      </c>
      <c r="D232" s="43" t="s">
        <v>240</v>
      </c>
      <c r="E232" s="43">
        <v>1</v>
      </c>
      <c r="F232" s="83">
        <v>210.70409472000003</v>
      </c>
      <c r="G232" s="44">
        <v>642.2266262810316</v>
      </c>
      <c r="H232" s="45">
        <v>3.0480025892922122</v>
      </c>
      <c r="I232" s="44">
        <v>66.890062142903602</v>
      </c>
      <c r="J232" s="44">
        <v>25.64</v>
      </c>
      <c r="K232" s="45"/>
      <c r="L232" s="45">
        <v>0</v>
      </c>
      <c r="M232" s="45">
        <v>0</v>
      </c>
      <c r="N232" s="74">
        <v>0</v>
      </c>
      <c r="O232" s="72"/>
      <c r="P232" s="46"/>
      <c r="Q232" s="73"/>
      <c r="R232" s="73"/>
      <c r="S232" s="45"/>
      <c r="T232" s="81"/>
      <c r="U232" s="72">
        <v>1.7641203013739866</v>
      </c>
    </row>
    <row r="233" spans="1:22" x14ac:dyDescent="0.2">
      <c r="C233" s="43" t="s">
        <v>431</v>
      </c>
      <c r="D233" s="43" t="s">
        <v>240</v>
      </c>
      <c r="E233" s="43">
        <v>1</v>
      </c>
      <c r="F233" s="83">
        <v>107.02430208000001</v>
      </c>
      <c r="G233" s="44">
        <v>326.21034985703193</v>
      </c>
      <c r="H233" s="45">
        <v>3.0480025892922122</v>
      </c>
      <c r="I233" s="44">
        <v>52.030048337498485</v>
      </c>
      <c r="J233" s="44">
        <v>13.38</v>
      </c>
      <c r="K233" s="45"/>
      <c r="L233" s="45">
        <v>0</v>
      </c>
      <c r="M233" s="45">
        <v>0</v>
      </c>
      <c r="N233" s="74">
        <v>0</v>
      </c>
      <c r="O233" s="72"/>
      <c r="P233" s="46"/>
      <c r="Q233" s="73"/>
      <c r="R233" s="73"/>
      <c r="S233" s="45"/>
      <c r="T233" s="81"/>
      <c r="U233" s="72">
        <v>1.9900042364400417</v>
      </c>
    </row>
    <row r="234" spans="1:22" x14ac:dyDescent="0.2">
      <c r="C234" s="43" t="s">
        <v>432</v>
      </c>
      <c r="D234" s="43" t="s">
        <v>240</v>
      </c>
      <c r="E234" s="43">
        <v>1</v>
      </c>
      <c r="F234" s="83">
        <v>20.067056640000001</v>
      </c>
      <c r="G234" s="44">
        <v>61.164440598193501</v>
      </c>
      <c r="H234" s="45">
        <v>3.0480025892922131</v>
      </c>
      <c r="I234" s="44">
        <v>0</v>
      </c>
      <c r="J234" s="44">
        <v>0</v>
      </c>
      <c r="K234" s="45"/>
      <c r="L234" s="45">
        <v>0</v>
      </c>
      <c r="M234" s="45">
        <v>10.7639</v>
      </c>
      <c r="N234" s="74">
        <v>1.08</v>
      </c>
      <c r="O234" s="72"/>
      <c r="P234" s="46"/>
      <c r="Q234" s="73"/>
      <c r="R234" s="73"/>
      <c r="S234" s="45"/>
      <c r="T234" s="81"/>
      <c r="U234" s="80">
        <v>1.3390316830831412</v>
      </c>
    </row>
    <row r="235" spans="1:22" x14ac:dyDescent="0.2">
      <c r="C235" s="43" t="s">
        <v>433</v>
      </c>
      <c r="D235" s="43" t="s">
        <v>239</v>
      </c>
      <c r="E235" s="43">
        <v>1</v>
      </c>
      <c r="F235" s="83">
        <v>53.32634496</v>
      </c>
      <c r="G235" s="44">
        <v>162.53883751556972</v>
      </c>
      <c r="H235" s="45">
        <v>3.0480025892922127</v>
      </c>
      <c r="I235" s="44">
        <v>38.090035386802185</v>
      </c>
      <c r="J235" s="44">
        <v>8.92</v>
      </c>
      <c r="K235" s="45">
        <v>19.999999999999996</v>
      </c>
      <c r="L235" s="45">
        <v>2.6663172480000004</v>
      </c>
      <c r="M235" s="45">
        <v>19.375019999999999</v>
      </c>
      <c r="N235" s="74">
        <v>11.840000000000002</v>
      </c>
      <c r="O235" s="72"/>
      <c r="P235" s="46"/>
      <c r="Q235" s="73">
        <v>10</v>
      </c>
      <c r="R235" s="73"/>
      <c r="S235" s="45">
        <v>26.663172480000004</v>
      </c>
      <c r="T235" s="81"/>
      <c r="U235" s="72">
        <v>2.2954775867156512</v>
      </c>
      <c r="V235" s="21">
        <f>F235*U235</f>
        <v>122.40942963714713</v>
      </c>
    </row>
    <row r="236" spans="1:22" x14ac:dyDescent="0.2">
      <c r="C236" s="43" t="s">
        <v>434</v>
      </c>
      <c r="D236" s="43" t="s">
        <v>240</v>
      </c>
      <c r="E236" s="43">
        <v>1</v>
      </c>
      <c r="F236" s="83">
        <v>15.60771072</v>
      </c>
      <c r="G236" s="44">
        <v>142.7170280624515</v>
      </c>
      <c r="H236" s="45">
        <v>9.1440077678766407</v>
      </c>
      <c r="I236" s="44">
        <v>97.550090627003215</v>
      </c>
      <c r="J236" s="44">
        <v>12.019999999999998</v>
      </c>
      <c r="K236" s="45"/>
      <c r="L236" s="45">
        <v>0</v>
      </c>
      <c r="M236" s="45">
        <v>8.6111199999999997</v>
      </c>
      <c r="N236" s="74">
        <v>0</v>
      </c>
      <c r="O236" s="72"/>
      <c r="P236" s="46"/>
      <c r="Q236" s="73"/>
      <c r="R236" s="73"/>
      <c r="S236" s="45"/>
      <c r="T236" s="81"/>
      <c r="U236" s="72">
        <v>1</v>
      </c>
    </row>
    <row r="237" spans="1:22" x14ac:dyDescent="0.2">
      <c r="C237" s="43" t="s">
        <v>435</v>
      </c>
      <c r="D237" s="43" t="s">
        <v>240</v>
      </c>
      <c r="E237" s="43">
        <v>1</v>
      </c>
      <c r="F237" s="83">
        <v>13.0064256</v>
      </c>
      <c r="G237" s="44">
        <v>118.93085671870958</v>
      </c>
      <c r="H237" s="45">
        <v>9.1440077678766389</v>
      </c>
      <c r="I237" s="44">
        <v>75.250069909605259</v>
      </c>
      <c r="J237" s="44">
        <v>0</v>
      </c>
      <c r="K237" s="45"/>
      <c r="L237" s="45">
        <v>0</v>
      </c>
      <c r="M237" s="45">
        <v>8.6111199999999997</v>
      </c>
      <c r="N237" s="74">
        <v>0</v>
      </c>
      <c r="O237" s="72"/>
      <c r="P237" s="46"/>
      <c r="Q237" s="73"/>
      <c r="R237" s="73"/>
      <c r="S237" s="45"/>
      <c r="T237" s="81"/>
      <c r="U237" s="72">
        <v>1</v>
      </c>
    </row>
    <row r="238" spans="1:22" x14ac:dyDescent="0.2">
      <c r="C238" s="43" t="s">
        <v>436</v>
      </c>
      <c r="D238" s="43" t="s">
        <v>240</v>
      </c>
      <c r="E238" s="43">
        <v>1</v>
      </c>
      <c r="F238" s="83">
        <v>17.837383680000002</v>
      </c>
      <c r="G238" s="44">
        <v>163.10517492851596</v>
      </c>
      <c r="H238" s="45">
        <v>9.1440077678766372</v>
      </c>
      <c r="I238" s="44">
        <v>111.48010356840921</v>
      </c>
      <c r="J238" s="44">
        <v>11.15</v>
      </c>
      <c r="K238" s="45"/>
      <c r="L238" s="45">
        <v>0</v>
      </c>
      <c r="M238" s="45">
        <v>8.6111199999999997</v>
      </c>
      <c r="N238" s="74">
        <v>0</v>
      </c>
      <c r="O238" s="72"/>
      <c r="P238" s="46"/>
      <c r="Q238" s="73"/>
      <c r="R238" s="73"/>
      <c r="S238" s="45"/>
      <c r="T238" s="81"/>
      <c r="U238" s="72">
        <v>1</v>
      </c>
    </row>
    <row r="239" spans="1:22" x14ac:dyDescent="0.2">
      <c r="C239" s="43" t="s">
        <v>437</v>
      </c>
      <c r="D239" s="43" t="s">
        <v>240</v>
      </c>
      <c r="E239" s="43">
        <v>1</v>
      </c>
      <c r="F239" s="83">
        <v>8.918691840000001</v>
      </c>
      <c r="G239" s="44">
        <v>81.552587464257982</v>
      </c>
      <c r="H239" s="45">
        <v>9.1440077678766372</v>
      </c>
      <c r="I239" s="44">
        <v>55.740051784204603</v>
      </c>
      <c r="J239" s="44">
        <v>1.1100000000000001</v>
      </c>
      <c r="K239" s="45"/>
      <c r="L239" s="45">
        <v>0</v>
      </c>
      <c r="M239" s="45">
        <v>8.6111199999999997</v>
      </c>
      <c r="N239" s="74">
        <v>0</v>
      </c>
      <c r="O239" s="72"/>
      <c r="P239" s="46"/>
      <c r="Q239" s="73"/>
      <c r="R239" s="73"/>
      <c r="S239" s="45"/>
      <c r="T239" s="81"/>
      <c r="U239" s="72">
        <v>1</v>
      </c>
    </row>
    <row r="240" spans="1:22" x14ac:dyDescent="0.15">
      <c r="A240" s="21" t="s">
        <v>682</v>
      </c>
      <c r="B240" s="21" t="s">
        <v>106</v>
      </c>
      <c r="C240" s="47" t="s">
        <v>175</v>
      </c>
      <c r="D240" s="48"/>
      <c r="E240" s="48"/>
      <c r="F240" s="49">
        <f>SUMIF($D122:$D239,"yes",F122:F239)</f>
        <v>3088.5615647999998</v>
      </c>
      <c r="G240" s="49">
        <f>SUM(G122:G239)</f>
        <v>11932.162953364246</v>
      </c>
      <c r="H240" s="48"/>
      <c r="I240" s="49">
        <f>SUM(I122:I239)</f>
        <v>1634.1215181486259</v>
      </c>
      <c r="J240" s="49">
        <f>SUM(J122:J239)</f>
        <v>308.27999999999997</v>
      </c>
      <c r="K240" s="48"/>
      <c r="L240" s="49">
        <f>SUM(L4:L239)</f>
        <v>1196.7490903680002</v>
      </c>
      <c r="M240" s="48">
        <f>SUMPRODUCT($F122:$F239,M122:M239)/$F240</f>
        <v>18.874722864190097</v>
      </c>
      <c r="N240" s="48">
        <f>SUMPRODUCT($F122:$F239,N122:N239)/$F240</f>
        <v>23.77878855758426</v>
      </c>
      <c r="O240" s="48">
        <f>SUMPRODUCT($F122:$F239,O122:O239)/$F240</f>
        <v>3.2068172657542493</v>
      </c>
      <c r="P240" s="48">
        <f>SUM(P122:P239)</f>
        <v>113.56199999999997</v>
      </c>
      <c r="Q240" s="47">
        <v>10</v>
      </c>
      <c r="R240" s="47">
        <f>S240/F240</f>
        <v>1.3185879587562976</v>
      </c>
      <c r="S240" s="81">
        <f>SUM(S122:S239)</f>
        <v>4072.5400892227881</v>
      </c>
      <c r="U240" s="48">
        <f>SUM(V122:V239)/F240</f>
        <v>0.76756667328393824</v>
      </c>
    </row>
    <row r="241" spans="3:22" x14ac:dyDescent="0.2">
      <c r="C241" s="43" t="s">
        <v>320</v>
      </c>
      <c r="D241" s="43" t="s">
        <v>239</v>
      </c>
      <c r="E241" s="43">
        <v>1</v>
      </c>
      <c r="F241" s="83">
        <v>10.03352832</v>
      </c>
      <c r="G241" s="44">
        <v>30.58222029909675</v>
      </c>
      <c r="H241" s="45">
        <v>3.0480025892922131</v>
      </c>
      <c r="I241" s="44">
        <v>8.3600077667016581</v>
      </c>
      <c r="J241" s="44">
        <v>2.23</v>
      </c>
      <c r="K241" s="45"/>
      <c r="L241" s="45">
        <v>0</v>
      </c>
      <c r="M241" s="45">
        <v>32.29</v>
      </c>
      <c r="N241" s="74">
        <v>21.529999999999998</v>
      </c>
      <c r="O241" s="72"/>
      <c r="P241" s="46">
        <v>3.7854000000000001</v>
      </c>
      <c r="Q241" s="73"/>
      <c r="R241" s="73">
        <v>6</v>
      </c>
      <c r="S241" s="45">
        <v>60.201169920000012</v>
      </c>
      <c r="T241" s="45">
        <v>67.960368000000003</v>
      </c>
      <c r="U241" s="72">
        <v>0.29751754752435627</v>
      </c>
      <c r="V241" s="21">
        <f t="shared" ref="V241:V247" si="32">F241*U241</f>
        <v>2.9851507387825746</v>
      </c>
    </row>
    <row r="242" spans="3:22" x14ac:dyDescent="0.2">
      <c r="C242" s="43" t="s">
        <v>321</v>
      </c>
      <c r="D242" s="43" t="s">
        <v>239</v>
      </c>
      <c r="E242" s="43">
        <v>1</v>
      </c>
      <c r="F242" s="83">
        <v>5.20257024</v>
      </c>
      <c r="G242" s="44">
        <v>15.857447562494606</v>
      </c>
      <c r="H242" s="45">
        <v>3.0480025892922122</v>
      </c>
      <c r="I242" s="44">
        <v>0</v>
      </c>
      <c r="J242" s="44">
        <v>0</v>
      </c>
      <c r="K242" s="45"/>
      <c r="L242" s="45">
        <v>0</v>
      </c>
      <c r="M242" s="45">
        <v>9.69</v>
      </c>
      <c r="N242" s="74">
        <v>1.08</v>
      </c>
      <c r="O242" s="72"/>
      <c r="P242" s="46"/>
      <c r="Q242" s="73"/>
      <c r="R242" s="73">
        <v>0.75</v>
      </c>
      <c r="S242" s="45">
        <v>3.9019276800000005</v>
      </c>
      <c r="T242" s="45"/>
      <c r="U242" s="80">
        <v>0</v>
      </c>
      <c r="V242" s="21">
        <f t="shared" si="32"/>
        <v>0</v>
      </c>
    </row>
    <row r="243" spans="3:22" x14ac:dyDescent="0.2">
      <c r="C243" s="43" t="s">
        <v>322</v>
      </c>
      <c r="D243" s="43" t="s">
        <v>239</v>
      </c>
      <c r="E243" s="43">
        <v>1</v>
      </c>
      <c r="F243" s="83">
        <v>39.0192768</v>
      </c>
      <c r="G243" s="44">
        <v>118.93085671870958</v>
      </c>
      <c r="H243" s="45">
        <v>3.0480025892922131</v>
      </c>
      <c r="I243" s="44">
        <v>18.580017261401533</v>
      </c>
      <c r="J243" s="44">
        <v>8.92</v>
      </c>
      <c r="K243" s="45">
        <v>1</v>
      </c>
      <c r="L243" s="45">
        <v>39.0192768</v>
      </c>
      <c r="M243" s="45">
        <v>9.69</v>
      </c>
      <c r="N243" s="74">
        <v>10.76</v>
      </c>
      <c r="O243" s="72"/>
      <c r="P243" s="46"/>
      <c r="Q243" s="73">
        <v>10</v>
      </c>
      <c r="R243" s="73"/>
      <c r="S243" s="45">
        <v>390.19276799999994</v>
      </c>
      <c r="T243" s="45"/>
      <c r="U243" s="72">
        <v>0.17003036328442533</v>
      </c>
      <c r="V243" s="21">
        <f t="shared" si="32"/>
        <v>6.6344618093995491</v>
      </c>
    </row>
    <row r="244" spans="3:22" x14ac:dyDescent="0.2">
      <c r="C244" s="43" t="s">
        <v>323</v>
      </c>
      <c r="D244" s="43" t="s">
        <v>239</v>
      </c>
      <c r="E244" s="43">
        <v>1</v>
      </c>
      <c r="F244" s="83">
        <v>11.70578304</v>
      </c>
      <c r="G244" s="44">
        <v>35.679257015612876</v>
      </c>
      <c r="H244" s="45">
        <v>3.0480025892922131</v>
      </c>
      <c r="I244" s="44">
        <v>0</v>
      </c>
      <c r="J244" s="44">
        <v>0</v>
      </c>
      <c r="K244" s="45">
        <v>5</v>
      </c>
      <c r="L244" s="45">
        <v>2.3411566079999999</v>
      </c>
      <c r="M244" s="45">
        <v>12.92</v>
      </c>
      <c r="N244" s="74">
        <v>21.529999999999998</v>
      </c>
      <c r="O244" s="72"/>
      <c r="P244" s="46"/>
      <c r="Q244" s="73"/>
      <c r="R244" s="73">
        <v>1.5</v>
      </c>
      <c r="S244" s="45">
        <v>17.55867456</v>
      </c>
      <c r="T244" s="45"/>
      <c r="U244" s="80">
        <v>0</v>
      </c>
      <c r="V244" s="21">
        <f t="shared" si="32"/>
        <v>0</v>
      </c>
    </row>
    <row r="245" spans="3:22" x14ac:dyDescent="0.2">
      <c r="C245" s="43" t="s">
        <v>324</v>
      </c>
      <c r="D245" s="43" t="s">
        <v>239</v>
      </c>
      <c r="E245" s="43">
        <v>1</v>
      </c>
      <c r="F245" s="83">
        <v>15.329001600000002</v>
      </c>
      <c r="G245" s="44">
        <v>46.722836568064473</v>
      </c>
      <c r="H245" s="45">
        <v>3.0480025892922127</v>
      </c>
      <c r="I245" s="44">
        <v>0</v>
      </c>
      <c r="J245" s="44">
        <v>0</v>
      </c>
      <c r="K245" s="45">
        <v>5</v>
      </c>
      <c r="L245" s="45">
        <v>3.0658003200000001</v>
      </c>
      <c r="M245" s="45">
        <v>12.92</v>
      </c>
      <c r="N245" s="74">
        <v>21.529999999999998</v>
      </c>
      <c r="O245" s="72"/>
      <c r="P245" s="46"/>
      <c r="Q245" s="73"/>
      <c r="R245" s="73">
        <v>1.5</v>
      </c>
      <c r="S245" s="45">
        <v>22.993502400000001</v>
      </c>
      <c r="T245" s="45"/>
      <c r="U245" s="80">
        <v>0</v>
      </c>
      <c r="V245" s="21">
        <f t="shared" si="32"/>
        <v>0</v>
      </c>
    </row>
    <row r="246" spans="3:22" x14ac:dyDescent="0.2">
      <c r="C246" s="43" t="s">
        <v>325</v>
      </c>
      <c r="D246" s="43" t="s">
        <v>239</v>
      </c>
      <c r="E246" s="43">
        <v>1</v>
      </c>
      <c r="F246" s="83">
        <v>11.70578304</v>
      </c>
      <c r="G246" s="44">
        <v>35.679257015612876</v>
      </c>
      <c r="H246" s="45">
        <v>3.0480025892922131</v>
      </c>
      <c r="I246" s="44">
        <v>0</v>
      </c>
      <c r="J246" s="44">
        <v>0</v>
      </c>
      <c r="K246" s="45">
        <v>20</v>
      </c>
      <c r="L246" s="45">
        <v>0.58528915199999998</v>
      </c>
      <c r="M246" s="45">
        <v>11.840000000000002</v>
      </c>
      <c r="N246" s="74">
        <v>11.840000000000002</v>
      </c>
      <c r="O246" s="72"/>
      <c r="P246" s="46"/>
      <c r="Q246" s="73">
        <v>10</v>
      </c>
      <c r="R246" s="73"/>
      <c r="S246" s="45">
        <v>5.85289152</v>
      </c>
      <c r="T246" s="45"/>
      <c r="U246" s="80">
        <v>0</v>
      </c>
      <c r="V246" s="21">
        <f t="shared" si="32"/>
        <v>0</v>
      </c>
    </row>
    <row r="247" spans="3:22" x14ac:dyDescent="0.2">
      <c r="C247" s="43" t="s">
        <v>326</v>
      </c>
      <c r="D247" s="43" t="s">
        <v>239</v>
      </c>
      <c r="E247" s="43">
        <v>1</v>
      </c>
      <c r="F247" s="83">
        <v>4.1806368000000003</v>
      </c>
      <c r="G247" s="44">
        <v>12.742591791290311</v>
      </c>
      <c r="H247" s="45">
        <v>3.0480025892922127</v>
      </c>
      <c r="I247" s="44">
        <v>8.3600077667016581</v>
      </c>
      <c r="J247" s="44">
        <v>2.3199999999999998</v>
      </c>
      <c r="K247" s="45">
        <v>20</v>
      </c>
      <c r="L247" s="45">
        <v>0.20903184</v>
      </c>
      <c r="M247" s="45">
        <v>11.840000000000002</v>
      </c>
      <c r="N247" s="74">
        <v>11.840000000000002</v>
      </c>
      <c r="O247" s="72"/>
      <c r="P247" s="46"/>
      <c r="Q247" s="73">
        <v>10</v>
      </c>
      <c r="R247" s="73"/>
      <c r="S247" s="45">
        <v>2.0903184000000001</v>
      </c>
      <c r="T247" s="45"/>
      <c r="U247" s="72">
        <v>0.71404211405845519</v>
      </c>
      <c r="V247" s="21">
        <f t="shared" si="32"/>
        <v>2.9851507387825755</v>
      </c>
    </row>
    <row r="248" spans="3:22" x14ac:dyDescent="0.2">
      <c r="C248" s="43" t="s">
        <v>327</v>
      </c>
      <c r="D248" s="43" t="s">
        <v>240</v>
      </c>
      <c r="E248" s="43">
        <v>1</v>
      </c>
      <c r="F248" s="83">
        <v>9.10449792</v>
      </c>
      <c r="G248" s="44">
        <v>27.750533234365566</v>
      </c>
      <c r="H248" s="45">
        <v>3.0480025892922127</v>
      </c>
      <c r="I248" s="44">
        <v>6.500006038703444</v>
      </c>
      <c r="J248" s="44">
        <v>0</v>
      </c>
      <c r="K248" s="45"/>
      <c r="L248" s="45">
        <v>0</v>
      </c>
      <c r="M248" s="45">
        <v>16.149999999999999</v>
      </c>
      <c r="N248" s="74">
        <v>53.82</v>
      </c>
      <c r="O248" s="72"/>
      <c r="P248" s="46"/>
      <c r="Q248" s="73"/>
      <c r="R248" s="73"/>
      <c r="S248" s="45"/>
      <c r="T248" s="45"/>
      <c r="U248" s="72">
        <v>0.25492788590237542</v>
      </c>
    </row>
    <row r="249" spans="3:22" x14ac:dyDescent="0.2">
      <c r="C249" s="43" t="s">
        <v>328</v>
      </c>
      <c r="D249" s="43" t="s">
        <v>240</v>
      </c>
      <c r="E249" s="43">
        <v>1</v>
      </c>
      <c r="F249" s="83">
        <v>8.45417664</v>
      </c>
      <c r="G249" s="44">
        <v>25.768352289053741</v>
      </c>
      <c r="H249" s="45">
        <v>3.0480025892922131</v>
      </c>
      <c r="I249" s="44">
        <v>18.580017261401533</v>
      </c>
      <c r="J249" s="44">
        <v>0</v>
      </c>
      <c r="K249" s="45"/>
      <c r="L249" s="45">
        <v>0</v>
      </c>
      <c r="M249" s="45">
        <v>16.149999999999999</v>
      </c>
      <c r="N249" s="74">
        <v>529.29</v>
      </c>
      <c r="O249" s="72"/>
      <c r="P249" s="46"/>
      <c r="Q249" s="73"/>
      <c r="R249" s="73"/>
      <c r="S249" s="45"/>
      <c r="T249" s="45"/>
      <c r="U249" s="72">
        <v>0.78475552285119388</v>
      </c>
    </row>
    <row r="250" spans="3:22" x14ac:dyDescent="0.2">
      <c r="C250" s="43" t="s">
        <v>329</v>
      </c>
      <c r="D250" s="43" t="s">
        <v>239</v>
      </c>
      <c r="E250" s="43">
        <v>1</v>
      </c>
      <c r="F250" s="83">
        <v>5.0167641600000001</v>
      </c>
      <c r="G250" s="44">
        <v>15.291110149548375</v>
      </c>
      <c r="H250" s="45">
        <v>3.0480025892922131</v>
      </c>
      <c r="I250" s="44">
        <v>0</v>
      </c>
      <c r="J250" s="44">
        <v>0</v>
      </c>
      <c r="K250" s="45">
        <v>20</v>
      </c>
      <c r="L250" s="45">
        <v>0.25083820800000001</v>
      </c>
      <c r="M250" s="45">
        <v>11.840000000000002</v>
      </c>
      <c r="N250" s="74">
        <v>11.840000000000002</v>
      </c>
      <c r="O250" s="72"/>
      <c r="P250" s="46"/>
      <c r="Q250" s="73">
        <v>10</v>
      </c>
      <c r="R250" s="73"/>
      <c r="S250" s="45">
        <v>2.5083820800000001</v>
      </c>
      <c r="T250" s="45"/>
      <c r="U250" s="80">
        <v>0</v>
      </c>
      <c r="V250" s="21">
        <f t="shared" ref="V250:V254" si="33">F250*U250</f>
        <v>0</v>
      </c>
    </row>
    <row r="251" spans="3:22" x14ac:dyDescent="0.2">
      <c r="C251" s="43" t="s">
        <v>330</v>
      </c>
      <c r="D251" s="43" t="s">
        <v>239</v>
      </c>
      <c r="E251" s="43">
        <v>1</v>
      </c>
      <c r="F251" s="83">
        <v>13.0064256</v>
      </c>
      <c r="G251" s="44">
        <v>39.643618906236519</v>
      </c>
      <c r="H251" s="45">
        <v>3.0480025892922127</v>
      </c>
      <c r="I251" s="44">
        <v>0</v>
      </c>
      <c r="J251" s="44">
        <v>0</v>
      </c>
      <c r="K251" s="45"/>
      <c r="L251" s="45">
        <v>0</v>
      </c>
      <c r="M251" s="45">
        <v>10.76</v>
      </c>
      <c r="N251" s="74">
        <v>4.3099999999999996</v>
      </c>
      <c r="O251" s="72"/>
      <c r="P251" s="46"/>
      <c r="Q251" s="73"/>
      <c r="R251" s="73">
        <v>0.25</v>
      </c>
      <c r="S251" s="45">
        <v>3.2516064</v>
      </c>
      <c r="T251" s="45"/>
      <c r="U251" s="80">
        <v>0</v>
      </c>
      <c r="V251" s="21">
        <f t="shared" si="33"/>
        <v>0</v>
      </c>
    </row>
    <row r="252" spans="3:22" x14ac:dyDescent="0.2">
      <c r="C252" s="43" t="s">
        <v>331</v>
      </c>
      <c r="D252" s="43" t="s">
        <v>239</v>
      </c>
      <c r="E252" s="43">
        <v>1</v>
      </c>
      <c r="F252" s="83">
        <v>10.40514048</v>
      </c>
      <c r="G252" s="44">
        <v>31.714895124989212</v>
      </c>
      <c r="H252" s="45">
        <v>3.0480025892922122</v>
      </c>
      <c r="I252" s="44">
        <v>0</v>
      </c>
      <c r="J252" s="44">
        <v>0</v>
      </c>
      <c r="K252" s="45">
        <v>20</v>
      </c>
      <c r="L252" s="45">
        <v>0.52025702400000007</v>
      </c>
      <c r="M252" s="45">
        <v>11.840000000000002</v>
      </c>
      <c r="N252" s="74">
        <v>11.840000000000002</v>
      </c>
      <c r="O252" s="72"/>
      <c r="P252" s="46"/>
      <c r="Q252" s="73">
        <v>10</v>
      </c>
      <c r="R252" s="73"/>
      <c r="S252" s="45">
        <v>5.2025702400000009</v>
      </c>
      <c r="T252" s="45"/>
      <c r="U252" s="80">
        <v>0</v>
      </c>
      <c r="V252" s="21">
        <f t="shared" si="33"/>
        <v>0</v>
      </c>
    </row>
    <row r="253" spans="3:22" x14ac:dyDescent="0.2">
      <c r="C253" s="43" t="s">
        <v>332</v>
      </c>
      <c r="D253" s="43" t="s">
        <v>239</v>
      </c>
      <c r="E253" s="43">
        <v>1</v>
      </c>
      <c r="F253" s="83">
        <v>57.785690879999997</v>
      </c>
      <c r="G253" s="44">
        <v>176.13093542627939</v>
      </c>
      <c r="H253" s="45">
        <v>3.0480025892922127</v>
      </c>
      <c r="I253" s="44">
        <v>20.440018989399753</v>
      </c>
      <c r="J253" s="44">
        <v>8.92</v>
      </c>
      <c r="K253" s="45">
        <v>3.3333333333333335</v>
      </c>
      <c r="L253" s="45">
        <v>17.335707264</v>
      </c>
      <c r="M253" s="45">
        <v>13.989999999999998</v>
      </c>
      <c r="N253" s="74">
        <v>11.840000000000002</v>
      </c>
      <c r="O253" s="72"/>
      <c r="P253" s="46"/>
      <c r="Q253" s="73">
        <v>8</v>
      </c>
      <c r="R253" s="73"/>
      <c r="S253" s="45">
        <v>138.68565811200003</v>
      </c>
      <c r="T253" s="45"/>
      <c r="U253" s="72">
        <v>0.12630500786761475</v>
      </c>
      <c r="V253" s="21">
        <f t="shared" si="33"/>
        <v>7.2986221412339543</v>
      </c>
    </row>
    <row r="254" spans="3:22" x14ac:dyDescent="0.2">
      <c r="C254" s="43" t="s">
        <v>333</v>
      </c>
      <c r="D254" s="43" t="s">
        <v>239</v>
      </c>
      <c r="E254" s="43">
        <v>1</v>
      </c>
      <c r="F254" s="83">
        <v>22.296729600000003</v>
      </c>
      <c r="G254" s="44">
        <v>67.960489553548314</v>
      </c>
      <c r="H254" s="45">
        <v>3.0480025892922118</v>
      </c>
      <c r="I254" s="44">
        <v>0</v>
      </c>
      <c r="J254" s="44">
        <v>0</v>
      </c>
      <c r="K254" s="45"/>
      <c r="L254" s="45">
        <v>0</v>
      </c>
      <c r="M254" s="45">
        <v>10.76</v>
      </c>
      <c r="N254" s="74">
        <v>4.3099999999999996</v>
      </c>
      <c r="O254" s="72"/>
      <c r="P254" s="46"/>
      <c r="Q254" s="73"/>
      <c r="R254" s="73">
        <v>0.25</v>
      </c>
      <c r="S254" s="45">
        <v>5.5741824000000015</v>
      </c>
      <c r="T254" s="45"/>
      <c r="U254" s="80">
        <v>0</v>
      </c>
      <c r="V254" s="21">
        <f t="shared" si="33"/>
        <v>0</v>
      </c>
    </row>
    <row r="255" spans="3:22" x14ac:dyDescent="0.2">
      <c r="C255" s="43" t="s">
        <v>334</v>
      </c>
      <c r="D255" s="43" t="s">
        <v>240</v>
      </c>
      <c r="E255" s="43">
        <v>1</v>
      </c>
      <c r="F255" s="83">
        <v>5.0167641600000001</v>
      </c>
      <c r="G255" s="44">
        <v>15.291110149548375</v>
      </c>
      <c r="H255" s="45">
        <v>3.0480025892922131</v>
      </c>
      <c r="I255" s="44">
        <v>5.5700051747043355</v>
      </c>
      <c r="J255" s="44">
        <v>0</v>
      </c>
      <c r="K255" s="45"/>
      <c r="L255" s="45">
        <v>0</v>
      </c>
      <c r="M255" s="45">
        <v>9.69</v>
      </c>
      <c r="N255" s="74">
        <v>4.3099999999999996</v>
      </c>
      <c r="O255" s="72"/>
      <c r="P255" s="46"/>
      <c r="Q255" s="73"/>
      <c r="R255" s="73"/>
      <c r="S255" s="45"/>
      <c r="T255" s="81">
        <v>42.475230000000003</v>
      </c>
      <c r="U255" s="72">
        <v>0.39645280854322124</v>
      </c>
    </row>
    <row r="256" spans="3:22" x14ac:dyDescent="0.2">
      <c r="C256" s="43" t="s">
        <v>335</v>
      </c>
      <c r="D256" s="43" t="s">
        <v>239</v>
      </c>
      <c r="E256" s="43">
        <v>1</v>
      </c>
      <c r="F256" s="83">
        <v>61.316006400000006</v>
      </c>
      <c r="G256" s="44">
        <v>186.89134627225789</v>
      </c>
      <c r="H256" s="45">
        <v>3.0480025892922127</v>
      </c>
      <c r="I256" s="44">
        <v>20.440018989399753</v>
      </c>
      <c r="J256" s="44">
        <v>5.57</v>
      </c>
      <c r="K256" s="45">
        <v>6.666666666666667</v>
      </c>
      <c r="L256" s="45">
        <v>9.1974009600000013</v>
      </c>
      <c r="M256" s="45">
        <v>8.61</v>
      </c>
      <c r="N256" s="74">
        <v>32.29</v>
      </c>
      <c r="O256" s="72"/>
      <c r="P256" s="46"/>
      <c r="Q256" s="73">
        <v>8</v>
      </c>
      <c r="R256" s="73"/>
      <c r="S256" s="45">
        <v>73.57920768000001</v>
      </c>
      <c r="T256" s="81"/>
      <c r="U256" s="72">
        <v>0.11903290135402482</v>
      </c>
      <c r="V256" s="21">
        <f t="shared" ref="V256:V262" si="34">F256*U256</f>
        <v>7.2986221412339551</v>
      </c>
    </row>
    <row r="257" spans="3:22" x14ac:dyDescent="0.2">
      <c r="C257" s="43" t="s">
        <v>336</v>
      </c>
      <c r="D257" s="43" t="s">
        <v>239</v>
      </c>
      <c r="E257" s="43">
        <v>1</v>
      </c>
      <c r="F257" s="83">
        <v>46.079907840000004</v>
      </c>
      <c r="G257" s="44">
        <v>140.45167841066652</v>
      </c>
      <c r="H257" s="45">
        <v>3.0480025892922122</v>
      </c>
      <c r="I257" s="44">
        <v>0</v>
      </c>
      <c r="J257" s="44">
        <v>0</v>
      </c>
      <c r="K257" s="45"/>
      <c r="L257" s="45">
        <v>0</v>
      </c>
      <c r="M257" s="45">
        <v>10.76</v>
      </c>
      <c r="N257" s="74">
        <v>4.3099999999999996</v>
      </c>
      <c r="O257" s="72"/>
      <c r="P257" s="46"/>
      <c r="Q257" s="73"/>
      <c r="R257" s="73">
        <v>0.25</v>
      </c>
      <c r="S257" s="45">
        <v>11.519976960000003</v>
      </c>
      <c r="T257" s="81"/>
      <c r="U257" s="80">
        <v>0</v>
      </c>
      <c r="V257" s="21">
        <f t="shared" si="34"/>
        <v>0</v>
      </c>
    </row>
    <row r="258" spans="3:22" x14ac:dyDescent="0.2">
      <c r="C258" s="43" t="s">
        <v>337</v>
      </c>
      <c r="D258" s="43" t="s">
        <v>239</v>
      </c>
      <c r="E258" s="43">
        <v>1</v>
      </c>
      <c r="F258" s="83">
        <v>33.445094400000002</v>
      </c>
      <c r="G258" s="44">
        <v>101.94073433032248</v>
      </c>
      <c r="H258" s="45">
        <v>3.0480025892922127</v>
      </c>
      <c r="I258" s="44">
        <v>0</v>
      </c>
      <c r="J258" s="44">
        <v>0</v>
      </c>
      <c r="K258" s="45">
        <v>6.666666666666667</v>
      </c>
      <c r="L258" s="45">
        <v>5.0167641600000001</v>
      </c>
      <c r="M258" s="45">
        <v>8.61</v>
      </c>
      <c r="N258" s="74">
        <v>32.29</v>
      </c>
      <c r="O258" s="72"/>
      <c r="P258" s="46"/>
      <c r="Q258" s="73">
        <v>8</v>
      </c>
      <c r="R258" s="73">
        <v>0</v>
      </c>
      <c r="S258" s="45">
        <v>40.134113280000001</v>
      </c>
      <c r="T258" s="81"/>
      <c r="U258" s="80">
        <v>0</v>
      </c>
      <c r="V258" s="21">
        <f t="shared" si="34"/>
        <v>0</v>
      </c>
    </row>
    <row r="259" spans="3:22" x14ac:dyDescent="0.2">
      <c r="C259" s="43" t="s">
        <v>338</v>
      </c>
      <c r="D259" s="43" t="s">
        <v>239</v>
      </c>
      <c r="E259" s="43">
        <v>1</v>
      </c>
      <c r="F259" s="83">
        <v>5.20257024</v>
      </c>
      <c r="G259" s="44">
        <v>15.857447562494606</v>
      </c>
      <c r="H259" s="45">
        <v>3.0480025892922122</v>
      </c>
      <c r="I259" s="44">
        <v>13.940012950696309</v>
      </c>
      <c r="J259" s="44">
        <v>0</v>
      </c>
      <c r="K259" s="45"/>
      <c r="L259" s="45">
        <v>0</v>
      </c>
      <c r="M259" s="45">
        <v>9.69</v>
      </c>
      <c r="N259" s="74">
        <v>1.08</v>
      </c>
      <c r="O259" s="72"/>
      <c r="P259" s="46"/>
      <c r="Q259" s="73"/>
      <c r="R259" s="73">
        <v>0.75</v>
      </c>
      <c r="S259" s="45">
        <v>3.9019276800000005</v>
      </c>
      <c r="T259" s="81"/>
      <c r="U259" s="72">
        <v>1.3138390811178304</v>
      </c>
      <c r="V259" s="21">
        <f t="shared" si="34"/>
        <v>6.8353401035725705</v>
      </c>
    </row>
    <row r="260" spans="3:22" x14ac:dyDescent="0.2">
      <c r="C260" s="43" t="s">
        <v>339</v>
      </c>
      <c r="D260" s="43" t="s">
        <v>239</v>
      </c>
      <c r="E260" s="43">
        <v>1</v>
      </c>
      <c r="F260" s="83">
        <v>15.60771072</v>
      </c>
      <c r="G260" s="44">
        <v>47.572342687483825</v>
      </c>
      <c r="H260" s="45">
        <v>3.0480025892922127</v>
      </c>
      <c r="I260" s="44">
        <v>4.6500043199955412</v>
      </c>
      <c r="J260" s="44">
        <v>0</v>
      </c>
      <c r="K260" s="45">
        <v>5</v>
      </c>
      <c r="L260" s="45">
        <v>3.1215421440000002</v>
      </c>
      <c r="M260" s="45">
        <v>4.3099999999999996</v>
      </c>
      <c r="N260" s="74">
        <v>11.840000000000002</v>
      </c>
      <c r="O260" s="72"/>
      <c r="P260" s="46">
        <v>3.7854000000000001</v>
      </c>
      <c r="Q260" s="73"/>
      <c r="R260" s="73">
        <v>1.5</v>
      </c>
      <c r="S260" s="45">
        <v>23.411566080000004</v>
      </c>
      <c r="T260" s="81">
        <v>79.287096000000005</v>
      </c>
      <c r="U260" s="80">
        <v>0.10638336777079899</v>
      </c>
      <c r="V260" s="21">
        <f t="shared" si="34"/>
        <v>1.6604008295860018</v>
      </c>
    </row>
    <row r="261" spans="3:22" x14ac:dyDescent="0.2">
      <c r="C261" s="43" t="s">
        <v>340</v>
      </c>
      <c r="D261" s="43" t="s">
        <v>239</v>
      </c>
      <c r="E261" s="43">
        <v>1</v>
      </c>
      <c r="F261" s="83">
        <v>13.656746879999998</v>
      </c>
      <c r="G261" s="44">
        <v>41.625799851548344</v>
      </c>
      <c r="H261" s="45">
        <v>3.0480025892922127</v>
      </c>
      <c r="I261" s="44">
        <v>0</v>
      </c>
      <c r="J261" s="44">
        <v>0</v>
      </c>
      <c r="K261" s="45"/>
      <c r="L261" s="45">
        <v>0</v>
      </c>
      <c r="M261" s="45">
        <v>10.76</v>
      </c>
      <c r="N261" s="74">
        <v>4.3099999999999996</v>
      </c>
      <c r="O261" s="72"/>
      <c r="P261" s="46"/>
      <c r="Q261" s="73"/>
      <c r="R261" s="73">
        <v>0.25</v>
      </c>
      <c r="S261" s="45">
        <v>3.41418672</v>
      </c>
      <c r="T261" s="81"/>
      <c r="U261" s="80">
        <v>0</v>
      </c>
      <c r="V261" s="21">
        <f t="shared" si="34"/>
        <v>0</v>
      </c>
    </row>
    <row r="262" spans="3:22" x14ac:dyDescent="0.2">
      <c r="C262" s="43" t="s">
        <v>341</v>
      </c>
      <c r="D262" s="43" t="s">
        <v>239</v>
      </c>
      <c r="E262" s="43">
        <v>1</v>
      </c>
      <c r="F262" s="83">
        <v>40.877337600000004</v>
      </c>
      <c r="G262" s="44">
        <v>124.5942308481719</v>
      </c>
      <c r="H262" s="45">
        <v>3.0480025892922118</v>
      </c>
      <c r="I262" s="44">
        <v>0</v>
      </c>
      <c r="J262" s="44">
        <v>0</v>
      </c>
      <c r="K262" s="45">
        <v>5</v>
      </c>
      <c r="L262" s="45">
        <v>8.1754675199999998</v>
      </c>
      <c r="M262" s="45">
        <v>4.3099999999999996</v>
      </c>
      <c r="N262" s="74">
        <v>571.11596230768214</v>
      </c>
      <c r="O262" s="72"/>
      <c r="P262" s="46">
        <v>3.7854000000000001</v>
      </c>
      <c r="Q262" s="73"/>
      <c r="R262" s="73">
        <v>1.5</v>
      </c>
      <c r="S262" s="45">
        <v>61.316006400000013</v>
      </c>
      <c r="T262" s="81">
        <v>207.65667999999999</v>
      </c>
      <c r="U262" s="80">
        <v>0</v>
      </c>
      <c r="V262" s="21">
        <f t="shared" si="34"/>
        <v>0</v>
      </c>
    </row>
    <row r="263" spans="3:22" x14ac:dyDescent="0.2">
      <c r="C263" s="43" t="s">
        <v>342</v>
      </c>
      <c r="D263" s="43" t="s">
        <v>240</v>
      </c>
      <c r="E263" s="43">
        <v>1</v>
      </c>
      <c r="F263" s="83">
        <v>5.0167641600000001</v>
      </c>
      <c r="G263" s="44">
        <v>15.291110149548375</v>
      </c>
      <c r="H263" s="45">
        <v>3.0480025892922131</v>
      </c>
      <c r="I263" s="44">
        <v>5.5700051747043355</v>
      </c>
      <c r="J263" s="44">
        <v>0</v>
      </c>
      <c r="K263" s="45"/>
      <c r="L263" s="45">
        <v>0</v>
      </c>
      <c r="M263" s="45">
        <v>9.69</v>
      </c>
      <c r="N263" s="74">
        <v>4.3099999999999996</v>
      </c>
      <c r="O263" s="72"/>
      <c r="P263" s="46"/>
      <c r="Q263" s="73"/>
      <c r="R263" s="73"/>
      <c r="S263" s="45"/>
      <c r="T263" s="81">
        <v>42.475230000000003</v>
      </c>
      <c r="U263" s="72">
        <v>0.39645280854322124</v>
      </c>
    </row>
    <row r="264" spans="3:22" x14ac:dyDescent="0.2">
      <c r="C264" s="43" t="s">
        <v>343</v>
      </c>
      <c r="D264" s="43" t="s">
        <v>239</v>
      </c>
      <c r="E264" s="43">
        <v>1</v>
      </c>
      <c r="F264" s="83">
        <v>16.90835328</v>
      </c>
      <c r="G264" s="44">
        <v>51.536704578107482</v>
      </c>
      <c r="H264" s="45">
        <v>3.0480025892922131</v>
      </c>
      <c r="I264" s="44">
        <v>0</v>
      </c>
      <c r="J264" s="44">
        <v>0</v>
      </c>
      <c r="K264" s="45">
        <v>5</v>
      </c>
      <c r="L264" s="45">
        <v>3.3816706560000003</v>
      </c>
      <c r="M264" s="45">
        <v>10.76</v>
      </c>
      <c r="N264" s="74">
        <v>21.529999999999998</v>
      </c>
      <c r="O264" s="72"/>
      <c r="P264" s="46"/>
      <c r="Q264" s="73">
        <v>10</v>
      </c>
      <c r="R264" s="73"/>
      <c r="S264" s="45">
        <v>33.816706560000007</v>
      </c>
      <c r="T264" s="81"/>
      <c r="U264" s="80">
        <v>0</v>
      </c>
      <c r="V264" s="21">
        <f t="shared" ref="V264:V265" si="35">F264*U264</f>
        <v>0</v>
      </c>
    </row>
    <row r="265" spans="3:22" x14ac:dyDescent="0.2">
      <c r="C265" s="43" t="s">
        <v>344</v>
      </c>
      <c r="D265" s="43" t="s">
        <v>239</v>
      </c>
      <c r="E265" s="43">
        <v>1</v>
      </c>
      <c r="F265" s="83">
        <v>46.079907840000004</v>
      </c>
      <c r="G265" s="44">
        <v>140.45167841066652</v>
      </c>
      <c r="H265" s="45">
        <v>3.0480025892922122</v>
      </c>
      <c r="I265" s="44">
        <v>0</v>
      </c>
      <c r="J265" s="44">
        <v>0</v>
      </c>
      <c r="K265" s="45"/>
      <c r="L265" s="45">
        <v>0</v>
      </c>
      <c r="M265" s="45">
        <v>10.76</v>
      </c>
      <c r="N265" s="74">
        <v>4.3099999999999996</v>
      </c>
      <c r="O265" s="72"/>
      <c r="P265" s="46"/>
      <c r="Q265" s="73"/>
      <c r="R265" s="73">
        <v>0.25</v>
      </c>
      <c r="S265" s="45">
        <v>11.519976960000003</v>
      </c>
      <c r="T265" s="81"/>
      <c r="U265" s="80">
        <v>0</v>
      </c>
      <c r="V265" s="21">
        <f t="shared" si="35"/>
        <v>0</v>
      </c>
    </row>
    <row r="266" spans="3:22" x14ac:dyDescent="0.2">
      <c r="C266" s="43" t="s">
        <v>345</v>
      </c>
      <c r="D266" s="43" t="s">
        <v>240</v>
      </c>
      <c r="E266" s="43">
        <v>1</v>
      </c>
      <c r="F266" s="83">
        <v>5.0167641600000001</v>
      </c>
      <c r="G266" s="44">
        <v>15.291110149548375</v>
      </c>
      <c r="H266" s="45">
        <v>3.0480025892922131</v>
      </c>
      <c r="I266" s="44">
        <v>0</v>
      </c>
      <c r="J266" s="44">
        <v>0</v>
      </c>
      <c r="K266" s="45"/>
      <c r="L266" s="45">
        <v>0</v>
      </c>
      <c r="M266" s="45">
        <v>9.69</v>
      </c>
      <c r="N266" s="74">
        <v>0</v>
      </c>
      <c r="O266" s="72"/>
      <c r="P266" s="46"/>
      <c r="Q266" s="73"/>
      <c r="R266" s="73"/>
      <c r="S266" s="45"/>
      <c r="T266" s="81"/>
      <c r="U266" s="80">
        <v>0</v>
      </c>
    </row>
    <row r="267" spans="3:22" x14ac:dyDescent="0.2">
      <c r="C267" s="43" t="s">
        <v>346</v>
      </c>
      <c r="D267" s="43" t="s">
        <v>239</v>
      </c>
      <c r="E267" s="43">
        <v>1</v>
      </c>
      <c r="F267" s="83">
        <v>24.247693440000003</v>
      </c>
      <c r="G267" s="44">
        <v>73.907032389483788</v>
      </c>
      <c r="H267" s="45">
        <v>3.0480025892922118</v>
      </c>
      <c r="I267" s="44">
        <v>0</v>
      </c>
      <c r="J267" s="44">
        <v>0</v>
      </c>
      <c r="K267" s="45">
        <v>5</v>
      </c>
      <c r="L267" s="45">
        <v>4.8495386880000009</v>
      </c>
      <c r="M267" s="45">
        <v>10.76</v>
      </c>
      <c r="N267" s="74">
        <v>21.529999999999998</v>
      </c>
      <c r="O267" s="72"/>
      <c r="P267" s="46"/>
      <c r="Q267" s="73">
        <v>10</v>
      </c>
      <c r="R267" s="73"/>
      <c r="S267" s="45">
        <v>48.495386880000012</v>
      </c>
      <c r="T267" s="81"/>
      <c r="U267" s="80">
        <v>0</v>
      </c>
      <c r="V267" s="21">
        <f>F267*U267</f>
        <v>0</v>
      </c>
    </row>
    <row r="268" spans="3:22" x14ac:dyDescent="0.2">
      <c r="C268" s="43" t="s">
        <v>347</v>
      </c>
      <c r="D268" s="43" t="s">
        <v>240</v>
      </c>
      <c r="E268" s="43">
        <v>1</v>
      </c>
      <c r="F268" s="83">
        <v>5.0167641600000001</v>
      </c>
      <c r="G268" s="44">
        <v>15.291110149548375</v>
      </c>
      <c r="H268" s="45">
        <v>3.0480025892922131</v>
      </c>
      <c r="I268" s="44">
        <v>0</v>
      </c>
      <c r="J268" s="44">
        <v>0</v>
      </c>
      <c r="K268" s="45"/>
      <c r="L268" s="45">
        <v>0</v>
      </c>
      <c r="M268" s="45">
        <v>9.69</v>
      </c>
      <c r="N268" s="74">
        <v>4.3099999999999996</v>
      </c>
      <c r="O268" s="72"/>
      <c r="P268" s="46"/>
      <c r="Q268" s="73"/>
      <c r="R268" s="73"/>
      <c r="S268" s="45"/>
      <c r="T268" s="81">
        <v>42.475230000000003</v>
      </c>
      <c r="U268" s="80">
        <v>0</v>
      </c>
    </row>
    <row r="269" spans="3:22" x14ac:dyDescent="0.2">
      <c r="C269" s="43" t="s">
        <v>348</v>
      </c>
      <c r="D269" s="43" t="s">
        <v>239</v>
      </c>
      <c r="E269" s="43">
        <v>1</v>
      </c>
      <c r="F269" s="83">
        <v>44.87216832</v>
      </c>
      <c r="G269" s="44">
        <v>136.770485226516</v>
      </c>
      <c r="H269" s="45">
        <v>3.0480025892922127</v>
      </c>
      <c r="I269" s="44">
        <v>0</v>
      </c>
      <c r="J269" s="44">
        <v>0</v>
      </c>
      <c r="K269" s="45">
        <v>19.999999999999996</v>
      </c>
      <c r="L269" s="45">
        <v>2.2436084160000003</v>
      </c>
      <c r="M269" s="45">
        <v>11.840000000000002</v>
      </c>
      <c r="N269" s="74">
        <v>11.840000000000002</v>
      </c>
      <c r="O269" s="72"/>
      <c r="P269" s="46"/>
      <c r="Q269" s="73">
        <v>10</v>
      </c>
      <c r="R269" s="73"/>
      <c r="S269" s="45">
        <v>22.436084160000004</v>
      </c>
      <c r="T269" s="81"/>
      <c r="U269" s="80">
        <v>0</v>
      </c>
      <c r="V269" s="21">
        <f t="shared" ref="V269:V276" si="36">F269*U269</f>
        <v>0</v>
      </c>
    </row>
    <row r="270" spans="3:22" x14ac:dyDescent="0.2">
      <c r="C270" s="43" t="s">
        <v>349</v>
      </c>
      <c r="D270" s="43" t="s">
        <v>239</v>
      </c>
      <c r="E270" s="43">
        <v>1</v>
      </c>
      <c r="F270" s="83">
        <v>42.735398400000001</v>
      </c>
      <c r="G270" s="44">
        <v>130.25760497763429</v>
      </c>
      <c r="H270" s="45">
        <v>3.0480025892922127</v>
      </c>
      <c r="I270" s="44">
        <v>39.950037114800402</v>
      </c>
      <c r="J270" s="44">
        <v>8.92</v>
      </c>
      <c r="K270" s="45">
        <v>4.9999999999999991</v>
      </c>
      <c r="L270" s="45">
        <v>8.5470796800000013</v>
      </c>
      <c r="M270" s="45">
        <v>23.680000000000003</v>
      </c>
      <c r="N270" s="74">
        <v>43.07</v>
      </c>
      <c r="O270" s="72">
        <v>75.290000000000006</v>
      </c>
      <c r="P270" s="46">
        <v>22.712400000000002</v>
      </c>
      <c r="Q270" s="73"/>
      <c r="R270" s="73"/>
      <c r="S270" s="45">
        <v>108.54791228921492</v>
      </c>
      <c r="T270" s="81"/>
      <c r="U270" s="72">
        <v>0.33380206223959541</v>
      </c>
      <c r="V270" s="21">
        <f t="shared" si="36"/>
        <v>14.265164116550707</v>
      </c>
    </row>
    <row r="271" spans="3:22" x14ac:dyDescent="0.2">
      <c r="C271" s="43" t="s">
        <v>350</v>
      </c>
      <c r="D271" s="43" t="s">
        <v>239</v>
      </c>
      <c r="E271" s="43">
        <v>1</v>
      </c>
      <c r="F271" s="83">
        <v>44.593459200000005</v>
      </c>
      <c r="G271" s="44">
        <v>135.92097910709663</v>
      </c>
      <c r="H271" s="45">
        <v>3.0480025892922118</v>
      </c>
      <c r="I271" s="44">
        <v>22.30002071739797</v>
      </c>
      <c r="J271" s="44">
        <v>6.69</v>
      </c>
      <c r="K271" s="45">
        <v>5</v>
      </c>
      <c r="L271" s="45">
        <v>8.918691840000001</v>
      </c>
      <c r="M271" s="45">
        <v>23.680000000000003</v>
      </c>
      <c r="N271" s="74">
        <v>43.07</v>
      </c>
      <c r="O271" s="72">
        <v>75.290000000000006</v>
      </c>
      <c r="P271" s="46">
        <v>22.712400000000002</v>
      </c>
      <c r="Q271" s="73"/>
      <c r="R271" s="73"/>
      <c r="S271" s="45">
        <v>113.26738673657209</v>
      </c>
      <c r="T271" s="81"/>
      <c r="U271" s="72">
        <v>0.17856391084969597</v>
      </c>
      <c r="V271" s="21">
        <f t="shared" si="36"/>
        <v>7.9627824730683558</v>
      </c>
    </row>
    <row r="272" spans="3:22" x14ac:dyDescent="0.2">
      <c r="C272" s="43" t="s">
        <v>351</v>
      </c>
      <c r="D272" s="43" t="s">
        <v>239</v>
      </c>
      <c r="E272" s="43">
        <v>1</v>
      </c>
      <c r="F272" s="83">
        <v>44.22184704</v>
      </c>
      <c r="G272" s="44">
        <v>134.78830428120418</v>
      </c>
      <c r="H272" s="45">
        <v>3.0480025892922127</v>
      </c>
      <c r="I272" s="44">
        <v>0</v>
      </c>
      <c r="J272" s="44">
        <v>0</v>
      </c>
      <c r="K272" s="45">
        <v>5</v>
      </c>
      <c r="L272" s="45">
        <v>8.8443694080000004</v>
      </c>
      <c r="M272" s="45">
        <v>23.680000000000003</v>
      </c>
      <c r="N272" s="74">
        <v>43.07</v>
      </c>
      <c r="O272" s="72">
        <v>75.290000000000006</v>
      </c>
      <c r="P272" s="46">
        <v>22.712400000000002</v>
      </c>
      <c r="Q272" s="73"/>
      <c r="R272" s="73"/>
      <c r="S272" s="45">
        <v>112.32349184710068</v>
      </c>
      <c r="T272" s="81"/>
      <c r="U272" s="80">
        <v>0</v>
      </c>
      <c r="V272" s="21">
        <f t="shared" si="36"/>
        <v>0</v>
      </c>
    </row>
    <row r="273" spans="3:22" x14ac:dyDescent="0.2">
      <c r="C273" s="43" t="s">
        <v>352</v>
      </c>
      <c r="D273" s="43" t="s">
        <v>239</v>
      </c>
      <c r="E273" s="43">
        <v>1</v>
      </c>
      <c r="F273" s="83">
        <v>10.03352832</v>
      </c>
      <c r="G273" s="44">
        <v>30.58222029909675</v>
      </c>
      <c r="H273" s="45">
        <v>3.0480025892922131</v>
      </c>
      <c r="I273" s="44">
        <v>0</v>
      </c>
      <c r="J273" s="44">
        <v>0</v>
      </c>
      <c r="K273" s="45">
        <v>5</v>
      </c>
      <c r="L273" s="45">
        <v>2.0067056640000001</v>
      </c>
      <c r="M273" s="45">
        <v>8.61</v>
      </c>
      <c r="N273" s="74">
        <v>32.29</v>
      </c>
      <c r="O273" s="72"/>
      <c r="P273" s="46">
        <v>3.7854000000000001</v>
      </c>
      <c r="Q273" s="73"/>
      <c r="R273" s="73"/>
      <c r="S273" s="45">
        <v>16.990108010485816</v>
      </c>
      <c r="T273" s="81"/>
      <c r="U273" s="80">
        <v>0</v>
      </c>
      <c r="V273" s="21">
        <f t="shared" si="36"/>
        <v>0</v>
      </c>
    </row>
    <row r="274" spans="3:22" x14ac:dyDescent="0.2">
      <c r="C274" s="43" t="s">
        <v>353</v>
      </c>
      <c r="D274" s="43" t="s">
        <v>239</v>
      </c>
      <c r="E274" s="43">
        <v>1</v>
      </c>
      <c r="F274" s="83">
        <v>49.052805120000002</v>
      </c>
      <c r="G274" s="44">
        <v>149.51307701780632</v>
      </c>
      <c r="H274" s="45">
        <v>3.0480025892922127</v>
      </c>
      <c r="I274" s="44">
        <v>0</v>
      </c>
      <c r="J274" s="44">
        <v>0</v>
      </c>
      <c r="K274" s="45"/>
      <c r="L274" s="45">
        <v>0</v>
      </c>
      <c r="M274" s="45">
        <v>10.76</v>
      </c>
      <c r="N274" s="74">
        <v>4.3099999999999996</v>
      </c>
      <c r="O274" s="72"/>
      <c r="P274" s="46"/>
      <c r="Q274" s="73"/>
      <c r="R274" s="73">
        <v>0.25</v>
      </c>
      <c r="S274" s="45">
        <v>12.263201280000001</v>
      </c>
      <c r="T274" s="81"/>
      <c r="U274" s="80">
        <v>0</v>
      </c>
      <c r="V274" s="21">
        <f t="shared" si="36"/>
        <v>0</v>
      </c>
    </row>
    <row r="275" spans="3:22" x14ac:dyDescent="0.2">
      <c r="C275" s="43" t="s">
        <v>354</v>
      </c>
      <c r="D275" s="43" t="s">
        <v>239</v>
      </c>
      <c r="E275" s="43">
        <v>1</v>
      </c>
      <c r="F275" s="83">
        <v>17.55867456</v>
      </c>
      <c r="G275" s="44">
        <v>53.518885523419307</v>
      </c>
      <c r="H275" s="45">
        <v>3.0480025892922127</v>
      </c>
      <c r="I275" s="44">
        <v>3.7200034559964328</v>
      </c>
      <c r="J275" s="44">
        <v>0</v>
      </c>
      <c r="K275" s="45">
        <v>10</v>
      </c>
      <c r="L275" s="45">
        <v>1.755867456</v>
      </c>
      <c r="M275" s="45">
        <v>7.53</v>
      </c>
      <c r="N275" s="74">
        <v>21.529999999999998</v>
      </c>
      <c r="O275" s="72"/>
      <c r="P275" s="46">
        <v>3.7854000000000001</v>
      </c>
      <c r="Q275" s="73"/>
      <c r="R275" s="73"/>
      <c r="S275" s="45">
        <v>29.732689018350179</v>
      </c>
      <c r="T275" s="81"/>
      <c r="U275" s="72">
        <v>7.5650394859234832E-2</v>
      </c>
      <c r="V275" s="21">
        <f t="shared" si="36"/>
        <v>1.3283206636688014</v>
      </c>
    </row>
    <row r="276" spans="3:22" x14ac:dyDescent="0.2">
      <c r="C276" s="43" t="s">
        <v>355</v>
      </c>
      <c r="D276" s="43" t="s">
        <v>239</v>
      </c>
      <c r="E276" s="43">
        <v>1</v>
      </c>
      <c r="F276" s="83">
        <v>31.401227520000003</v>
      </c>
      <c r="G276" s="44">
        <v>95.71102278791389</v>
      </c>
      <c r="H276" s="45">
        <v>3.0480025892922127</v>
      </c>
      <c r="I276" s="44">
        <v>0</v>
      </c>
      <c r="J276" s="44">
        <v>0</v>
      </c>
      <c r="K276" s="45">
        <v>10</v>
      </c>
      <c r="L276" s="45">
        <v>3.1401227520000004</v>
      </c>
      <c r="M276" s="45">
        <v>7.53</v>
      </c>
      <c r="N276" s="74">
        <v>21.529999999999998</v>
      </c>
      <c r="O276" s="72"/>
      <c r="P276" s="46">
        <v>3.7854000000000001</v>
      </c>
      <c r="Q276" s="73"/>
      <c r="R276" s="73"/>
      <c r="S276" s="45">
        <v>53.172745440224134</v>
      </c>
      <c r="T276" s="81"/>
      <c r="U276" s="80">
        <v>0</v>
      </c>
      <c r="V276" s="21">
        <f t="shared" si="36"/>
        <v>0</v>
      </c>
    </row>
    <row r="277" spans="3:22" x14ac:dyDescent="0.2">
      <c r="C277" s="43" t="s">
        <v>356</v>
      </c>
      <c r="D277" s="43" t="s">
        <v>240</v>
      </c>
      <c r="E277" s="43">
        <v>1</v>
      </c>
      <c r="F277" s="83">
        <v>5.0167641600000001</v>
      </c>
      <c r="G277" s="44">
        <v>15.291110149548375</v>
      </c>
      <c r="H277" s="45">
        <v>3.0480025892922131</v>
      </c>
      <c r="I277" s="44">
        <v>5.5700051747043355</v>
      </c>
      <c r="J277" s="44">
        <v>0</v>
      </c>
      <c r="K277" s="45"/>
      <c r="L277" s="45">
        <v>0</v>
      </c>
      <c r="M277" s="45">
        <v>9.69</v>
      </c>
      <c r="N277" s="74">
        <v>4.3099999999999996</v>
      </c>
      <c r="O277" s="72"/>
      <c r="P277" s="46"/>
      <c r="Q277" s="73"/>
      <c r="R277" s="73"/>
      <c r="S277" s="45"/>
      <c r="T277" s="81">
        <v>42.475230000000003</v>
      </c>
      <c r="U277" s="72">
        <v>0.39645280854322124</v>
      </c>
    </row>
    <row r="278" spans="3:22" x14ac:dyDescent="0.2">
      <c r="C278" s="43" t="s">
        <v>357</v>
      </c>
      <c r="D278" s="43" t="s">
        <v>239</v>
      </c>
      <c r="E278" s="43">
        <v>1</v>
      </c>
      <c r="F278" s="83">
        <v>26.477366400000001</v>
      </c>
      <c r="G278" s="44">
        <v>80.703081344838637</v>
      </c>
      <c r="H278" s="45">
        <v>3.0480025892922127</v>
      </c>
      <c r="I278" s="44">
        <v>17.650016397402428</v>
      </c>
      <c r="J278" s="44">
        <v>5.57</v>
      </c>
      <c r="K278" s="45">
        <v>5.0000000000000009</v>
      </c>
      <c r="L278" s="45">
        <v>5.2954732799999995</v>
      </c>
      <c r="M278" s="45">
        <v>29.06</v>
      </c>
      <c r="N278" s="74">
        <v>32.29</v>
      </c>
      <c r="O278" s="72"/>
      <c r="P278" s="46">
        <v>3.7854000000000001</v>
      </c>
      <c r="Q278" s="73"/>
      <c r="R278" s="73"/>
      <c r="S278" s="45">
        <v>67.252510874839686</v>
      </c>
      <c r="T278" s="81"/>
      <c r="U278" s="72">
        <v>0.23802902253459585</v>
      </c>
      <c r="V278" s="21">
        <f t="shared" ref="V278:V289" si="37">F278*U278</f>
        <v>6.3023816434823514</v>
      </c>
    </row>
    <row r="279" spans="3:22" x14ac:dyDescent="0.2">
      <c r="C279" s="43" t="s">
        <v>358</v>
      </c>
      <c r="D279" s="43" t="s">
        <v>239</v>
      </c>
      <c r="E279" s="43">
        <v>1</v>
      </c>
      <c r="F279" s="83">
        <v>47.287647360000001</v>
      </c>
      <c r="G279" s="44">
        <v>144.13287159481709</v>
      </c>
      <c r="H279" s="45">
        <v>3.0480025892922131</v>
      </c>
      <c r="I279" s="44">
        <v>12.080011222698092</v>
      </c>
      <c r="J279" s="44">
        <v>3.34</v>
      </c>
      <c r="K279" s="45">
        <v>3.3333333333333335</v>
      </c>
      <c r="L279" s="45">
        <v>14.186294208000001</v>
      </c>
      <c r="M279" s="45">
        <v>13.989999999999998</v>
      </c>
      <c r="N279" s="74">
        <v>11.840000000000002</v>
      </c>
      <c r="O279" s="72"/>
      <c r="P279" s="46"/>
      <c r="Q279" s="73">
        <v>8</v>
      </c>
      <c r="R279" s="73"/>
      <c r="S279" s="45">
        <v>113.49035366400003</v>
      </c>
      <c r="T279" s="81"/>
      <c r="U279" s="72">
        <v>9.1217720552113662E-2</v>
      </c>
      <c r="V279" s="21">
        <f t="shared" si="37"/>
        <v>4.3134714024513752</v>
      </c>
    </row>
    <row r="280" spans="3:22" x14ac:dyDescent="0.2">
      <c r="C280" s="43" t="s">
        <v>359</v>
      </c>
      <c r="D280" s="43" t="s">
        <v>239</v>
      </c>
      <c r="E280" s="43">
        <v>1</v>
      </c>
      <c r="F280" s="83">
        <v>11.891589120000001</v>
      </c>
      <c r="G280" s="44">
        <v>36.245594428559109</v>
      </c>
      <c r="H280" s="45">
        <v>3.0480025892922127</v>
      </c>
      <c r="I280" s="44">
        <v>0</v>
      </c>
      <c r="J280" s="44">
        <v>0</v>
      </c>
      <c r="K280" s="45"/>
      <c r="L280" s="45">
        <v>0</v>
      </c>
      <c r="M280" s="45">
        <v>10.76</v>
      </c>
      <c r="N280" s="74">
        <v>4.3099999999999996</v>
      </c>
      <c r="O280" s="72"/>
      <c r="P280" s="46"/>
      <c r="Q280" s="73"/>
      <c r="R280" s="73">
        <v>0.25</v>
      </c>
      <c r="S280" s="45">
        <v>2.9728972800000006</v>
      </c>
      <c r="T280" s="81"/>
      <c r="U280" s="80">
        <v>0</v>
      </c>
      <c r="V280" s="21">
        <f t="shared" si="37"/>
        <v>0</v>
      </c>
    </row>
    <row r="281" spans="3:22" x14ac:dyDescent="0.2">
      <c r="C281" s="43" t="s">
        <v>360</v>
      </c>
      <c r="D281" s="43" t="s">
        <v>239</v>
      </c>
      <c r="E281" s="43">
        <v>1</v>
      </c>
      <c r="F281" s="83">
        <v>50.167641599999996</v>
      </c>
      <c r="G281" s="44">
        <v>152.91110149548371</v>
      </c>
      <c r="H281" s="45">
        <v>3.0480025892922127</v>
      </c>
      <c r="I281" s="44">
        <v>41.810038842798612</v>
      </c>
      <c r="J281" s="44">
        <v>8.92</v>
      </c>
      <c r="K281" s="45">
        <v>5</v>
      </c>
      <c r="L281" s="45">
        <v>10.03352832</v>
      </c>
      <c r="M281" s="45">
        <v>8.61</v>
      </c>
      <c r="N281" s="74">
        <v>32.29</v>
      </c>
      <c r="O281" s="72"/>
      <c r="P281" s="46">
        <v>3.7854000000000001</v>
      </c>
      <c r="Q281" s="73"/>
      <c r="R281" s="73"/>
      <c r="S281" s="45">
        <v>84.950540052429062</v>
      </c>
      <c r="T281" s="81"/>
      <c r="U281" s="72">
        <v>0.29758872397113256</v>
      </c>
      <c r="V281" s="21">
        <f t="shared" si="37"/>
        <v>14.929324448385106</v>
      </c>
    </row>
    <row r="282" spans="3:22" x14ac:dyDescent="0.2">
      <c r="C282" s="43" t="s">
        <v>361</v>
      </c>
      <c r="D282" s="43" t="s">
        <v>239</v>
      </c>
      <c r="E282" s="43">
        <v>1</v>
      </c>
      <c r="F282" s="83">
        <v>11.05546176</v>
      </c>
      <c r="G282" s="44">
        <v>33.697076070301044</v>
      </c>
      <c r="H282" s="45">
        <v>3.0480025892922127</v>
      </c>
      <c r="I282" s="44">
        <v>6.500006038703444</v>
      </c>
      <c r="J282" s="44">
        <v>0.74</v>
      </c>
      <c r="K282" s="45">
        <v>20</v>
      </c>
      <c r="L282" s="45">
        <v>0.55277308800000002</v>
      </c>
      <c r="M282" s="45">
        <v>11.840000000000002</v>
      </c>
      <c r="N282" s="74">
        <v>11.840000000000002</v>
      </c>
      <c r="O282" s="72"/>
      <c r="P282" s="46"/>
      <c r="Q282" s="73">
        <v>10</v>
      </c>
      <c r="R282" s="73"/>
      <c r="S282" s="45">
        <v>5.52773088</v>
      </c>
      <c r="T282" s="81"/>
      <c r="U282" s="72">
        <v>0.20994061191960328</v>
      </c>
      <c r="V282" s="21">
        <f t="shared" si="37"/>
        <v>2.3209904069481744</v>
      </c>
    </row>
    <row r="283" spans="3:22" x14ac:dyDescent="0.2">
      <c r="C283" s="43" t="s">
        <v>362</v>
      </c>
      <c r="D283" s="43" t="s">
        <v>239</v>
      </c>
      <c r="E283" s="43">
        <v>1</v>
      </c>
      <c r="F283" s="83">
        <v>7.80385536</v>
      </c>
      <c r="G283" s="44">
        <v>23.786171343741913</v>
      </c>
      <c r="H283" s="45">
        <v>3.0480025892922127</v>
      </c>
      <c r="I283" s="44">
        <v>0</v>
      </c>
      <c r="J283" s="44">
        <v>0</v>
      </c>
      <c r="K283" s="45"/>
      <c r="L283" s="45">
        <v>0</v>
      </c>
      <c r="M283" s="45">
        <v>10.76</v>
      </c>
      <c r="N283" s="74">
        <v>4.3099999999999996</v>
      </c>
      <c r="O283" s="72"/>
      <c r="P283" s="46"/>
      <c r="Q283" s="73"/>
      <c r="R283" s="73">
        <v>0.25</v>
      </c>
      <c r="S283" s="45">
        <v>1.9509638400000002</v>
      </c>
      <c r="T283" s="81"/>
      <c r="U283" s="80">
        <v>0</v>
      </c>
      <c r="V283" s="21">
        <f t="shared" si="37"/>
        <v>0</v>
      </c>
    </row>
    <row r="284" spans="3:22" x14ac:dyDescent="0.2">
      <c r="C284" s="43" t="s">
        <v>363</v>
      </c>
      <c r="D284" s="43" t="s">
        <v>239</v>
      </c>
      <c r="E284" s="43">
        <v>1</v>
      </c>
      <c r="F284" s="83">
        <v>11.70578304</v>
      </c>
      <c r="G284" s="44">
        <v>35.679257015612876</v>
      </c>
      <c r="H284" s="45">
        <v>3.0480025892922131</v>
      </c>
      <c r="I284" s="44">
        <v>0</v>
      </c>
      <c r="J284" s="44">
        <v>0</v>
      </c>
      <c r="K284" s="45">
        <v>5</v>
      </c>
      <c r="L284" s="45">
        <v>2.3411566079999999</v>
      </c>
      <c r="M284" s="45">
        <v>12.92</v>
      </c>
      <c r="N284" s="74">
        <v>21.529999999999998</v>
      </c>
      <c r="O284" s="72"/>
      <c r="P284" s="46"/>
      <c r="Q284" s="73"/>
      <c r="R284" s="73">
        <v>7.5</v>
      </c>
      <c r="S284" s="45">
        <v>87.7933728</v>
      </c>
      <c r="T284" s="81">
        <v>99.108869999999996</v>
      </c>
      <c r="U284" s="80">
        <v>0</v>
      </c>
      <c r="V284" s="21">
        <f t="shared" si="37"/>
        <v>0</v>
      </c>
    </row>
    <row r="285" spans="3:22" x14ac:dyDescent="0.2">
      <c r="C285" s="43" t="s">
        <v>364</v>
      </c>
      <c r="D285" s="43" t="s">
        <v>239</v>
      </c>
      <c r="E285" s="43">
        <v>1</v>
      </c>
      <c r="F285" s="83">
        <v>5.20257024</v>
      </c>
      <c r="G285" s="44">
        <v>15.857447562494606</v>
      </c>
      <c r="H285" s="45">
        <v>3.0480025892922122</v>
      </c>
      <c r="I285" s="44">
        <v>0</v>
      </c>
      <c r="J285" s="44">
        <v>0</v>
      </c>
      <c r="K285" s="45">
        <v>5</v>
      </c>
      <c r="L285" s="45">
        <v>1.0405140480000001</v>
      </c>
      <c r="M285" s="45">
        <v>12.92</v>
      </c>
      <c r="N285" s="74">
        <v>21.529999999999998</v>
      </c>
      <c r="O285" s="72"/>
      <c r="P285" s="46"/>
      <c r="Q285" s="73"/>
      <c r="R285" s="73">
        <v>7.5</v>
      </c>
      <c r="S285" s="45">
        <v>39.0192768</v>
      </c>
      <c r="T285" s="81">
        <v>44.04681351</v>
      </c>
      <c r="U285" s="80">
        <v>0</v>
      </c>
      <c r="V285" s="21">
        <f t="shared" si="37"/>
        <v>0</v>
      </c>
    </row>
    <row r="286" spans="3:22" x14ac:dyDescent="0.2">
      <c r="C286" s="43" t="s">
        <v>365</v>
      </c>
      <c r="D286" s="43" t="s">
        <v>239</v>
      </c>
      <c r="E286" s="43">
        <v>1</v>
      </c>
      <c r="F286" s="83">
        <v>16.722547200000001</v>
      </c>
      <c r="G286" s="44">
        <v>50.970367165161242</v>
      </c>
      <c r="H286" s="45">
        <v>3.0480025892922127</v>
      </c>
      <c r="I286" s="44">
        <v>0</v>
      </c>
      <c r="J286" s="44">
        <v>0</v>
      </c>
      <c r="K286" s="45">
        <v>5</v>
      </c>
      <c r="L286" s="45">
        <v>3.3445094399999999</v>
      </c>
      <c r="M286" s="45">
        <v>12.92</v>
      </c>
      <c r="N286" s="74">
        <v>21.529999999999998</v>
      </c>
      <c r="O286" s="72"/>
      <c r="P286" s="46"/>
      <c r="Q286" s="73"/>
      <c r="R286" s="73">
        <v>7.5</v>
      </c>
      <c r="S286" s="45">
        <v>125.41910399999998</v>
      </c>
      <c r="T286" s="81">
        <v>141.58410000000001</v>
      </c>
      <c r="U286" s="80">
        <v>0</v>
      </c>
      <c r="V286" s="21">
        <f t="shared" si="37"/>
        <v>0</v>
      </c>
    </row>
    <row r="287" spans="3:22" x14ac:dyDescent="0.2">
      <c r="C287" s="43" t="s">
        <v>366</v>
      </c>
      <c r="D287" s="43" t="s">
        <v>239</v>
      </c>
      <c r="E287" s="43">
        <v>1</v>
      </c>
      <c r="F287" s="83">
        <v>27.870911999999997</v>
      </c>
      <c r="G287" s="44">
        <v>84.950611941935406</v>
      </c>
      <c r="H287" s="45">
        <v>3.0480025892922131</v>
      </c>
      <c r="I287" s="44">
        <v>34.370031930805744</v>
      </c>
      <c r="J287" s="44">
        <v>6.69</v>
      </c>
      <c r="K287" s="45">
        <v>5</v>
      </c>
      <c r="L287" s="45">
        <v>5.5741823999999998</v>
      </c>
      <c r="M287" s="45">
        <v>8.61</v>
      </c>
      <c r="N287" s="74">
        <v>32.29</v>
      </c>
      <c r="O287" s="72"/>
      <c r="P287" s="46">
        <v>3.7854000000000001</v>
      </c>
      <c r="Q287" s="73"/>
      <c r="R287" s="73"/>
      <c r="S287" s="45">
        <v>47.19474447357171</v>
      </c>
      <c r="T287" s="81"/>
      <c r="U287" s="72">
        <v>0.44034020562540271</v>
      </c>
      <c r="V287" s="21">
        <f t="shared" si="37"/>
        <v>12.272683121047503</v>
      </c>
    </row>
    <row r="288" spans="3:22" x14ac:dyDescent="0.2">
      <c r="C288" s="43" t="s">
        <v>367</v>
      </c>
      <c r="D288" s="43" t="s">
        <v>239</v>
      </c>
      <c r="E288" s="43">
        <v>1</v>
      </c>
      <c r="F288" s="83">
        <v>57.228272640000007</v>
      </c>
      <c r="G288" s="44">
        <v>174.4319231874407</v>
      </c>
      <c r="H288" s="45">
        <v>3.0480025892922127</v>
      </c>
      <c r="I288" s="44">
        <v>7.4300069027025515</v>
      </c>
      <c r="J288" s="44">
        <v>2.23</v>
      </c>
      <c r="K288" s="45"/>
      <c r="L288" s="45">
        <v>0</v>
      </c>
      <c r="M288" s="45">
        <v>10.76</v>
      </c>
      <c r="N288" s="74">
        <v>4.3099999999999996</v>
      </c>
      <c r="O288" s="72"/>
      <c r="P288" s="46"/>
      <c r="Q288" s="73"/>
      <c r="R288" s="73">
        <v>0.25</v>
      </c>
      <c r="S288" s="45">
        <v>14.307068160000002</v>
      </c>
      <c r="T288" s="81"/>
      <c r="U288" s="80">
        <v>4.6359438271966945E-2</v>
      </c>
      <c r="V288" s="21">
        <f t="shared" si="37"/>
        <v>2.6530705728653752</v>
      </c>
    </row>
    <row r="289" spans="3:22" x14ac:dyDescent="0.2">
      <c r="C289" s="43" t="s">
        <v>368</v>
      </c>
      <c r="D289" s="43" t="s">
        <v>239</v>
      </c>
      <c r="E289" s="43">
        <v>1</v>
      </c>
      <c r="F289" s="83">
        <v>36.789603840000005</v>
      </c>
      <c r="G289" s="44">
        <v>112.13480776335473</v>
      </c>
      <c r="H289" s="45">
        <v>3.0480025892922122</v>
      </c>
      <c r="I289" s="44">
        <v>0</v>
      </c>
      <c r="J289" s="44">
        <v>0</v>
      </c>
      <c r="K289" s="45"/>
      <c r="L289" s="45">
        <v>0</v>
      </c>
      <c r="M289" s="45">
        <v>9.69</v>
      </c>
      <c r="N289" s="74">
        <v>1.08</v>
      </c>
      <c r="O289" s="72"/>
      <c r="P289" s="46"/>
      <c r="Q289" s="73"/>
      <c r="R289" s="73">
        <v>0.75</v>
      </c>
      <c r="S289" s="45">
        <v>27.592202880000002</v>
      </c>
      <c r="T289" s="81"/>
      <c r="U289" s="80">
        <v>0</v>
      </c>
      <c r="V289" s="21">
        <f t="shared" si="37"/>
        <v>0</v>
      </c>
    </row>
    <row r="290" spans="3:22" x14ac:dyDescent="0.2">
      <c r="C290" s="43" t="s">
        <v>369</v>
      </c>
      <c r="D290" s="43" t="s">
        <v>240</v>
      </c>
      <c r="E290" s="43">
        <v>1</v>
      </c>
      <c r="F290" s="83">
        <v>85.470796800000002</v>
      </c>
      <c r="G290" s="44">
        <v>260.51520995526857</v>
      </c>
      <c r="H290" s="45">
        <v>3.0480025892922127</v>
      </c>
      <c r="I290" s="44">
        <v>58.530054376201932</v>
      </c>
      <c r="J290" s="44">
        <v>8.36</v>
      </c>
      <c r="K290" s="45"/>
      <c r="L290" s="45">
        <v>0</v>
      </c>
      <c r="M290" s="45">
        <v>9.69</v>
      </c>
      <c r="N290" s="74">
        <v>0</v>
      </c>
      <c r="O290" s="72"/>
      <c r="P290" s="46"/>
      <c r="Q290" s="73"/>
      <c r="R290" s="73"/>
      <c r="S290" s="45"/>
      <c r="T290" s="81"/>
      <c r="U290" s="72">
        <v>0.60159870376022095</v>
      </c>
    </row>
    <row r="291" spans="3:22" x14ac:dyDescent="0.2">
      <c r="C291" s="43" t="s">
        <v>370</v>
      </c>
      <c r="D291" s="43" t="s">
        <v>239</v>
      </c>
      <c r="E291" s="43">
        <v>1</v>
      </c>
      <c r="F291" s="83">
        <v>18.20899584</v>
      </c>
      <c r="G291" s="44">
        <v>55.501066468731132</v>
      </c>
      <c r="H291" s="45">
        <v>3.0480025892922127</v>
      </c>
      <c r="I291" s="44">
        <v>13.0100120866972</v>
      </c>
      <c r="J291" s="44">
        <v>2.97</v>
      </c>
      <c r="K291" s="45"/>
      <c r="L291" s="45">
        <v>0</v>
      </c>
      <c r="M291" s="45">
        <v>10.76</v>
      </c>
      <c r="N291" s="74">
        <v>4.3099999999999996</v>
      </c>
      <c r="O291" s="72"/>
      <c r="P291" s="46"/>
      <c r="Q291" s="73"/>
      <c r="R291" s="73">
        <v>0.25</v>
      </c>
      <c r="S291" s="45">
        <v>4.5522489600000009</v>
      </c>
      <c r="T291" s="81"/>
      <c r="U291" s="72">
        <v>0.25512398427614652</v>
      </c>
      <c r="V291" s="21">
        <f t="shared" ref="V291:V292" si="38">F291*U291</f>
        <v>4.6455515683685773</v>
      </c>
    </row>
    <row r="292" spans="3:22" x14ac:dyDescent="0.2">
      <c r="C292" s="43" t="s">
        <v>371</v>
      </c>
      <c r="D292" s="43" t="s">
        <v>239</v>
      </c>
      <c r="E292" s="43">
        <v>1</v>
      </c>
      <c r="F292" s="83">
        <v>23.783178240000002</v>
      </c>
      <c r="G292" s="44">
        <v>72.491188857118217</v>
      </c>
      <c r="H292" s="45">
        <v>3.0480025892922127</v>
      </c>
      <c r="I292" s="44">
        <v>14.860013805405103</v>
      </c>
      <c r="J292" s="44">
        <v>0</v>
      </c>
      <c r="K292" s="45"/>
      <c r="L292" s="45">
        <v>0</v>
      </c>
      <c r="M292" s="45">
        <v>10.76</v>
      </c>
      <c r="N292" s="74">
        <v>4.3099999999999996</v>
      </c>
      <c r="O292" s="72"/>
      <c r="P292" s="46"/>
      <c r="Q292" s="73"/>
      <c r="R292" s="73">
        <v>0.25</v>
      </c>
      <c r="S292" s="45">
        <v>5.9457945600000013</v>
      </c>
      <c r="T292" s="81"/>
      <c r="U292" s="72">
        <v>0.22310479668384089</v>
      </c>
      <c r="V292" s="21">
        <f t="shared" si="38"/>
        <v>5.3061411457307495</v>
      </c>
    </row>
    <row r="293" spans="3:22" x14ac:dyDescent="0.2">
      <c r="C293" s="43" t="s">
        <v>372</v>
      </c>
      <c r="D293" s="43" t="s">
        <v>240</v>
      </c>
      <c r="E293" s="43">
        <v>1</v>
      </c>
      <c r="F293" s="83">
        <v>3.90192768</v>
      </c>
      <c r="G293" s="44">
        <v>11.893085671870956</v>
      </c>
      <c r="H293" s="45">
        <v>3.0480025892922127</v>
      </c>
      <c r="I293" s="44">
        <v>0</v>
      </c>
      <c r="J293" s="44">
        <v>0</v>
      </c>
      <c r="K293" s="45"/>
      <c r="L293" s="45">
        <v>0</v>
      </c>
      <c r="M293" s="45">
        <v>9.69</v>
      </c>
      <c r="N293" s="74">
        <v>0</v>
      </c>
      <c r="O293" s="72"/>
      <c r="P293" s="46"/>
      <c r="Q293" s="73"/>
      <c r="R293" s="73"/>
      <c r="S293" s="45"/>
      <c r="T293" s="81"/>
      <c r="U293" s="80">
        <v>0</v>
      </c>
    </row>
    <row r="294" spans="3:22" x14ac:dyDescent="0.2">
      <c r="C294" s="43" t="s">
        <v>373</v>
      </c>
      <c r="D294" s="43" t="s">
        <v>240</v>
      </c>
      <c r="E294" s="43">
        <v>1</v>
      </c>
      <c r="F294" s="83">
        <v>33.445094400000002</v>
      </c>
      <c r="G294" s="44">
        <v>101.94073433032248</v>
      </c>
      <c r="H294" s="45">
        <v>3.0480025892922127</v>
      </c>
      <c r="I294" s="44">
        <v>16.720015533403316</v>
      </c>
      <c r="J294" s="44">
        <v>2.23</v>
      </c>
      <c r="K294" s="45"/>
      <c r="L294" s="45">
        <v>0</v>
      </c>
      <c r="M294" s="45">
        <v>9.69</v>
      </c>
      <c r="N294" s="74">
        <v>1.08</v>
      </c>
      <c r="O294" s="72"/>
      <c r="P294" s="46"/>
      <c r="Q294" s="73"/>
      <c r="R294" s="73"/>
      <c r="S294" s="45"/>
      <c r="T294" s="81"/>
      <c r="U294" s="72">
        <v>0.53558564400345154</v>
      </c>
    </row>
    <row r="295" spans="3:22" x14ac:dyDescent="0.2">
      <c r="C295" s="43" t="s">
        <v>374</v>
      </c>
      <c r="D295" s="43" t="s">
        <v>239</v>
      </c>
      <c r="E295" s="43">
        <v>1</v>
      </c>
      <c r="F295" s="83">
        <v>6.6890188800000008</v>
      </c>
      <c r="G295" s="44">
        <v>20.388146866064496</v>
      </c>
      <c r="H295" s="45">
        <v>3.0480025892922122</v>
      </c>
      <c r="I295" s="44">
        <v>7.4300069027025515</v>
      </c>
      <c r="J295" s="44">
        <v>0</v>
      </c>
      <c r="K295" s="45"/>
      <c r="L295" s="45">
        <v>0</v>
      </c>
      <c r="M295" s="45">
        <v>10.76</v>
      </c>
      <c r="N295" s="74">
        <v>4.3099999999999996</v>
      </c>
      <c r="O295" s="72"/>
      <c r="P295" s="46"/>
      <c r="Q295" s="73"/>
      <c r="R295" s="73">
        <v>0.25</v>
      </c>
      <c r="S295" s="45">
        <v>1.6722547200000004</v>
      </c>
      <c r="T295" s="81"/>
      <c r="U295" s="72">
        <v>0.39663074966016165</v>
      </c>
      <c r="V295" s="21">
        <f t="shared" ref="V295:V296" si="39">F295*U295</f>
        <v>2.6530705728653752</v>
      </c>
    </row>
    <row r="296" spans="3:22" x14ac:dyDescent="0.2">
      <c r="C296" s="43" t="s">
        <v>375</v>
      </c>
      <c r="D296" s="43" t="s">
        <v>239</v>
      </c>
      <c r="E296" s="43">
        <v>1</v>
      </c>
      <c r="F296" s="83">
        <v>31.21542144</v>
      </c>
      <c r="G296" s="44">
        <v>95.144685374967651</v>
      </c>
      <c r="H296" s="45">
        <v>3.0480025892922127</v>
      </c>
      <c r="I296" s="44">
        <v>37.160034522803066</v>
      </c>
      <c r="J296" s="44">
        <v>8.92</v>
      </c>
      <c r="K296" s="45">
        <v>2</v>
      </c>
      <c r="L296" s="45">
        <v>15.60771072</v>
      </c>
      <c r="M296" s="45">
        <v>13.989999999999998</v>
      </c>
      <c r="N296" s="74">
        <v>10.76</v>
      </c>
      <c r="O296" s="72"/>
      <c r="P296" s="46"/>
      <c r="Q296" s="73">
        <v>10</v>
      </c>
      <c r="R296" s="73"/>
      <c r="S296" s="45">
        <v>156.0771072</v>
      </c>
      <c r="T296" s="81"/>
      <c r="U296" s="72">
        <v>0.42507590821106339</v>
      </c>
      <c r="V296" s="21">
        <f t="shared" si="39"/>
        <v>13.2689236187991</v>
      </c>
    </row>
    <row r="297" spans="3:22" x14ac:dyDescent="0.2">
      <c r="C297" s="43" t="s">
        <v>376</v>
      </c>
      <c r="D297" s="43" t="s">
        <v>240</v>
      </c>
      <c r="E297" s="43">
        <v>1</v>
      </c>
      <c r="F297" s="83">
        <v>5.9457945600000004</v>
      </c>
      <c r="G297" s="44">
        <v>18.122797214279554</v>
      </c>
      <c r="H297" s="45">
        <v>3.0480025892922127</v>
      </c>
      <c r="I297" s="44">
        <v>0</v>
      </c>
      <c r="J297" s="44">
        <v>0</v>
      </c>
      <c r="K297" s="45"/>
      <c r="L297" s="45">
        <v>0</v>
      </c>
      <c r="M297" s="45">
        <v>9.69</v>
      </c>
      <c r="N297" s="74">
        <v>4.3099999999999996</v>
      </c>
      <c r="O297" s="72"/>
      <c r="P297" s="46"/>
      <c r="Q297" s="73"/>
      <c r="R297" s="73"/>
      <c r="S297" s="45"/>
      <c r="T297" s="81">
        <v>50.342586490000002</v>
      </c>
      <c r="U297" s="80">
        <v>0</v>
      </c>
    </row>
    <row r="298" spans="3:22" x14ac:dyDescent="0.2">
      <c r="C298" s="43" t="s">
        <v>377</v>
      </c>
      <c r="D298" s="43" t="s">
        <v>239</v>
      </c>
      <c r="E298" s="43">
        <v>1</v>
      </c>
      <c r="F298" s="83">
        <v>6.5032128</v>
      </c>
      <c r="G298" s="44">
        <v>19.821809453118259</v>
      </c>
      <c r="H298" s="45">
        <v>3.0480025892922127</v>
      </c>
      <c r="I298" s="44">
        <v>0</v>
      </c>
      <c r="J298" s="44">
        <v>0</v>
      </c>
      <c r="K298" s="45">
        <v>20</v>
      </c>
      <c r="L298" s="45">
        <v>0.32516064</v>
      </c>
      <c r="M298" s="45">
        <v>11.840000000000002</v>
      </c>
      <c r="N298" s="74">
        <v>11.840000000000002</v>
      </c>
      <c r="O298" s="72"/>
      <c r="P298" s="46"/>
      <c r="Q298" s="73">
        <v>10</v>
      </c>
      <c r="R298" s="73"/>
      <c r="S298" s="45">
        <v>3.2516064</v>
      </c>
      <c r="T298" s="81"/>
      <c r="U298" s="80">
        <v>0</v>
      </c>
      <c r="V298" s="21">
        <f t="shared" ref="V298:V313" si="40">F298*U298</f>
        <v>0</v>
      </c>
    </row>
    <row r="299" spans="3:22" x14ac:dyDescent="0.2">
      <c r="C299" s="43" t="s">
        <v>378</v>
      </c>
      <c r="D299" s="43" t="s">
        <v>239</v>
      </c>
      <c r="E299" s="43">
        <v>1</v>
      </c>
      <c r="F299" s="83">
        <v>33.445094400000002</v>
      </c>
      <c r="G299" s="44">
        <v>101.94073433032248</v>
      </c>
      <c r="H299" s="45">
        <v>3.0480025892922127</v>
      </c>
      <c r="I299" s="44">
        <v>39.02003625080129</v>
      </c>
      <c r="J299" s="44">
        <v>8.92</v>
      </c>
      <c r="K299" s="45">
        <v>5</v>
      </c>
      <c r="L299" s="45">
        <v>6.6890188799999999</v>
      </c>
      <c r="M299" s="45">
        <v>16.149999999999999</v>
      </c>
      <c r="N299" s="74">
        <v>11.840000000000002</v>
      </c>
      <c r="O299" s="72"/>
      <c r="P299" s="46"/>
      <c r="Q299" s="73"/>
      <c r="R299" s="73">
        <v>1.5</v>
      </c>
      <c r="S299" s="45">
        <v>50.167641600000003</v>
      </c>
      <c r="T299" s="81"/>
      <c r="U299" s="72">
        <v>0.41659574298087504</v>
      </c>
      <c r="V299" s="21">
        <f t="shared" si="40"/>
        <v>13.933083950633504</v>
      </c>
    </row>
    <row r="300" spans="3:22" x14ac:dyDescent="0.2">
      <c r="C300" s="43" t="s">
        <v>379</v>
      </c>
      <c r="D300" s="43" t="s">
        <v>239</v>
      </c>
      <c r="E300" s="43">
        <v>1</v>
      </c>
      <c r="F300" s="83">
        <v>50.167641599999996</v>
      </c>
      <c r="G300" s="44">
        <v>152.91110149548371</v>
      </c>
      <c r="H300" s="45">
        <v>3.0480025892922127</v>
      </c>
      <c r="I300" s="44">
        <v>16.720015533403316</v>
      </c>
      <c r="J300" s="44">
        <v>3.72</v>
      </c>
      <c r="K300" s="45">
        <v>5</v>
      </c>
      <c r="L300" s="45">
        <v>10.03352832</v>
      </c>
      <c r="M300" s="45">
        <v>16.149999999999999</v>
      </c>
      <c r="N300" s="74">
        <v>11.840000000000002</v>
      </c>
      <c r="O300" s="72"/>
      <c r="P300" s="46"/>
      <c r="Q300" s="73"/>
      <c r="R300" s="73">
        <v>1.5</v>
      </c>
      <c r="S300" s="45">
        <v>75.251462400000008</v>
      </c>
      <c r="T300" s="81"/>
      <c r="U300" s="72">
        <v>0.11900701900974255</v>
      </c>
      <c r="V300" s="21">
        <f t="shared" si="40"/>
        <v>5.9703014775651502</v>
      </c>
    </row>
    <row r="301" spans="3:22" x14ac:dyDescent="0.2">
      <c r="C301" s="43" t="s">
        <v>380</v>
      </c>
      <c r="D301" s="43" t="s">
        <v>239</v>
      </c>
      <c r="E301" s="43">
        <v>1</v>
      </c>
      <c r="F301" s="83">
        <v>66.890188800000004</v>
      </c>
      <c r="G301" s="44">
        <v>203.88146866064497</v>
      </c>
      <c r="H301" s="45">
        <v>3.0480025892922127</v>
      </c>
      <c r="I301" s="44">
        <v>22.30002071739797</v>
      </c>
      <c r="J301" s="44">
        <v>5.95</v>
      </c>
      <c r="K301" s="45">
        <v>5</v>
      </c>
      <c r="L301" s="45">
        <v>13.37803776</v>
      </c>
      <c r="M301" s="45">
        <v>16.149999999999999</v>
      </c>
      <c r="N301" s="74">
        <v>11.840000000000002</v>
      </c>
      <c r="O301" s="72"/>
      <c r="P301" s="46"/>
      <c r="Q301" s="73"/>
      <c r="R301" s="73">
        <v>1.5</v>
      </c>
      <c r="S301" s="45">
        <v>100.33528320000001</v>
      </c>
      <c r="T301" s="81"/>
      <c r="U301" s="72">
        <v>0.11904260723313065</v>
      </c>
      <c r="V301" s="21">
        <f t="shared" si="40"/>
        <v>7.962782473068355</v>
      </c>
    </row>
    <row r="302" spans="3:22" x14ac:dyDescent="0.2">
      <c r="C302" s="43" t="s">
        <v>381</v>
      </c>
      <c r="D302" s="43" t="s">
        <v>239</v>
      </c>
      <c r="E302" s="43">
        <v>1</v>
      </c>
      <c r="F302" s="83">
        <v>7.80385536</v>
      </c>
      <c r="G302" s="44">
        <v>23.786171343741913</v>
      </c>
      <c r="H302" s="45">
        <v>3.0480025892922127</v>
      </c>
      <c r="I302" s="44">
        <v>6.500006038703444</v>
      </c>
      <c r="J302" s="44">
        <v>2.23</v>
      </c>
      <c r="K302" s="45">
        <v>5</v>
      </c>
      <c r="L302" s="45">
        <v>1.5607710720000001</v>
      </c>
      <c r="M302" s="45">
        <v>16.149999999999999</v>
      </c>
      <c r="N302" s="74">
        <v>11.840000000000002</v>
      </c>
      <c r="O302" s="72"/>
      <c r="P302" s="46"/>
      <c r="Q302" s="73"/>
      <c r="R302" s="73">
        <v>1.5</v>
      </c>
      <c r="S302" s="45">
        <v>11.705783040000002</v>
      </c>
      <c r="T302" s="81"/>
      <c r="U302" s="72">
        <v>0.29741586688610466</v>
      </c>
      <c r="V302" s="21">
        <f t="shared" si="40"/>
        <v>2.3209904069481744</v>
      </c>
    </row>
    <row r="303" spans="3:22" x14ac:dyDescent="0.2">
      <c r="C303" s="43" t="s">
        <v>382</v>
      </c>
      <c r="D303" s="43" t="s">
        <v>239</v>
      </c>
      <c r="E303" s="43">
        <v>1</v>
      </c>
      <c r="F303" s="83">
        <v>32.516064</v>
      </c>
      <c r="G303" s="44">
        <v>99.109047265591286</v>
      </c>
      <c r="H303" s="45">
        <v>3.0480025892922122</v>
      </c>
      <c r="I303" s="44">
        <v>23.230021581397075</v>
      </c>
      <c r="J303" s="44">
        <v>5.95</v>
      </c>
      <c r="K303" s="45">
        <v>5</v>
      </c>
      <c r="L303" s="45">
        <v>6.5032128</v>
      </c>
      <c r="M303" s="45">
        <v>16.149999999999999</v>
      </c>
      <c r="N303" s="74">
        <v>11.840000000000002</v>
      </c>
      <c r="O303" s="72"/>
      <c r="P303" s="46"/>
      <c r="Q303" s="73"/>
      <c r="R303" s="73">
        <v>1.5</v>
      </c>
      <c r="S303" s="45">
        <v>48.774096</v>
      </c>
      <c r="T303" s="81"/>
      <c r="U303" s="72">
        <v>0.25510045247129404</v>
      </c>
      <c r="V303" s="21">
        <f t="shared" si="40"/>
        <v>8.2948626389855544</v>
      </c>
    </row>
    <row r="304" spans="3:22" x14ac:dyDescent="0.2">
      <c r="C304" s="43" t="s">
        <v>383</v>
      </c>
      <c r="D304" s="43" t="s">
        <v>239</v>
      </c>
      <c r="E304" s="43">
        <v>1</v>
      </c>
      <c r="F304" s="83">
        <v>20.903184000000003</v>
      </c>
      <c r="G304" s="44">
        <v>63.712958956451544</v>
      </c>
      <c r="H304" s="45">
        <v>3.0480025892922118</v>
      </c>
      <c r="I304" s="44">
        <v>13.940012950696309</v>
      </c>
      <c r="J304" s="44">
        <v>4.18</v>
      </c>
      <c r="K304" s="45">
        <v>4.9999999999999991</v>
      </c>
      <c r="L304" s="45">
        <v>4.1806368000000012</v>
      </c>
      <c r="M304" s="45">
        <v>16.149999999999999</v>
      </c>
      <c r="N304" s="74">
        <v>11.840000000000002</v>
      </c>
      <c r="O304" s="72"/>
      <c r="P304" s="46"/>
      <c r="Q304" s="73"/>
      <c r="R304" s="73">
        <v>1.5</v>
      </c>
      <c r="S304" s="45">
        <v>31.354776000000008</v>
      </c>
      <c r="T304" s="81"/>
      <c r="U304" s="72">
        <v>0.238127920334327</v>
      </c>
      <c r="V304" s="21">
        <f t="shared" si="40"/>
        <v>4.9776317342857794</v>
      </c>
    </row>
    <row r="305" spans="3:22" x14ac:dyDescent="0.2">
      <c r="C305" s="43" t="s">
        <v>384</v>
      </c>
      <c r="D305" s="43" t="s">
        <v>239</v>
      </c>
      <c r="E305" s="43">
        <v>1</v>
      </c>
      <c r="F305" s="83">
        <v>73.57920768000001</v>
      </c>
      <c r="G305" s="44">
        <v>224.26961552670946</v>
      </c>
      <c r="H305" s="45">
        <v>3.0480025892922122</v>
      </c>
      <c r="I305" s="44">
        <v>22.30002071739797</v>
      </c>
      <c r="J305" s="44">
        <v>5.57</v>
      </c>
      <c r="K305" s="45">
        <v>5</v>
      </c>
      <c r="L305" s="45">
        <v>14.715841536000001</v>
      </c>
      <c r="M305" s="45">
        <v>16.149999999999999</v>
      </c>
      <c r="N305" s="74">
        <v>11.840000000000002</v>
      </c>
      <c r="O305" s="72"/>
      <c r="P305" s="46"/>
      <c r="Q305" s="73"/>
      <c r="R305" s="73">
        <v>1.5</v>
      </c>
      <c r="S305" s="45">
        <v>110.36881152000001</v>
      </c>
      <c r="T305" s="81"/>
      <c r="U305" s="72">
        <v>0.10822055203011877</v>
      </c>
      <c r="V305" s="21">
        <f t="shared" si="40"/>
        <v>7.9627824730683558</v>
      </c>
    </row>
    <row r="306" spans="3:22" x14ac:dyDescent="0.2">
      <c r="C306" s="43" t="s">
        <v>385</v>
      </c>
      <c r="D306" s="43" t="s">
        <v>239</v>
      </c>
      <c r="E306" s="43">
        <v>1</v>
      </c>
      <c r="F306" s="83">
        <v>25.083820799999998</v>
      </c>
      <c r="G306" s="44">
        <v>76.455550747741853</v>
      </c>
      <c r="H306" s="45">
        <v>3.0480025892922127</v>
      </c>
      <c r="I306" s="44">
        <v>16.720015533403316</v>
      </c>
      <c r="J306" s="44">
        <v>5.57</v>
      </c>
      <c r="K306" s="45">
        <v>5</v>
      </c>
      <c r="L306" s="45">
        <v>5.0167641600000001</v>
      </c>
      <c r="M306" s="45">
        <v>16.149999999999999</v>
      </c>
      <c r="N306" s="74">
        <v>11.840000000000002</v>
      </c>
      <c r="O306" s="72"/>
      <c r="P306" s="46"/>
      <c r="Q306" s="73"/>
      <c r="R306" s="73">
        <v>1.5</v>
      </c>
      <c r="S306" s="45">
        <v>37.625731200000004</v>
      </c>
      <c r="T306" s="81"/>
      <c r="U306" s="72">
        <v>0.23801403801948509</v>
      </c>
      <c r="V306" s="21">
        <f t="shared" si="40"/>
        <v>5.9703014775651502</v>
      </c>
    </row>
    <row r="307" spans="3:22" x14ac:dyDescent="0.2">
      <c r="C307" s="43" t="s">
        <v>386</v>
      </c>
      <c r="D307" s="43" t="s">
        <v>239</v>
      </c>
      <c r="E307" s="43">
        <v>1</v>
      </c>
      <c r="F307" s="83">
        <v>36.789603840000005</v>
      </c>
      <c r="G307" s="44">
        <v>112.13480776335473</v>
      </c>
      <c r="H307" s="45">
        <v>3.0480025892922122</v>
      </c>
      <c r="I307" s="44">
        <v>11.150010358698985</v>
      </c>
      <c r="J307" s="44">
        <v>2.79</v>
      </c>
      <c r="K307" s="45">
        <v>5</v>
      </c>
      <c r="L307" s="45">
        <v>7.3579207680000005</v>
      </c>
      <c r="M307" s="45">
        <v>16.149999999999999</v>
      </c>
      <c r="N307" s="74">
        <v>11.840000000000002</v>
      </c>
      <c r="O307" s="72"/>
      <c r="P307" s="46"/>
      <c r="Q307" s="73"/>
      <c r="R307" s="73">
        <v>1.5</v>
      </c>
      <c r="S307" s="45">
        <v>55.184405760000004</v>
      </c>
      <c r="T307" s="81"/>
      <c r="U307" s="72">
        <v>0.10822055203011877</v>
      </c>
      <c r="V307" s="21">
        <f t="shared" si="40"/>
        <v>3.9813912365341779</v>
      </c>
    </row>
    <row r="308" spans="3:22" x14ac:dyDescent="0.2">
      <c r="C308" s="43" t="s">
        <v>387</v>
      </c>
      <c r="D308" s="43" t="s">
        <v>239</v>
      </c>
      <c r="E308" s="43">
        <v>1</v>
      </c>
      <c r="F308" s="83">
        <v>16.722547200000001</v>
      </c>
      <c r="G308" s="44">
        <v>50.970367165161242</v>
      </c>
      <c r="H308" s="45">
        <v>3.0480025892922127</v>
      </c>
      <c r="I308" s="44">
        <v>5.5700051747043355</v>
      </c>
      <c r="J308" s="44">
        <v>0</v>
      </c>
      <c r="K308" s="45"/>
      <c r="L308" s="45">
        <v>0</v>
      </c>
      <c r="M308" s="45">
        <v>10.76</v>
      </c>
      <c r="N308" s="74">
        <v>4.3099999999999996</v>
      </c>
      <c r="O308" s="72"/>
      <c r="P308" s="46"/>
      <c r="Q308" s="73"/>
      <c r="R308" s="73">
        <v>0.25</v>
      </c>
      <c r="S308" s="45">
        <v>4.1806368000000012</v>
      </c>
      <c r="T308" s="81"/>
      <c r="U308" s="80">
        <v>0.11893584256296638</v>
      </c>
      <c r="V308" s="21">
        <f t="shared" si="40"/>
        <v>1.9889102410309745</v>
      </c>
    </row>
    <row r="309" spans="3:22" x14ac:dyDescent="0.2">
      <c r="C309" s="43" t="s">
        <v>388</v>
      </c>
      <c r="D309" s="43" t="s">
        <v>239</v>
      </c>
      <c r="E309" s="43">
        <v>1</v>
      </c>
      <c r="F309" s="83">
        <v>16.722547200000001</v>
      </c>
      <c r="G309" s="44">
        <v>50.970367165161242</v>
      </c>
      <c r="H309" s="45">
        <v>3.0480025892922127</v>
      </c>
      <c r="I309" s="44">
        <v>5.5700051747043355</v>
      </c>
      <c r="J309" s="44">
        <v>0</v>
      </c>
      <c r="K309" s="45"/>
      <c r="L309" s="45">
        <v>0</v>
      </c>
      <c r="M309" s="45">
        <v>10.76</v>
      </c>
      <c r="N309" s="74">
        <v>4.3099999999999996</v>
      </c>
      <c r="O309" s="72"/>
      <c r="P309" s="46"/>
      <c r="Q309" s="73"/>
      <c r="R309" s="73">
        <v>0.25</v>
      </c>
      <c r="S309" s="45">
        <v>4.1806368000000012</v>
      </c>
      <c r="T309" s="81"/>
      <c r="U309" s="80">
        <v>0.11893584256296638</v>
      </c>
      <c r="V309" s="21">
        <f t="shared" si="40"/>
        <v>1.9889102410309745</v>
      </c>
    </row>
    <row r="310" spans="3:22" x14ac:dyDescent="0.2">
      <c r="C310" s="43" t="s">
        <v>389</v>
      </c>
      <c r="D310" s="43" t="s">
        <v>239</v>
      </c>
      <c r="E310" s="43">
        <v>1</v>
      </c>
      <c r="F310" s="83">
        <v>16.722547200000001</v>
      </c>
      <c r="G310" s="44">
        <v>50.970367165161242</v>
      </c>
      <c r="H310" s="45">
        <v>3.0480025892922127</v>
      </c>
      <c r="I310" s="44">
        <v>5.5700051747043355</v>
      </c>
      <c r="J310" s="44">
        <v>0</v>
      </c>
      <c r="K310" s="45"/>
      <c r="L310" s="45">
        <v>0</v>
      </c>
      <c r="M310" s="45">
        <v>10.76</v>
      </c>
      <c r="N310" s="74">
        <v>4.3099999999999996</v>
      </c>
      <c r="O310" s="72"/>
      <c r="P310" s="46"/>
      <c r="Q310" s="73"/>
      <c r="R310" s="73">
        <v>0.25</v>
      </c>
      <c r="S310" s="45">
        <v>4.1806368000000012</v>
      </c>
      <c r="T310" s="81"/>
      <c r="U310" s="80">
        <v>0.11893584256296638</v>
      </c>
      <c r="V310" s="21">
        <f t="shared" si="40"/>
        <v>1.9889102410309745</v>
      </c>
    </row>
    <row r="311" spans="3:22" x14ac:dyDescent="0.2">
      <c r="C311" s="43" t="s">
        <v>390</v>
      </c>
      <c r="D311" s="43" t="s">
        <v>239</v>
      </c>
      <c r="E311" s="43">
        <v>1</v>
      </c>
      <c r="F311" s="83">
        <v>18.394801920000003</v>
      </c>
      <c r="G311" s="44">
        <v>56.067403881677365</v>
      </c>
      <c r="H311" s="45">
        <v>3.0480025892922122</v>
      </c>
      <c r="I311" s="44">
        <v>5.5700051747043355</v>
      </c>
      <c r="J311" s="44">
        <v>0</v>
      </c>
      <c r="K311" s="45"/>
      <c r="L311" s="45">
        <v>0</v>
      </c>
      <c r="M311" s="45">
        <v>10.76</v>
      </c>
      <c r="N311" s="74">
        <v>4.3099999999999996</v>
      </c>
      <c r="O311" s="72"/>
      <c r="P311" s="46"/>
      <c r="Q311" s="73"/>
      <c r="R311" s="73">
        <v>0.25</v>
      </c>
      <c r="S311" s="45">
        <v>4.5987004800000015</v>
      </c>
      <c r="T311" s="81"/>
      <c r="U311" s="80">
        <v>0.10812349323906036</v>
      </c>
      <c r="V311" s="21">
        <f t="shared" si="40"/>
        <v>1.9889102410309747</v>
      </c>
    </row>
    <row r="312" spans="3:22" x14ac:dyDescent="0.2">
      <c r="C312" s="43" t="s">
        <v>391</v>
      </c>
      <c r="D312" s="43" t="s">
        <v>239</v>
      </c>
      <c r="E312" s="43">
        <v>1</v>
      </c>
      <c r="F312" s="83">
        <v>18.394801920000003</v>
      </c>
      <c r="G312" s="44">
        <v>56.067403881677365</v>
      </c>
      <c r="H312" s="45">
        <v>3.0480025892922122</v>
      </c>
      <c r="I312" s="44">
        <v>5.5700051747043355</v>
      </c>
      <c r="J312" s="44">
        <v>0</v>
      </c>
      <c r="K312" s="45"/>
      <c r="L312" s="45">
        <v>0</v>
      </c>
      <c r="M312" s="45">
        <v>10.76</v>
      </c>
      <c r="N312" s="74">
        <v>4.3099999999999996</v>
      </c>
      <c r="O312" s="72"/>
      <c r="P312" s="46"/>
      <c r="Q312" s="73"/>
      <c r="R312" s="73">
        <v>0.25</v>
      </c>
      <c r="S312" s="45">
        <v>4.5987004800000015</v>
      </c>
      <c r="T312" s="81"/>
      <c r="U312" s="80">
        <v>0.10812349323906036</v>
      </c>
      <c r="V312" s="21">
        <f t="shared" si="40"/>
        <v>1.9889102410309747</v>
      </c>
    </row>
    <row r="313" spans="3:22" x14ac:dyDescent="0.2">
      <c r="C313" s="43" t="s">
        <v>392</v>
      </c>
      <c r="D313" s="43" t="s">
        <v>239</v>
      </c>
      <c r="E313" s="43">
        <v>1</v>
      </c>
      <c r="F313" s="83">
        <v>18.394801920000003</v>
      </c>
      <c r="G313" s="44">
        <v>56.067403881677365</v>
      </c>
      <c r="H313" s="45">
        <v>3.0480025892922122</v>
      </c>
      <c r="I313" s="44">
        <v>5.5700051747043355</v>
      </c>
      <c r="J313" s="44">
        <v>0</v>
      </c>
      <c r="K313" s="45"/>
      <c r="L313" s="45">
        <v>0</v>
      </c>
      <c r="M313" s="45">
        <v>10.76</v>
      </c>
      <c r="N313" s="74">
        <v>4.3099999999999996</v>
      </c>
      <c r="O313" s="72"/>
      <c r="P313" s="46"/>
      <c r="Q313" s="73"/>
      <c r="R313" s="73">
        <v>0.25</v>
      </c>
      <c r="S313" s="45">
        <v>4.5987004800000015</v>
      </c>
      <c r="T313" s="81"/>
      <c r="U313" s="80">
        <v>0.10812349323906036</v>
      </c>
      <c r="V313" s="21">
        <f t="shared" si="40"/>
        <v>1.9889102410309747</v>
      </c>
    </row>
    <row r="314" spans="3:22" x14ac:dyDescent="0.2">
      <c r="C314" s="43" t="s">
        <v>393</v>
      </c>
      <c r="D314" s="43" t="s">
        <v>240</v>
      </c>
      <c r="E314" s="43">
        <v>1</v>
      </c>
      <c r="F314" s="83">
        <v>5.85289152</v>
      </c>
      <c r="G314" s="44">
        <v>17.839628507806438</v>
      </c>
      <c r="H314" s="45">
        <v>3.0480025892922131</v>
      </c>
      <c r="I314" s="44">
        <v>14.860013805405103</v>
      </c>
      <c r="J314" s="44">
        <v>0</v>
      </c>
      <c r="K314" s="45"/>
      <c r="L314" s="45">
        <v>0</v>
      </c>
      <c r="M314" s="45">
        <v>9.69</v>
      </c>
      <c r="N314" s="74">
        <v>0</v>
      </c>
      <c r="O314" s="72"/>
      <c r="P314" s="46"/>
      <c r="Q314" s="73"/>
      <c r="R314" s="73"/>
      <c r="S314" s="45"/>
      <c r="T314" s="81"/>
      <c r="U314" s="72">
        <v>0.90658457065179787</v>
      </c>
    </row>
    <row r="315" spans="3:22" x14ac:dyDescent="0.2">
      <c r="C315" s="43" t="s">
        <v>394</v>
      </c>
      <c r="D315" s="43" t="s">
        <v>239</v>
      </c>
      <c r="E315" s="43">
        <v>1</v>
      </c>
      <c r="F315" s="83">
        <v>7.4322432000000003</v>
      </c>
      <c r="G315" s="44">
        <v>22.65349651784944</v>
      </c>
      <c r="H315" s="45">
        <v>3.0480025892922127</v>
      </c>
      <c r="I315" s="44">
        <v>0</v>
      </c>
      <c r="J315" s="44">
        <v>0</v>
      </c>
      <c r="K315" s="45">
        <v>6.666666666666667</v>
      </c>
      <c r="L315" s="45">
        <v>1.1148364800000001</v>
      </c>
      <c r="M315" s="45">
        <v>8.61</v>
      </c>
      <c r="N315" s="74">
        <v>32.29</v>
      </c>
      <c r="O315" s="72"/>
      <c r="P315" s="46"/>
      <c r="Q315" s="73">
        <v>8</v>
      </c>
      <c r="R315" s="73"/>
      <c r="S315" s="45">
        <v>8.9186918400000028</v>
      </c>
      <c r="T315" s="81"/>
      <c r="U315" s="80">
        <v>0</v>
      </c>
      <c r="V315" s="21">
        <f t="shared" ref="V315:V321" si="41">F315*U315</f>
        <v>0</v>
      </c>
    </row>
    <row r="316" spans="3:22" x14ac:dyDescent="0.2">
      <c r="C316" s="43" t="s">
        <v>395</v>
      </c>
      <c r="D316" s="43" t="s">
        <v>239</v>
      </c>
      <c r="E316" s="43">
        <v>1</v>
      </c>
      <c r="F316" s="83">
        <v>13.935455999999999</v>
      </c>
      <c r="G316" s="44">
        <v>42.475305970967703</v>
      </c>
      <c r="H316" s="45">
        <v>3.0480025892922131</v>
      </c>
      <c r="I316" s="44">
        <v>0</v>
      </c>
      <c r="J316" s="44">
        <v>0</v>
      </c>
      <c r="K316" s="45">
        <v>5</v>
      </c>
      <c r="L316" s="45">
        <v>2.7870911999999999</v>
      </c>
      <c r="M316" s="45">
        <v>10.76</v>
      </c>
      <c r="N316" s="74">
        <v>21.529999999999998</v>
      </c>
      <c r="O316" s="72"/>
      <c r="P316" s="46"/>
      <c r="Q316" s="73">
        <v>10</v>
      </c>
      <c r="R316" s="73"/>
      <c r="S316" s="45">
        <v>27.870912000000001</v>
      </c>
      <c r="T316" s="81"/>
      <c r="U316" s="80">
        <v>0</v>
      </c>
      <c r="V316" s="21">
        <f t="shared" si="41"/>
        <v>0</v>
      </c>
    </row>
    <row r="317" spans="3:22" x14ac:dyDescent="0.2">
      <c r="C317" s="43" t="s">
        <v>396</v>
      </c>
      <c r="D317" s="43" t="s">
        <v>239</v>
      </c>
      <c r="E317" s="43">
        <v>1</v>
      </c>
      <c r="F317" s="83">
        <v>16.722547200000001</v>
      </c>
      <c r="G317" s="44">
        <v>50.970367165161242</v>
      </c>
      <c r="H317" s="45">
        <v>3.0480025892922127</v>
      </c>
      <c r="I317" s="44">
        <v>0</v>
      </c>
      <c r="J317" s="44">
        <v>0</v>
      </c>
      <c r="K317" s="45">
        <v>5</v>
      </c>
      <c r="L317" s="45">
        <v>3.3445094399999999</v>
      </c>
      <c r="M317" s="45">
        <v>10.76</v>
      </c>
      <c r="N317" s="74">
        <v>21.529999999999998</v>
      </c>
      <c r="O317" s="72"/>
      <c r="P317" s="46"/>
      <c r="Q317" s="73">
        <v>10</v>
      </c>
      <c r="R317" s="73"/>
      <c r="S317" s="45">
        <v>33.445094400000002</v>
      </c>
      <c r="T317" s="81"/>
      <c r="U317" s="80">
        <v>0</v>
      </c>
      <c r="V317" s="21">
        <f t="shared" si="41"/>
        <v>0</v>
      </c>
    </row>
    <row r="318" spans="3:22" x14ac:dyDescent="0.2">
      <c r="C318" s="43" t="s">
        <v>397</v>
      </c>
      <c r="D318" s="43" t="s">
        <v>239</v>
      </c>
      <c r="E318" s="43">
        <v>1</v>
      </c>
      <c r="F318" s="83">
        <v>52.0257024</v>
      </c>
      <c r="G318" s="44">
        <v>158.57447562494607</v>
      </c>
      <c r="H318" s="45">
        <v>3.0480025892922127</v>
      </c>
      <c r="I318" s="44">
        <v>37.160034522803066</v>
      </c>
      <c r="J318" s="44">
        <v>8.92</v>
      </c>
      <c r="K318" s="45">
        <v>20</v>
      </c>
      <c r="L318" s="45">
        <v>2.60128512</v>
      </c>
      <c r="M318" s="45">
        <v>11.840000000000002</v>
      </c>
      <c r="N318" s="74">
        <v>11.840000000000002</v>
      </c>
      <c r="O318" s="72"/>
      <c r="P318" s="46"/>
      <c r="Q318" s="73">
        <v>10</v>
      </c>
      <c r="R318" s="73"/>
      <c r="S318" s="45">
        <v>26.0128512</v>
      </c>
      <c r="T318" s="81"/>
      <c r="U318" s="72">
        <v>0.25504554492663806</v>
      </c>
      <c r="V318" s="21">
        <f t="shared" si="41"/>
        <v>13.268923618799102</v>
      </c>
    </row>
    <row r="319" spans="3:22" x14ac:dyDescent="0.2">
      <c r="C319" s="43" t="s">
        <v>398</v>
      </c>
      <c r="D319" s="43" t="s">
        <v>239</v>
      </c>
      <c r="E319" s="43">
        <v>1</v>
      </c>
      <c r="F319" s="83">
        <v>41.248949760000002</v>
      </c>
      <c r="G319" s="44">
        <v>125.7269056740644</v>
      </c>
      <c r="H319" s="45">
        <v>3.0480025892922127</v>
      </c>
      <c r="I319" s="44">
        <v>0</v>
      </c>
      <c r="J319" s="44">
        <v>0</v>
      </c>
      <c r="K319" s="45"/>
      <c r="L319" s="45">
        <v>0</v>
      </c>
      <c r="M319" s="45">
        <v>10.76</v>
      </c>
      <c r="N319" s="74">
        <v>4.3099999999999996</v>
      </c>
      <c r="O319" s="72"/>
      <c r="P319" s="46"/>
      <c r="Q319" s="73"/>
      <c r="R319" s="73">
        <v>0.25</v>
      </c>
      <c r="S319" s="45">
        <v>10.312237440000002</v>
      </c>
      <c r="T319" s="81"/>
      <c r="U319" s="80">
        <v>0</v>
      </c>
      <c r="V319" s="21">
        <f t="shared" si="41"/>
        <v>0</v>
      </c>
    </row>
    <row r="320" spans="3:22" x14ac:dyDescent="0.2">
      <c r="C320" s="43" t="s">
        <v>399</v>
      </c>
      <c r="D320" s="43" t="s">
        <v>239</v>
      </c>
      <c r="E320" s="43">
        <v>1</v>
      </c>
      <c r="F320" s="83">
        <v>91.416591360000012</v>
      </c>
      <c r="G320" s="44">
        <v>278.63800716954808</v>
      </c>
      <c r="H320" s="45">
        <v>3.0480025892922118</v>
      </c>
      <c r="I320" s="44">
        <v>45.520042289504737</v>
      </c>
      <c r="J320" s="44">
        <v>16.72</v>
      </c>
      <c r="K320" s="45">
        <v>3.3333333333333335</v>
      </c>
      <c r="L320" s="45">
        <v>27.424977408000004</v>
      </c>
      <c r="M320" s="45">
        <v>13.989999999999998</v>
      </c>
      <c r="N320" s="74">
        <v>11.840000000000002</v>
      </c>
      <c r="O320" s="72"/>
      <c r="P320" s="46"/>
      <c r="Q320" s="73">
        <v>8</v>
      </c>
      <c r="R320" s="73"/>
      <c r="S320" s="45">
        <v>219.39981926400003</v>
      </c>
      <c r="T320" s="81"/>
      <c r="U320" s="72">
        <v>0.1778022360686462</v>
      </c>
      <c r="V320" s="21">
        <f t="shared" si="41"/>
        <v>16.254074357581686</v>
      </c>
    </row>
    <row r="321" spans="3:22" x14ac:dyDescent="0.2">
      <c r="C321" s="43" t="s">
        <v>400</v>
      </c>
      <c r="D321" s="43" t="s">
        <v>239</v>
      </c>
      <c r="E321" s="43">
        <v>1</v>
      </c>
      <c r="F321" s="83">
        <v>52.397314560000005</v>
      </c>
      <c r="G321" s="44">
        <v>159.70715045083855</v>
      </c>
      <c r="H321" s="45">
        <v>3.0480025892922122</v>
      </c>
      <c r="I321" s="44">
        <v>87.330081132303334</v>
      </c>
      <c r="J321" s="44">
        <v>0</v>
      </c>
      <c r="K321" s="45"/>
      <c r="L321" s="45">
        <v>0</v>
      </c>
      <c r="M321" s="45">
        <v>10.76</v>
      </c>
      <c r="N321" s="74">
        <v>4.3099999999999996</v>
      </c>
      <c r="O321" s="72"/>
      <c r="P321" s="46"/>
      <c r="Q321" s="73"/>
      <c r="R321" s="73">
        <v>0.25</v>
      </c>
      <c r="S321" s="45">
        <v>13.099328640000003</v>
      </c>
      <c r="T321" s="81"/>
      <c r="U321" s="80">
        <v>0.59513353056021168</v>
      </c>
      <c r="V321" s="21">
        <f t="shared" si="41"/>
        <v>31.183398805966789</v>
      </c>
    </row>
    <row r="322" spans="3:22" x14ac:dyDescent="0.2">
      <c r="C322" s="43" t="s">
        <v>401</v>
      </c>
      <c r="D322" s="43" t="s">
        <v>240</v>
      </c>
      <c r="E322" s="43">
        <v>1</v>
      </c>
      <c r="F322" s="83">
        <v>11.70578304</v>
      </c>
      <c r="G322" s="44">
        <v>35.679257015612876</v>
      </c>
      <c r="H322" s="45">
        <v>3.0480025892922131</v>
      </c>
      <c r="I322" s="44">
        <v>0</v>
      </c>
      <c r="J322" s="44">
        <v>0</v>
      </c>
      <c r="K322" s="45"/>
      <c r="L322" s="45">
        <v>0</v>
      </c>
      <c r="M322" s="45">
        <v>9.69</v>
      </c>
      <c r="N322" s="74">
        <v>4.3099999999999996</v>
      </c>
      <c r="O322" s="72"/>
      <c r="P322" s="46"/>
      <c r="Q322" s="73"/>
      <c r="R322" s="73"/>
      <c r="S322" s="45"/>
      <c r="T322" s="81">
        <v>99.108869999999996</v>
      </c>
      <c r="U322" s="80">
        <v>0</v>
      </c>
    </row>
    <row r="323" spans="3:22" x14ac:dyDescent="0.2">
      <c r="C323" s="43" t="s">
        <v>402</v>
      </c>
      <c r="D323" s="43" t="s">
        <v>239</v>
      </c>
      <c r="E323" s="43">
        <v>1</v>
      </c>
      <c r="F323" s="83">
        <v>30.100584960000003</v>
      </c>
      <c r="G323" s="44">
        <v>91.746660897290226</v>
      </c>
      <c r="H323" s="45">
        <v>3.0480025892922122</v>
      </c>
      <c r="I323" s="44">
        <v>0</v>
      </c>
      <c r="J323" s="44">
        <v>0</v>
      </c>
      <c r="K323" s="45">
        <v>20</v>
      </c>
      <c r="L323" s="45">
        <v>1.505029248</v>
      </c>
      <c r="M323" s="45">
        <v>11.840000000000002</v>
      </c>
      <c r="N323" s="74">
        <v>11.840000000000002</v>
      </c>
      <c r="O323" s="72"/>
      <c r="P323" s="46"/>
      <c r="Q323" s="73">
        <v>10</v>
      </c>
      <c r="R323" s="73"/>
      <c r="S323" s="45">
        <v>15.050292480000001</v>
      </c>
      <c r="T323" s="81"/>
      <c r="U323" s="80">
        <v>0</v>
      </c>
      <c r="V323" s="21">
        <f t="shared" ref="V323:V324" si="42">F323*U323</f>
        <v>0</v>
      </c>
    </row>
    <row r="324" spans="3:22" x14ac:dyDescent="0.2">
      <c r="C324" s="43" t="s">
        <v>403</v>
      </c>
      <c r="D324" s="43" t="s">
        <v>239</v>
      </c>
      <c r="E324" s="43">
        <v>1</v>
      </c>
      <c r="F324" s="83">
        <v>31.772839680000001</v>
      </c>
      <c r="G324" s="44">
        <v>96.843697613806356</v>
      </c>
      <c r="H324" s="45">
        <v>3.0480025892922127</v>
      </c>
      <c r="I324" s="44">
        <v>0</v>
      </c>
      <c r="J324" s="44">
        <v>0</v>
      </c>
      <c r="K324" s="45">
        <v>20</v>
      </c>
      <c r="L324" s="45">
        <v>1.5886419840000001</v>
      </c>
      <c r="M324" s="45">
        <v>11.840000000000002</v>
      </c>
      <c r="N324" s="74">
        <v>11.840000000000002</v>
      </c>
      <c r="O324" s="72"/>
      <c r="P324" s="46"/>
      <c r="Q324" s="73">
        <v>10</v>
      </c>
      <c r="R324" s="73"/>
      <c r="S324" s="45">
        <v>15.886419840000002</v>
      </c>
      <c r="T324" s="81"/>
      <c r="U324" s="80">
        <v>0</v>
      </c>
      <c r="V324" s="21">
        <f t="shared" si="42"/>
        <v>0</v>
      </c>
    </row>
    <row r="325" spans="3:22" x14ac:dyDescent="0.2">
      <c r="C325" s="43" t="s">
        <v>404</v>
      </c>
      <c r="D325" s="43" t="s">
        <v>240</v>
      </c>
      <c r="E325" s="43">
        <v>1</v>
      </c>
      <c r="F325" s="83">
        <v>5.20257024</v>
      </c>
      <c r="G325" s="44">
        <v>15.857447562494606</v>
      </c>
      <c r="H325" s="45">
        <v>3.0480025892922122</v>
      </c>
      <c r="I325" s="44">
        <v>0</v>
      </c>
      <c r="J325" s="44">
        <v>0</v>
      </c>
      <c r="K325" s="45"/>
      <c r="L325" s="45">
        <v>0</v>
      </c>
      <c r="M325" s="45">
        <v>9.69</v>
      </c>
      <c r="N325" s="74">
        <v>0</v>
      </c>
      <c r="O325" s="72"/>
      <c r="P325" s="46"/>
      <c r="Q325" s="73"/>
      <c r="R325" s="73"/>
      <c r="S325" s="45"/>
      <c r="T325" s="81"/>
      <c r="U325" s="80">
        <v>0</v>
      </c>
    </row>
    <row r="326" spans="3:22" x14ac:dyDescent="0.2">
      <c r="C326" s="43" t="s">
        <v>405</v>
      </c>
      <c r="D326" s="43" t="s">
        <v>240</v>
      </c>
      <c r="E326" s="43">
        <v>1</v>
      </c>
      <c r="F326" s="83">
        <v>11.148364800000001</v>
      </c>
      <c r="G326" s="44">
        <v>33.980244776774157</v>
      </c>
      <c r="H326" s="45">
        <v>3.0480025892922118</v>
      </c>
      <c r="I326" s="44">
        <v>0</v>
      </c>
      <c r="J326" s="44">
        <v>0</v>
      </c>
      <c r="K326" s="45"/>
      <c r="L326" s="45">
        <v>0</v>
      </c>
      <c r="M326" s="45">
        <v>9.69</v>
      </c>
      <c r="N326" s="74">
        <v>0</v>
      </c>
      <c r="O326" s="72"/>
      <c r="P326" s="46"/>
      <c r="Q326" s="73"/>
      <c r="R326" s="73"/>
      <c r="S326" s="45"/>
      <c r="T326" s="81"/>
      <c r="U326" s="80">
        <v>0</v>
      </c>
    </row>
    <row r="327" spans="3:22" x14ac:dyDescent="0.2">
      <c r="C327" s="43" t="s">
        <v>406</v>
      </c>
      <c r="D327" s="43" t="s">
        <v>240</v>
      </c>
      <c r="E327" s="43">
        <v>1</v>
      </c>
      <c r="F327" s="83">
        <v>13.378037760000002</v>
      </c>
      <c r="G327" s="44">
        <v>40.776293732128991</v>
      </c>
      <c r="H327" s="45">
        <v>3.0480025892922122</v>
      </c>
      <c r="I327" s="44">
        <v>0</v>
      </c>
      <c r="J327" s="44">
        <v>0</v>
      </c>
      <c r="K327" s="45"/>
      <c r="L327" s="45">
        <v>0</v>
      </c>
      <c r="M327" s="45">
        <v>9.69</v>
      </c>
      <c r="N327" s="74">
        <v>0</v>
      </c>
      <c r="O327" s="72"/>
      <c r="P327" s="46"/>
      <c r="Q327" s="73"/>
      <c r="R327" s="73"/>
      <c r="S327" s="45"/>
      <c r="T327" s="81"/>
      <c r="U327" s="80">
        <v>0</v>
      </c>
    </row>
    <row r="328" spans="3:22" x14ac:dyDescent="0.2">
      <c r="C328" s="43" t="s">
        <v>407</v>
      </c>
      <c r="D328" s="43" t="s">
        <v>240</v>
      </c>
      <c r="E328" s="43">
        <v>1</v>
      </c>
      <c r="F328" s="83">
        <v>11.70578304</v>
      </c>
      <c r="G328" s="44">
        <v>35.679257015612876</v>
      </c>
      <c r="H328" s="45">
        <v>3.0480025892922131</v>
      </c>
      <c r="I328" s="44">
        <v>8.3600077667016581</v>
      </c>
      <c r="J328" s="44">
        <v>2.23</v>
      </c>
      <c r="K328" s="45"/>
      <c r="L328" s="45">
        <v>0</v>
      </c>
      <c r="M328" s="45">
        <v>9.69</v>
      </c>
      <c r="N328" s="74">
        <v>1.08</v>
      </c>
      <c r="O328" s="72"/>
      <c r="P328" s="46"/>
      <c r="Q328" s="73"/>
      <c r="R328" s="73"/>
      <c r="S328" s="45"/>
      <c r="T328" s="81"/>
      <c r="U328" s="72">
        <v>0.25501504073516257</v>
      </c>
    </row>
    <row r="329" spans="3:22" x14ac:dyDescent="0.2">
      <c r="C329" s="43" t="s">
        <v>408</v>
      </c>
      <c r="D329" s="43" t="s">
        <v>239</v>
      </c>
      <c r="E329" s="43">
        <v>1</v>
      </c>
      <c r="F329" s="83">
        <v>157.00613760000002</v>
      </c>
      <c r="G329" s="44">
        <v>478.55511393956942</v>
      </c>
      <c r="H329" s="45">
        <v>3.0480025892922122</v>
      </c>
      <c r="I329" s="44">
        <v>24.150022436105871</v>
      </c>
      <c r="J329" s="44">
        <v>5.57</v>
      </c>
      <c r="K329" s="45">
        <v>20</v>
      </c>
      <c r="L329" s="45">
        <v>7.8503068800000007</v>
      </c>
      <c r="M329" s="45">
        <v>11.840000000000002</v>
      </c>
      <c r="N329" s="74">
        <v>11.840000000000002</v>
      </c>
      <c r="O329" s="72"/>
      <c r="P329" s="46"/>
      <c r="Q329" s="73">
        <v>10</v>
      </c>
      <c r="R329" s="73"/>
      <c r="S329" s="45">
        <v>78.503068800000008</v>
      </c>
      <c r="T329" s="81"/>
      <c r="U329" s="72">
        <v>5.4923789491593267E-2</v>
      </c>
      <c r="V329" s="21">
        <f t="shared" ref="V329:V330" si="43">F329*U329</f>
        <v>8.6233720504305271</v>
      </c>
    </row>
    <row r="330" spans="3:22" x14ac:dyDescent="0.2">
      <c r="C330" s="43" t="s">
        <v>409</v>
      </c>
      <c r="D330" s="43" t="s">
        <v>239</v>
      </c>
      <c r="E330" s="43">
        <v>1</v>
      </c>
      <c r="F330" s="83">
        <v>77.48113536000001</v>
      </c>
      <c r="G330" s="44">
        <v>236.16270119858044</v>
      </c>
      <c r="H330" s="45">
        <v>3.0480025892922127</v>
      </c>
      <c r="I330" s="44">
        <v>5.5700051747043355</v>
      </c>
      <c r="J330" s="44">
        <v>0</v>
      </c>
      <c r="K330" s="45"/>
      <c r="L330" s="45">
        <v>0</v>
      </c>
      <c r="M330" s="45">
        <v>10.76</v>
      </c>
      <c r="N330" s="74">
        <v>4.3099999999999996</v>
      </c>
      <c r="O330" s="72"/>
      <c r="P330" s="46"/>
      <c r="Q330" s="73"/>
      <c r="R330" s="73">
        <v>0.25</v>
      </c>
      <c r="S330" s="45">
        <v>19.370283840000006</v>
      </c>
      <c r="T330" s="81"/>
      <c r="U330" s="80">
        <v>2.5669606308553895E-2</v>
      </c>
      <c r="V330" s="21">
        <f t="shared" si="43"/>
        <v>1.9889102410309745</v>
      </c>
    </row>
    <row r="331" spans="3:22" x14ac:dyDescent="0.2">
      <c r="C331" s="43" t="s">
        <v>410</v>
      </c>
      <c r="D331" s="43" t="s">
        <v>240</v>
      </c>
      <c r="E331" s="43">
        <v>1</v>
      </c>
      <c r="F331" s="83">
        <v>5.0167641600000001</v>
      </c>
      <c r="G331" s="44">
        <v>15.291110149548375</v>
      </c>
      <c r="H331" s="45">
        <v>3.0480025892922131</v>
      </c>
      <c r="I331" s="44">
        <v>5.5700051747043355</v>
      </c>
      <c r="J331" s="44">
        <v>0</v>
      </c>
      <c r="K331" s="45"/>
      <c r="L331" s="45">
        <v>0</v>
      </c>
      <c r="M331" s="45">
        <v>9.69</v>
      </c>
      <c r="N331" s="74">
        <v>4.3099999999999996</v>
      </c>
      <c r="O331" s="72"/>
      <c r="P331" s="46"/>
      <c r="Q331" s="73"/>
      <c r="R331" s="73">
        <v>10</v>
      </c>
      <c r="S331" s="45">
        <v>50.167641600000003</v>
      </c>
      <c r="T331" s="81">
        <v>42.475230000000003</v>
      </c>
      <c r="U331" s="72">
        <v>0.39645280854322124</v>
      </c>
    </row>
    <row r="332" spans="3:22" x14ac:dyDescent="0.2">
      <c r="C332" s="43" t="s">
        <v>411</v>
      </c>
      <c r="D332" s="43" t="s">
        <v>239</v>
      </c>
      <c r="E332" s="43">
        <v>1</v>
      </c>
      <c r="F332" s="83">
        <v>83.612736000000012</v>
      </c>
      <c r="G332" s="44">
        <v>254.85183582580618</v>
      </c>
      <c r="H332" s="45">
        <v>3.0480025892922118</v>
      </c>
      <c r="I332" s="44">
        <v>0</v>
      </c>
      <c r="J332" s="44">
        <v>0</v>
      </c>
      <c r="K332" s="45">
        <v>4.9999999999999991</v>
      </c>
      <c r="L332" s="45">
        <v>16.722547200000005</v>
      </c>
      <c r="M332" s="45">
        <v>4.3099999999999996</v>
      </c>
      <c r="N332" s="74">
        <v>14.020591312787561</v>
      </c>
      <c r="O332" s="72"/>
      <c r="P332" s="46">
        <v>3.7854000000000001</v>
      </c>
      <c r="Q332" s="73"/>
      <c r="R332" s="73">
        <v>1.5</v>
      </c>
      <c r="S332" s="45">
        <v>125.41910400000003</v>
      </c>
      <c r="T332" s="81"/>
      <c r="U332" s="80">
        <v>0</v>
      </c>
      <c r="V332" s="21">
        <f t="shared" ref="V332:V335" si="44">F332*U332</f>
        <v>0</v>
      </c>
    </row>
    <row r="333" spans="3:22" x14ac:dyDescent="0.2">
      <c r="C333" s="43" t="s">
        <v>412</v>
      </c>
      <c r="D333" s="43" t="s">
        <v>239</v>
      </c>
      <c r="E333" s="43">
        <v>1</v>
      </c>
      <c r="F333" s="83">
        <v>3.90192768</v>
      </c>
      <c r="G333" s="44">
        <v>11.893085671870956</v>
      </c>
      <c r="H333" s="45">
        <v>3.0480025892922127</v>
      </c>
      <c r="I333" s="44">
        <v>0</v>
      </c>
      <c r="J333" s="44">
        <v>0</v>
      </c>
      <c r="K333" s="45">
        <v>20</v>
      </c>
      <c r="L333" s="45">
        <v>0.19509638400000001</v>
      </c>
      <c r="M333" s="45">
        <v>11.840000000000002</v>
      </c>
      <c r="N333" s="74">
        <v>11.840000000000002</v>
      </c>
      <c r="O333" s="72"/>
      <c r="P333" s="46"/>
      <c r="Q333" s="73">
        <v>10</v>
      </c>
      <c r="R333" s="73"/>
      <c r="S333" s="45">
        <v>1.95096384</v>
      </c>
      <c r="T333" s="81"/>
      <c r="U333" s="80">
        <v>0.35707511548883775</v>
      </c>
      <c r="V333" s="21">
        <f t="shared" si="44"/>
        <v>1.3932812769650926</v>
      </c>
    </row>
    <row r="334" spans="3:22" x14ac:dyDescent="0.2">
      <c r="C334" s="43" t="s">
        <v>413</v>
      </c>
      <c r="D334" s="43" t="s">
        <v>239</v>
      </c>
      <c r="E334" s="43">
        <v>1</v>
      </c>
      <c r="F334" s="83">
        <v>34.374124800000004</v>
      </c>
      <c r="G334" s="44">
        <v>104.77242139505366</v>
      </c>
      <c r="H334" s="45">
        <v>3.0480025892922122</v>
      </c>
      <c r="I334" s="44">
        <v>3.7200034559964328</v>
      </c>
      <c r="J334" s="44">
        <v>0</v>
      </c>
      <c r="K334" s="45"/>
      <c r="L334" s="45">
        <v>0</v>
      </c>
      <c r="M334" s="45">
        <v>10.76</v>
      </c>
      <c r="N334" s="74">
        <v>4.3099999999999996</v>
      </c>
      <c r="O334" s="72"/>
      <c r="P334" s="46"/>
      <c r="Q334" s="73"/>
      <c r="R334" s="73">
        <v>0.25</v>
      </c>
      <c r="S334" s="45">
        <v>8.5935312000000028</v>
      </c>
      <c r="T334" s="81"/>
      <c r="U334" s="72">
        <v>0.39571815502504154</v>
      </c>
      <c r="V334" s="21">
        <f t="shared" si="44"/>
        <v>13.602465246456527</v>
      </c>
    </row>
    <row r="335" spans="3:22" x14ac:dyDescent="0.2">
      <c r="C335" s="43" t="s">
        <v>414</v>
      </c>
      <c r="D335" s="43" t="s">
        <v>239</v>
      </c>
      <c r="E335" s="43">
        <v>1</v>
      </c>
      <c r="F335" s="83">
        <v>10.03352832</v>
      </c>
      <c r="G335" s="44">
        <v>30.58222029909675</v>
      </c>
      <c r="H335" s="45">
        <v>3.0480025892922131</v>
      </c>
      <c r="I335" s="44">
        <v>0</v>
      </c>
      <c r="J335" s="44">
        <v>0</v>
      </c>
      <c r="K335" s="45">
        <v>20</v>
      </c>
      <c r="L335" s="45">
        <v>0.50167641600000001</v>
      </c>
      <c r="M335" s="45">
        <v>11.840000000000002</v>
      </c>
      <c r="N335" s="74">
        <v>11.840000000000002</v>
      </c>
      <c r="O335" s="72"/>
      <c r="P335" s="46"/>
      <c r="Q335" s="73">
        <v>10</v>
      </c>
      <c r="R335" s="73">
        <v>0</v>
      </c>
      <c r="S335" s="45">
        <v>5.0167641600000001</v>
      </c>
      <c r="T335" s="81"/>
      <c r="U335" s="80">
        <v>0.35707511548883769</v>
      </c>
      <c r="V335" s="21">
        <f t="shared" si="44"/>
        <v>3.5827232836245235</v>
      </c>
    </row>
    <row r="336" spans="3:22" x14ac:dyDescent="0.2">
      <c r="C336" s="43" t="s">
        <v>415</v>
      </c>
      <c r="D336" s="43" t="s">
        <v>240</v>
      </c>
      <c r="E336" s="43">
        <v>1</v>
      </c>
      <c r="F336" s="83">
        <v>5.85289152</v>
      </c>
      <c r="G336" s="44">
        <v>17.839628507806438</v>
      </c>
      <c r="H336" s="45">
        <v>3.0480025892922131</v>
      </c>
      <c r="I336" s="44">
        <v>14.860013805405103</v>
      </c>
      <c r="J336" s="44">
        <v>0</v>
      </c>
      <c r="K336" s="45"/>
      <c r="L336" s="45">
        <v>0</v>
      </c>
      <c r="M336" s="45">
        <v>9.69</v>
      </c>
      <c r="N336" s="74">
        <v>0</v>
      </c>
      <c r="O336" s="72"/>
      <c r="P336" s="46"/>
      <c r="Q336" s="73"/>
      <c r="R336" s="73"/>
      <c r="S336" s="45"/>
      <c r="T336" s="81"/>
      <c r="U336" s="72">
        <v>1.2636596861406355</v>
      </c>
    </row>
    <row r="337" spans="3:22" x14ac:dyDescent="0.2">
      <c r="C337" s="43" t="s">
        <v>416</v>
      </c>
      <c r="D337" s="43" t="s">
        <v>239</v>
      </c>
      <c r="E337" s="43">
        <v>1</v>
      </c>
      <c r="F337" s="83">
        <v>11.148364800000001</v>
      </c>
      <c r="G337" s="44">
        <v>33.980244776774157</v>
      </c>
      <c r="H337" s="45">
        <v>3.0480025892922118</v>
      </c>
      <c r="I337" s="44">
        <v>0</v>
      </c>
      <c r="J337" s="44">
        <v>0</v>
      </c>
      <c r="K337" s="45">
        <v>6.666666666666667</v>
      </c>
      <c r="L337" s="45">
        <v>1.6722547200000002</v>
      </c>
      <c r="M337" s="45">
        <v>8.61</v>
      </c>
      <c r="N337" s="74">
        <v>32.29</v>
      </c>
      <c r="O337" s="72"/>
      <c r="P337" s="46"/>
      <c r="Q337" s="73">
        <v>8</v>
      </c>
      <c r="R337" s="73"/>
      <c r="S337" s="45">
        <v>13.378037760000003</v>
      </c>
      <c r="T337" s="81"/>
      <c r="U337" s="80">
        <v>0.3570751154888378</v>
      </c>
      <c r="V337" s="21">
        <f t="shared" ref="V337:V338" si="45">F337*U337</f>
        <v>3.9808036484716944</v>
      </c>
    </row>
    <row r="338" spans="3:22" x14ac:dyDescent="0.2">
      <c r="C338" s="43" t="s">
        <v>417</v>
      </c>
      <c r="D338" s="43" t="s">
        <v>239</v>
      </c>
      <c r="E338" s="43">
        <v>1</v>
      </c>
      <c r="F338" s="83">
        <v>70.513407360000002</v>
      </c>
      <c r="G338" s="44">
        <v>214.92504821309657</v>
      </c>
      <c r="H338" s="45">
        <v>3.0480025892922127</v>
      </c>
      <c r="I338" s="44">
        <v>21.370019853398862</v>
      </c>
      <c r="J338" s="44">
        <v>5.57</v>
      </c>
      <c r="K338" s="45">
        <v>6.666666666666667</v>
      </c>
      <c r="L338" s="45">
        <v>10.577011104</v>
      </c>
      <c r="M338" s="45">
        <v>8.61</v>
      </c>
      <c r="N338" s="74">
        <v>32.29</v>
      </c>
      <c r="O338" s="72"/>
      <c r="P338" s="46"/>
      <c r="Q338" s="73">
        <v>8</v>
      </c>
      <c r="R338" s="73"/>
      <c r="S338" s="45">
        <v>84.616088832000017</v>
      </c>
      <c r="T338" s="81"/>
      <c r="U338" s="72">
        <v>0.46529144757151908</v>
      </c>
      <c r="V338" s="21">
        <f t="shared" si="45"/>
        <v>32.809285383734611</v>
      </c>
    </row>
    <row r="339" spans="3:22" x14ac:dyDescent="0.2">
      <c r="C339" s="43" t="s">
        <v>418</v>
      </c>
      <c r="D339" s="43" t="s">
        <v>240</v>
      </c>
      <c r="E339" s="43">
        <v>1</v>
      </c>
      <c r="F339" s="83">
        <v>17.837383680000002</v>
      </c>
      <c r="G339" s="44">
        <v>54.368391642838652</v>
      </c>
      <c r="H339" s="45">
        <v>3.0480025892922122</v>
      </c>
      <c r="I339" s="44">
        <v>11.150010358698985</v>
      </c>
      <c r="J339" s="44">
        <v>4.18</v>
      </c>
      <c r="K339" s="45"/>
      <c r="L339" s="45">
        <v>0</v>
      </c>
      <c r="M339" s="45">
        <v>9.69</v>
      </c>
      <c r="N339" s="74">
        <v>4.3099999999999996</v>
      </c>
      <c r="O339" s="72"/>
      <c r="P339" s="46"/>
      <c r="Q339" s="73"/>
      <c r="R339" s="73"/>
      <c r="S339" s="45"/>
      <c r="T339" s="81">
        <v>151.02304000000001</v>
      </c>
      <c r="U339" s="72">
        <v>0.5802800040509577</v>
      </c>
    </row>
    <row r="340" spans="3:22" x14ac:dyDescent="0.2">
      <c r="C340" s="43" t="s">
        <v>419</v>
      </c>
      <c r="D340" s="43" t="s">
        <v>240</v>
      </c>
      <c r="E340" s="43">
        <v>1</v>
      </c>
      <c r="F340" s="83">
        <v>32.516064</v>
      </c>
      <c r="G340" s="44">
        <v>99.109047265591286</v>
      </c>
      <c r="H340" s="45">
        <v>3.0480025892922122</v>
      </c>
      <c r="I340" s="44">
        <v>23.230021581397075</v>
      </c>
      <c r="J340" s="44">
        <v>5.95</v>
      </c>
      <c r="K340" s="45"/>
      <c r="L340" s="45">
        <v>0</v>
      </c>
      <c r="M340" s="45">
        <v>16.149999999999999</v>
      </c>
      <c r="N340" s="74">
        <v>53.82</v>
      </c>
      <c r="O340" s="72"/>
      <c r="P340" s="46"/>
      <c r="Q340" s="73"/>
      <c r="R340" s="73"/>
      <c r="S340" s="45"/>
      <c r="T340" s="81"/>
      <c r="U340" s="72">
        <v>0.61217556796013173</v>
      </c>
    </row>
    <row r="341" spans="3:22" x14ac:dyDescent="0.2">
      <c r="C341" s="43" t="s">
        <v>420</v>
      </c>
      <c r="D341" s="43" t="s">
        <v>239</v>
      </c>
      <c r="E341" s="43">
        <v>1</v>
      </c>
      <c r="F341" s="83">
        <v>27.870911999999997</v>
      </c>
      <c r="G341" s="44">
        <v>84.950611941935406</v>
      </c>
      <c r="H341" s="45">
        <v>3.0480025892922131</v>
      </c>
      <c r="I341" s="44">
        <v>0</v>
      </c>
      <c r="J341" s="44">
        <v>0</v>
      </c>
      <c r="K341" s="45"/>
      <c r="L341" s="45">
        <v>0</v>
      </c>
      <c r="M341" s="45">
        <v>10.76</v>
      </c>
      <c r="N341" s="74">
        <v>4.3099999999999996</v>
      </c>
      <c r="O341" s="72"/>
      <c r="P341" s="46"/>
      <c r="Q341" s="73"/>
      <c r="R341" s="73">
        <v>0.25</v>
      </c>
      <c r="S341" s="45">
        <v>6.9677280000000001</v>
      </c>
      <c r="T341" s="81"/>
      <c r="U341" s="80">
        <v>0.35707511548883769</v>
      </c>
      <c r="V341" s="21">
        <f t="shared" ref="V341:V343" si="46">F341*U341</f>
        <v>9.9520091211792305</v>
      </c>
    </row>
    <row r="342" spans="3:22" x14ac:dyDescent="0.2">
      <c r="C342" s="43" t="s">
        <v>421</v>
      </c>
      <c r="D342" s="43" t="s">
        <v>239</v>
      </c>
      <c r="E342" s="43">
        <v>1</v>
      </c>
      <c r="F342" s="83">
        <v>282.05362944000001</v>
      </c>
      <c r="G342" s="44">
        <v>859.70019285238629</v>
      </c>
      <c r="H342" s="45">
        <v>3.0480025892922127</v>
      </c>
      <c r="I342" s="44">
        <v>68.750063870901812</v>
      </c>
      <c r="J342" s="44">
        <v>19.510000000000002</v>
      </c>
      <c r="K342" s="45">
        <v>20.000000000000004</v>
      </c>
      <c r="L342" s="45">
        <v>14.102681471999997</v>
      </c>
      <c r="M342" s="45">
        <v>11.840000000000002</v>
      </c>
      <c r="N342" s="74">
        <v>11.840000000000002</v>
      </c>
      <c r="O342" s="72"/>
      <c r="P342" s="46"/>
      <c r="Q342" s="73">
        <v>10</v>
      </c>
      <c r="R342" s="73"/>
      <c r="S342" s="45">
        <v>141.02681471999998</v>
      </c>
      <c r="T342" s="81"/>
      <c r="U342" s="72">
        <v>0.44411153138360077</v>
      </c>
      <c r="V342" s="21">
        <f t="shared" si="46"/>
        <v>125.26326930290107</v>
      </c>
    </row>
    <row r="343" spans="3:22" x14ac:dyDescent="0.2">
      <c r="C343" s="43" t="s">
        <v>422</v>
      </c>
      <c r="D343" s="43" t="s">
        <v>239</v>
      </c>
      <c r="E343" s="43">
        <v>1</v>
      </c>
      <c r="F343" s="83">
        <v>77.48113536000001</v>
      </c>
      <c r="G343" s="44">
        <v>236.16270119858044</v>
      </c>
      <c r="H343" s="45">
        <v>3.0480025892922127</v>
      </c>
      <c r="I343" s="44">
        <v>5.5700051747043355</v>
      </c>
      <c r="J343" s="44">
        <v>0</v>
      </c>
      <c r="K343" s="45"/>
      <c r="L343" s="45">
        <v>0</v>
      </c>
      <c r="M343" s="45">
        <v>10.76</v>
      </c>
      <c r="N343" s="74">
        <v>4.3099999999999996</v>
      </c>
      <c r="O343" s="72"/>
      <c r="P343" s="46"/>
      <c r="Q343" s="73"/>
      <c r="R343" s="73">
        <v>0.25</v>
      </c>
      <c r="S343" s="45">
        <v>19.370283840000006</v>
      </c>
      <c r="T343" s="81"/>
      <c r="U343" s="80">
        <v>0.38274472179739161</v>
      </c>
      <c r="V343" s="21">
        <f t="shared" si="46"/>
        <v>29.655495597909244</v>
      </c>
    </row>
    <row r="344" spans="3:22" x14ac:dyDescent="0.2">
      <c r="C344" s="43" t="s">
        <v>423</v>
      </c>
      <c r="D344" s="43" t="s">
        <v>240</v>
      </c>
      <c r="E344" s="43">
        <v>1</v>
      </c>
      <c r="F344" s="83">
        <v>5.0167641600000001</v>
      </c>
      <c r="G344" s="44">
        <v>15.291110149548375</v>
      </c>
      <c r="H344" s="45">
        <v>3.0480025892922131</v>
      </c>
      <c r="I344" s="44">
        <v>5.5700051747043355</v>
      </c>
      <c r="J344" s="44">
        <v>0</v>
      </c>
      <c r="K344" s="45"/>
      <c r="L344" s="45">
        <v>0</v>
      </c>
      <c r="M344" s="45">
        <v>9.69</v>
      </c>
      <c r="N344" s="74">
        <v>4.3099999999999996</v>
      </c>
      <c r="O344" s="72"/>
      <c r="P344" s="46"/>
      <c r="Q344" s="73"/>
      <c r="R344" s="73"/>
      <c r="S344" s="45"/>
      <c r="T344" s="81">
        <v>42.475230000000003</v>
      </c>
      <c r="U344" s="80">
        <v>0.75352792403205893</v>
      </c>
    </row>
    <row r="345" spans="3:22" x14ac:dyDescent="0.2">
      <c r="C345" s="43" t="s">
        <v>424</v>
      </c>
      <c r="D345" s="43" t="s">
        <v>239</v>
      </c>
      <c r="E345" s="43">
        <v>1</v>
      </c>
      <c r="F345" s="83">
        <v>120.77395199999999</v>
      </c>
      <c r="G345" s="44">
        <v>368.11931841505339</v>
      </c>
      <c r="H345" s="45">
        <v>3.0480025892922127</v>
      </c>
      <c r="I345" s="44">
        <v>78.970073365601678</v>
      </c>
      <c r="J345" s="44">
        <v>28.99</v>
      </c>
      <c r="K345" s="45">
        <v>5</v>
      </c>
      <c r="L345" s="45">
        <v>24.1547904</v>
      </c>
      <c r="M345" s="45">
        <v>9.69</v>
      </c>
      <c r="N345" s="74">
        <v>16.149999999999999</v>
      </c>
      <c r="O345" s="72"/>
      <c r="P345" s="46">
        <v>3.7854000000000001</v>
      </c>
      <c r="Q345" s="73">
        <v>8</v>
      </c>
      <c r="R345" s="73"/>
      <c r="S345" s="45">
        <v>193.23832320000002</v>
      </c>
      <c r="T345" s="81"/>
      <c r="U345" s="72">
        <v>0.59055466633755227</v>
      </c>
      <c r="V345" s="21">
        <f t="shared" ref="V345:V346" si="47">F345*U345</f>
        <v>71.323620925627552</v>
      </c>
    </row>
    <row r="346" spans="3:22" x14ac:dyDescent="0.2">
      <c r="C346" s="43" t="s">
        <v>425</v>
      </c>
      <c r="D346" s="43" t="s">
        <v>239</v>
      </c>
      <c r="E346" s="43">
        <v>1</v>
      </c>
      <c r="F346" s="83">
        <v>54.998599680000005</v>
      </c>
      <c r="G346" s="44">
        <v>167.63587423208585</v>
      </c>
      <c r="H346" s="45">
        <v>3.0480025892922122</v>
      </c>
      <c r="I346" s="44">
        <v>0</v>
      </c>
      <c r="J346" s="44">
        <v>0</v>
      </c>
      <c r="K346" s="45">
        <v>5</v>
      </c>
      <c r="L346" s="45">
        <v>10.999719936000002</v>
      </c>
      <c r="M346" s="45">
        <v>9.69</v>
      </c>
      <c r="N346" s="74">
        <v>16.149999999999999</v>
      </c>
      <c r="O346" s="72"/>
      <c r="P346" s="46">
        <v>3.7854000000000001</v>
      </c>
      <c r="Q346" s="73">
        <v>8</v>
      </c>
      <c r="R346" s="73"/>
      <c r="S346" s="45">
        <v>87.997759488000014</v>
      </c>
      <c r="T346" s="81"/>
      <c r="U346" s="80">
        <v>0.35707511548883775</v>
      </c>
      <c r="V346" s="21">
        <f t="shared" si="47"/>
        <v>19.638631332460356</v>
      </c>
    </row>
    <row r="347" spans="3:22" x14ac:dyDescent="0.2">
      <c r="C347" s="43" t="s">
        <v>426</v>
      </c>
      <c r="D347" s="43" t="s">
        <v>240</v>
      </c>
      <c r="E347" s="43">
        <v>1</v>
      </c>
      <c r="F347" s="83">
        <v>7.80385536</v>
      </c>
      <c r="G347" s="44">
        <v>23.786171343741913</v>
      </c>
      <c r="H347" s="45">
        <v>3.0480025892922127</v>
      </c>
      <c r="I347" s="44">
        <v>0</v>
      </c>
      <c r="J347" s="44">
        <v>0</v>
      </c>
      <c r="K347" s="45"/>
      <c r="L347" s="45">
        <v>0</v>
      </c>
      <c r="M347" s="45">
        <v>9.69</v>
      </c>
      <c r="N347" s="74">
        <v>4.3099999999999996</v>
      </c>
      <c r="O347" s="72"/>
      <c r="P347" s="46"/>
      <c r="Q347" s="73"/>
      <c r="R347" s="73"/>
      <c r="S347" s="45"/>
      <c r="T347" s="81">
        <v>66.072580000000002</v>
      </c>
      <c r="U347" s="80">
        <v>0.35707511548883775</v>
      </c>
    </row>
    <row r="348" spans="3:22" x14ac:dyDescent="0.2">
      <c r="C348" s="43" t="s">
        <v>427</v>
      </c>
      <c r="D348" s="43" t="s">
        <v>240</v>
      </c>
      <c r="E348" s="43">
        <v>1</v>
      </c>
      <c r="F348" s="83">
        <v>10.03352832</v>
      </c>
      <c r="G348" s="44">
        <v>30.58222029909675</v>
      </c>
      <c r="H348" s="45">
        <v>3.0480025892922131</v>
      </c>
      <c r="I348" s="44">
        <v>0</v>
      </c>
      <c r="J348" s="44">
        <v>0</v>
      </c>
      <c r="K348" s="45"/>
      <c r="L348" s="45">
        <v>0</v>
      </c>
      <c r="M348" s="45">
        <v>9.69</v>
      </c>
      <c r="N348" s="74">
        <v>0</v>
      </c>
      <c r="O348" s="72"/>
      <c r="P348" s="46"/>
      <c r="Q348" s="73"/>
      <c r="R348" s="73"/>
      <c r="S348" s="45"/>
      <c r="T348" s="81"/>
      <c r="U348" s="80">
        <v>0.35707511548883769</v>
      </c>
    </row>
    <row r="349" spans="3:22" x14ac:dyDescent="0.2">
      <c r="C349" s="43" t="s">
        <v>428</v>
      </c>
      <c r="D349" s="43" t="s">
        <v>240</v>
      </c>
      <c r="E349" s="43">
        <v>1</v>
      </c>
      <c r="F349" s="83">
        <v>7.80385536</v>
      </c>
      <c r="G349" s="44">
        <v>23.786171343741913</v>
      </c>
      <c r="H349" s="45">
        <v>3.0480025892922127</v>
      </c>
      <c r="I349" s="44">
        <v>0</v>
      </c>
      <c r="J349" s="44">
        <v>0</v>
      </c>
      <c r="K349" s="45"/>
      <c r="L349" s="45">
        <v>0</v>
      </c>
      <c r="M349" s="45">
        <v>9.69</v>
      </c>
      <c r="N349" s="74">
        <v>0</v>
      </c>
      <c r="O349" s="72"/>
      <c r="P349" s="46"/>
      <c r="Q349" s="73"/>
      <c r="R349" s="73"/>
      <c r="S349" s="45"/>
      <c r="T349" s="81"/>
      <c r="U349" s="80">
        <v>0.35707511548883775</v>
      </c>
    </row>
    <row r="350" spans="3:22" x14ac:dyDescent="0.2">
      <c r="C350" s="43" t="s">
        <v>429</v>
      </c>
      <c r="D350" s="43" t="s">
        <v>239</v>
      </c>
      <c r="E350" s="43">
        <v>1</v>
      </c>
      <c r="F350" s="83">
        <v>44.22184704</v>
      </c>
      <c r="G350" s="44">
        <v>134.78830428120418</v>
      </c>
      <c r="H350" s="45">
        <v>3.0480025892922127</v>
      </c>
      <c r="I350" s="44">
        <v>0</v>
      </c>
      <c r="J350" s="44">
        <v>0</v>
      </c>
      <c r="K350" s="45">
        <v>5</v>
      </c>
      <c r="L350" s="45">
        <v>8.8443694080000004</v>
      </c>
      <c r="M350" s="45">
        <v>16.149999999999999</v>
      </c>
      <c r="N350" s="74">
        <v>11.840000000000002</v>
      </c>
      <c r="O350" s="72"/>
      <c r="P350" s="46"/>
      <c r="Q350" s="73"/>
      <c r="R350" s="73">
        <v>1.5</v>
      </c>
      <c r="S350" s="45">
        <v>66.33277056</v>
      </c>
      <c r="T350" s="81"/>
      <c r="U350" s="80">
        <v>0.35707511548883769</v>
      </c>
      <c r="V350" s="21">
        <f>F350*U350</f>
        <v>15.790521138937715</v>
      </c>
    </row>
    <row r="351" spans="3:22" x14ac:dyDescent="0.2">
      <c r="C351" s="43" t="s">
        <v>430</v>
      </c>
      <c r="D351" s="43" t="s">
        <v>240</v>
      </c>
      <c r="E351" s="43">
        <v>1</v>
      </c>
      <c r="F351" s="83">
        <v>210.70409472000003</v>
      </c>
      <c r="G351" s="44">
        <v>642.2266262810316</v>
      </c>
      <c r="H351" s="45">
        <v>3.0480025892922122</v>
      </c>
      <c r="I351" s="44">
        <v>66.890062142903602</v>
      </c>
      <c r="J351" s="44">
        <v>25.64</v>
      </c>
      <c r="K351" s="45"/>
      <c r="L351" s="45">
        <v>0</v>
      </c>
      <c r="M351" s="45">
        <v>0</v>
      </c>
      <c r="N351" s="74">
        <v>0</v>
      </c>
      <c r="O351" s="72"/>
      <c r="P351" s="46"/>
      <c r="Q351" s="73"/>
      <c r="R351" s="73"/>
      <c r="S351" s="45"/>
      <c r="T351" s="81"/>
      <c r="U351" s="72">
        <v>0.47043208036639644</v>
      </c>
    </row>
    <row r="352" spans="3:22" x14ac:dyDescent="0.2">
      <c r="C352" s="43" t="s">
        <v>431</v>
      </c>
      <c r="D352" s="43" t="s">
        <v>240</v>
      </c>
      <c r="E352" s="43">
        <v>1</v>
      </c>
      <c r="F352" s="83">
        <v>107.02430208000001</v>
      </c>
      <c r="G352" s="44">
        <v>326.21034985703193</v>
      </c>
      <c r="H352" s="45">
        <v>3.0480025892922122</v>
      </c>
      <c r="I352" s="44">
        <v>52.030048337498485</v>
      </c>
      <c r="J352" s="44">
        <v>13.38</v>
      </c>
      <c r="K352" s="45"/>
      <c r="L352" s="45">
        <v>0</v>
      </c>
      <c r="M352" s="45">
        <v>0</v>
      </c>
      <c r="N352" s="74">
        <v>0</v>
      </c>
      <c r="O352" s="72"/>
      <c r="P352" s="46"/>
      <c r="Q352" s="73"/>
      <c r="R352" s="73"/>
      <c r="S352" s="45"/>
      <c r="T352" s="81"/>
      <c r="U352" s="72">
        <v>0.53066779638401107</v>
      </c>
    </row>
    <row r="353" spans="1:22" x14ac:dyDescent="0.2">
      <c r="C353" s="43" t="s">
        <v>432</v>
      </c>
      <c r="D353" s="43" t="s">
        <v>240</v>
      </c>
      <c r="E353" s="43">
        <v>1</v>
      </c>
      <c r="F353" s="83">
        <v>20.067056640000001</v>
      </c>
      <c r="G353" s="44">
        <v>61.164440598193501</v>
      </c>
      <c r="H353" s="45">
        <v>3.0480025892922131</v>
      </c>
      <c r="I353" s="44">
        <v>0</v>
      </c>
      <c r="J353" s="44">
        <v>0</v>
      </c>
      <c r="K353" s="45"/>
      <c r="L353" s="45">
        <v>0</v>
      </c>
      <c r="M353" s="45">
        <v>9.69</v>
      </c>
      <c r="N353" s="74">
        <v>1.08</v>
      </c>
      <c r="O353" s="72"/>
      <c r="P353" s="46"/>
      <c r="Q353" s="73"/>
      <c r="R353" s="73"/>
      <c r="S353" s="45"/>
      <c r="T353" s="81"/>
      <c r="U353" s="80">
        <v>0.35707511548883769</v>
      </c>
    </row>
    <row r="354" spans="1:22" x14ac:dyDescent="0.2">
      <c r="C354" s="43" t="s">
        <v>433</v>
      </c>
      <c r="D354" s="43" t="s">
        <v>239</v>
      </c>
      <c r="E354" s="43">
        <v>1</v>
      </c>
      <c r="F354" s="83">
        <v>53.32634496</v>
      </c>
      <c r="G354" s="44">
        <v>162.53883751556972</v>
      </c>
      <c r="H354" s="45">
        <v>3.0480025892922127</v>
      </c>
      <c r="I354" s="44">
        <v>38.090035386802185</v>
      </c>
      <c r="J354" s="44">
        <v>8.92</v>
      </c>
      <c r="K354" s="45">
        <v>19.999999999999996</v>
      </c>
      <c r="L354" s="45">
        <v>2.6663172480000004</v>
      </c>
      <c r="M354" s="45">
        <v>11.840000000000002</v>
      </c>
      <c r="N354" s="74">
        <v>11.840000000000002</v>
      </c>
      <c r="O354" s="72"/>
      <c r="P354" s="46"/>
      <c r="Q354" s="73">
        <v>10</v>
      </c>
      <c r="R354" s="73"/>
      <c r="S354" s="45">
        <v>26.663172480000004</v>
      </c>
      <c r="T354" s="81"/>
      <c r="U354" s="72">
        <v>0.61212735645750704</v>
      </c>
      <c r="V354" s="21">
        <f>F354*U354</f>
        <v>32.642514569905906</v>
      </c>
    </row>
    <row r="355" spans="1:22" x14ac:dyDescent="0.2">
      <c r="C355" s="43" t="s">
        <v>434</v>
      </c>
      <c r="D355" s="43" t="s">
        <v>240</v>
      </c>
      <c r="E355" s="43">
        <v>1</v>
      </c>
      <c r="F355" s="83">
        <v>15.60771072</v>
      </c>
      <c r="G355" s="44">
        <v>142.7170280624515</v>
      </c>
      <c r="H355" s="45">
        <v>9.1440077678766407</v>
      </c>
      <c r="I355" s="44">
        <v>97.550090627003215</v>
      </c>
      <c r="J355" s="44">
        <v>12.019999999999998</v>
      </c>
      <c r="K355" s="45"/>
      <c r="L355" s="45">
        <v>0</v>
      </c>
      <c r="M355" s="45">
        <v>10.76</v>
      </c>
      <c r="N355" s="74">
        <v>0</v>
      </c>
      <c r="O355" s="72"/>
      <c r="P355" s="46"/>
      <c r="Q355" s="73"/>
      <c r="R355" s="73"/>
      <c r="S355" s="45"/>
      <c r="T355" s="81"/>
      <c r="U355" s="72">
        <v>1</v>
      </c>
    </row>
    <row r="356" spans="1:22" x14ac:dyDescent="0.2">
      <c r="C356" s="43" t="s">
        <v>435</v>
      </c>
      <c r="D356" s="43" t="s">
        <v>240</v>
      </c>
      <c r="E356" s="43">
        <v>1</v>
      </c>
      <c r="F356" s="83">
        <v>13.0064256</v>
      </c>
      <c r="G356" s="44">
        <v>118.93085671870958</v>
      </c>
      <c r="H356" s="45">
        <v>9.1440077678766389</v>
      </c>
      <c r="I356" s="44">
        <v>75.250069909605259</v>
      </c>
      <c r="J356" s="44">
        <v>0</v>
      </c>
      <c r="K356" s="45"/>
      <c r="L356" s="45">
        <v>0</v>
      </c>
      <c r="M356" s="45">
        <v>10.76</v>
      </c>
      <c r="N356" s="74">
        <v>0</v>
      </c>
      <c r="O356" s="72"/>
      <c r="P356" s="46"/>
      <c r="Q356" s="73"/>
      <c r="R356" s="73"/>
      <c r="S356" s="45"/>
      <c r="T356" s="81"/>
      <c r="U356" s="72">
        <v>1</v>
      </c>
    </row>
    <row r="357" spans="1:22" x14ac:dyDescent="0.2">
      <c r="C357" s="43" t="s">
        <v>436</v>
      </c>
      <c r="D357" s="43" t="s">
        <v>240</v>
      </c>
      <c r="E357" s="43">
        <v>1</v>
      </c>
      <c r="F357" s="83">
        <v>17.837383680000002</v>
      </c>
      <c r="G357" s="44">
        <v>163.10517492851596</v>
      </c>
      <c r="H357" s="45">
        <v>9.1440077678766372</v>
      </c>
      <c r="I357" s="44">
        <v>111.48010356840921</v>
      </c>
      <c r="J357" s="44">
        <v>11.15</v>
      </c>
      <c r="K357" s="45"/>
      <c r="L357" s="45">
        <v>0</v>
      </c>
      <c r="M357" s="45">
        <v>10.76</v>
      </c>
      <c r="N357" s="74">
        <v>0</v>
      </c>
      <c r="O357" s="72"/>
      <c r="P357" s="46"/>
      <c r="Q357" s="73"/>
      <c r="R357" s="73"/>
      <c r="S357" s="45"/>
      <c r="T357" s="81"/>
      <c r="U357" s="72">
        <v>1</v>
      </c>
    </row>
    <row r="358" spans="1:22" x14ac:dyDescent="0.2">
      <c r="C358" s="43" t="s">
        <v>437</v>
      </c>
      <c r="D358" s="43" t="s">
        <v>240</v>
      </c>
      <c r="E358" s="43">
        <v>1</v>
      </c>
      <c r="F358" s="83">
        <v>8.918691840000001</v>
      </c>
      <c r="G358" s="44">
        <v>81.552587464257982</v>
      </c>
      <c r="H358" s="45">
        <v>9.1440077678766372</v>
      </c>
      <c r="I358" s="44">
        <v>55.740051784204603</v>
      </c>
      <c r="J358" s="44">
        <v>1.1100000000000001</v>
      </c>
      <c r="K358" s="45"/>
      <c r="L358" s="45">
        <v>0</v>
      </c>
      <c r="M358" s="45">
        <v>10.76</v>
      </c>
      <c r="N358" s="74">
        <v>0</v>
      </c>
      <c r="O358" s="72"/>
      <c r="P358" s="46"/>
      <c r="Q358" s="73"/>
      <c r="R358" s="73"/>
      <c r="S358" s="45"/>
      <c r="T358" s="81"/>
      <c r="U358" s="72">
        <v>1</v>
      </c>
    </row>
    <row r="359" spans="1:22" x14ac:dyDescent="0.15">
      <c r="A359" s="21" t="s">
        <v>682</v>
      </c>
      <c r="B359" s="21" t="s">
        <v>106</v>
      </c>
      <c r="C359" s="47" t="s">
        <v>175</v>
      </c>
      <c r="D359" s="48"/>
      <c r="E359" s="48"/>
      <c r="F359" s="49">
        <f>SUMIF($D241:$D358,"yes",F241:F358)</f>
        <v>3088.5615647999998</v>
      </c>
      <c r="G359" s="49">
        <f>SUM(G241:G358)</f>
        <v>11932.162953364246</v>
      </c>
      <c r="H359" s="48"/>
      <c r="I359" s="49">
        <f>SUM(I241:I358)</f>
        <v>1634.1215181486259</v>
      </c>
      <c r="J359" s="49">
        <f>SUM(J241:J358)</f>
        <v>308.27999999999997</v>
      </c>
      <c r="K359" s="48"/>
      <c r="L359" s="49">
        <f>SUM(L241:L358)</f>
        <v>398.91636345600011</v>
      </c>
      <c r="M359" s="48">
        <f>SUMPRODUCT($F241:$F358,M241:M358)/$F359</f>
        <v>13.498271318995345</v>
      </c>
      <c r="N359" s="48">
        <f>SUMPRODUCT($F241:$F358,N241:N358)/$F359</f>
        <v>23.77878855758426</v>
      </c>
      <c r="O359" s="48">
        <f>SUMPRODUCT($F241:$F358,O241:O358)/$F359</f>
        <v>3.2068172657542493</v>
      </c>
      <c r="P359" s="48">
        <f>SUM(P241:P358)</f>
        <v>113.56199999999997</v>
      </c>
      <c r="R359" s="47">
        <f>S359/F359</f>
        <v>1.3185879587562976</v>
      </c>
      <c r="S359" s="81">
        <f>SUM(S241:S358)</f>
        <v>4072.5400892227881</v>
      </c>
      <c r="U359" s="48">
        <f>SUM(V241:V358)/F359</f>
        <v>0.20468444620905016</v>
      </c>
    </row>
  </sheetData>
  <autoFilter ref="A2:U359"/>
  <phoneticPr fontId="1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filterMode="1"/>
  <dimension ref="A1:T683"/>
  <sheetViews>
    <sheetView workbookViewId="0">
      <pane xSplit="4" ySplit="2" topLeftCell="L28" activePane="bottomRight" state="frozen"/>
      <selection pane="topRight" activeCell="C1" sqref="C1"/>
      <selection pane="bottomLeft" activeCell="A2" sqref="A2"/>
      <selection pane="bottomRight" activeCell="A496" sqref="A496:T496"/>
    </sheetView>
  </sheetViews>
  <sheetFormatPr defaultRowHeight="11.25" x14ac:dyDescent="0.15"/>
  <cols>
    <col min="1" max="1" width="9.33203125" style="1"/>
    <col min="2" max="2" width="11.33203125" style="1" customWidth="1"/>
    <col min="3" max="3" width="2.5" style="15" customWidth="1"/>
    <col min="4" max="4" width="39.83203125" style="9" bestFit="1" customWidth="1"/>
    <col min="5" max="20" width="17" style="1" customWidth="1"/>
    <col min="21" max="16384" width="9.33203125" style="1"/>
  </cols>
  <sheetData>
    <row r="1" spans="1:20" ht="20.25" x14ac:dyDescent="0.15">
      <c r="A1" s="1">
        <v>3</v>
      </c>
      <c r="C1" s="4" t="s">
        <v>107</v>
      </c>
      <c r="D1" s="5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9" customFormat="1" x14ac:dyDescent="0.15">
      <c r="A2" s="94" t="s">
        <v>683</v>
      </c>
      <c r="B2" s="94" t="s">
        <v>672</v>
      </c>
      <c r="C2" s="96"/>
      <c r="D2" s="96"/>
      <c r="E2" s="8" t="s">
        <v>83</v>
      </c>
      <c r="F2" s="8" t="s">
        <v>84</v>
      </c>
      <c r="G2" s="8" t="s">
        <v>85</v>
      </c>
      <c r="H2" s="8" t="s">
        <v>86</v>
      </c>
      <c r="I2" s="8" t="s">
        <v>87</v>
      </c>
      <c r="J2" s="8" t="s">
        <v>88</v>
      </c>
      <c r="K2" s="8" t="s">
        <v>89</v>
      </c>
      <c r="L2" s="8" t="s">
        <v>90</v>
      </c>
      <c r="M2" s="8" t="s">
        <v>91</v>
      </c>
      <c r="N2" s="8" t="s">
        <v>92</v>
      </c>
      <c r="O2" s="8" t="s">
        <v>222</v>
      </c>
      <c r="P2" s="8" t="s">
        <v>93</v>
      </c>
      <c r="Q2" s="8" t="s">
        <v>94</v>
      </c>
      <c r="R2" s="8" t="s">
        <v>95</v>
      </c>
      <c r="S2" s="8" t="s">
        <v>96</v>
      </c>
      <c r="T2" s="8" t="s">
        <v>97</v>
      </c>
    </row>
    <row r="3" spans="1:20" hidden="1" x14ac:dyDescent="0.15">
      <c r="A3" s="1" t="s">
        <v>684</v>
      </c>
      <c r="C3" s="10" t="s">
        <v>0</v>
      </c>
      <c r="D3" s="11"/>
    </row>
    <row r="4" spans="1:20" x14ac:dyDescent="0.15">
      <c r="A4" s="1" t="s">
        <v>684</v>
      </c>
      <c r="B4" s="89" t="s">
        <v>687</v>
      </c>
      <c r="C4" s="7"/>
      <c r="D4" s="1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282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2" t="s">
        <v>12</v>
      </c>
      <c r="P4" s="2" t="s">
        <v>13</v>
      </c>
      <c r="Q4" s="2" t="s">
        <v>14</v>
      </c>
      <c r="R4" s="2" t="s">
        <v>15</v>
      </c>
      <c r="S4" s="2">
        <v>7</v>
      </c>
      <c r="T4" s="2">
        <v>8</v>
      </c>
    </row>
    <row r="5" spans="1:20" hidden="1" x14ac:dyDescent="0.15">
      <c r="A5" s="1" t="s">
        <v>684</v>
      </c>
      <c r="C5" s="7"/>
      <c r="D5" s="12" t="s">
        <v>16</v>
      </c>
      <c r="E5" s="2" t="s">
        <v>17</v>
      </c>
      <c r="F5" s="2" t="s">
        <v>17</v>
      </c>
      <c r="G5" s="2" t="s">
        <v>17</v>
      </c>
      <c r="H5" s="2" t="s">
        <v>17</v>
      </c>
      <c r="I5" s="2" t="s">
        <v>17</v>
      </c>
      <c r="J5" s="2" t="s">
        <v>17</v>
      </c>
      <c r="K5" s="2" t="s">
        <v>17</v>
      </c>
      <c r="L5" s="2" t="s">
        <v>17</v>
      </c>
      <c r="M5" s="2" t="s">
        <v>17</v>
      </c>
      <c r="N5" s="2" t="s">
        <v>17</v>
      </c>
      <c r="O5" s="2" t="s">
        <v>17</v>
      </c>
      <c r="P5" s="2" t="s">
        <v>17</v>
      </c>
      <c r="Q5" s="2" t="s">
        <v>17</v>
      </c>
      <c r="R5" s="2" t="s">
        <v>17</v>
      </c>
      <c r="S5" s="2" t="s">
        <v>17</v>
      </c>
      <c r="T5" s="2" t="s">
        <v>17</v>
      </c>
    </row>
    <row r="6" spans="1:20" hidden="1" x14ac:dyDescent="0.2">
      <c r="A6" s="1" t="s">
        <v>684</v>
      </c>
      <c r="C6" s="7"/>
      <c r="D6" s="12" t="s">
        <v>473</v>
      </c>
      <c r="E6" s="77"/>
      <c r="F6" s="78"/>
      <c r="G6" s="78"/>
      <c r="H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</row>
    <row r="7" spans="1:20" hidden="1" x14ac:dyDescent="0.15">
      <c r="A7" s="1" t="s">
        <v>684</v>
      </c>
      <c r="C7" s="10" t="s">
        <v>29</v>
      </c>
      <c r="D7" s="11"/>
      <c r="J7" s="79"/>
    </row>
    <row r="8" spans="1:20" hidden="1" x14ac:dyDescent="0.15">
      <c r="A8" s="1" t="s">
        <v>684</v>
      </c>
      <c r="C8" s="7"/>
      <c r="D8" s="10" t="s">
        <v>30</v>
      </c>
    </row>
    <row r="9" spans="1:20" x14ac:dyDescent="0.15">
      <c r="A9" s="1" t="s">
        <v>684</v>
      </c>
      <c r="B9" s="89" t="s">
        <v>688</v>
      </c>
      <c r="C9" s="7"/>
      <c r="D9" s="13" t="s">
        <v>31</v>
      </c>
      <c r="E9" s="68" t="s">
        <v>714</v>
      </c>
      <c r="F9" s="68" t="s">
        <v>714</v>
      </c>
      <c r="G9" s="68" t="s">
        <v>714</v>
      </c>
      <c r="H9" s="68" t="s">
        <v>714</v>
      </c>
      <c r="I9" s="68" t="s">
        <v>714</v>
      </c>
      <c r="J9" s="68" t="s">
        <v>714</v>
      </c>
      <c r="K9" s="68" t="s">
        <v>714</v>
      </c>
      <c r="L9" s="68" t="s">
        <v>714</v>
      </c>
      <c r="M9" s="68" t="s">
        <v>714</v>
      </c>
      <c r="N9" s="68" t="s">
        <v>714</v>
      </c>
      <c r="O9" s="68" t="s">
        <v>714</v>
      </c>
      <c r="P9" s="68" t="s">
        <v>714</v>
      </c>
      <c r="Q9" s="68" t="s">
        <v>714</v>
      </c>
      <c r="R9" s="68" t="s">
        <v>714</v>
      </c>
      <c r="S9" s="68" t="s">
        <v>714</v>
      </c>
      <c r="T9" s="68" t="s">
        <v>714</v>
      </c>
    </row>
    <row r="10" spans="1:20" x14ac:dyDescent="0.15">
      <c r="A10" s="1" t="s">
        <v>684</v>
      </c>
      <c r="B10" s="89" t="s">
        <v>689</v>
      </c>
      <c r="C10" s="7"/>
      <c r="D10" s="12" t="s">
        <v>145</v>
      </c>
      <c r="E10" s="3">
        <v>0.76569678407350683</v>
      </c>
      <c r="F10" s="3">
        <v>0.76569678407350683</v>
      </c>
      <c r="G10" s="3">
        <v>0.76569678407350683</v>
      </c>
      <c r="H10" s="3">
        <v>0.78247261345852892</v>
      </c>
      <c r="I10" s="3">
        <v>0.76569678407350683</v>
      </c>
      <c r="J10" s="3">
        <v>0.76569678407350683</v>
      </c>
      <c r="K10" s="3">
        <v>0.78616352201257855</v>
      </c>
      <c r="L10" s="3">
        <v>0.98911968348170143</v>
      </c>
      <c r="M10" s="3">
        <v>0.95693779904306231</v>
      </c>
      <c r="N10" s="3">
        <v>1.0060362173038229</v>
      </c>
      <c r="O10" s="3">
        <v>1.1286681715575622</v>
      </c>
      <c r="P10" s="3">
        <v>1.0940919037199124</v>
      </c>
      <c r="Q10" s="3">
        <v>1.2150668286755772</v>
      </c>
      <c r="R10" s="3">
        <v>1.2150668286755772</v>
      </c>
      <c r="S10" s="3">
        <v>1.2953367875647668</v>
      </c>
      <c r="T10" s="3">
        <v>1.4084507042253522</v>
      </c>
    </row>
    <row r="11" spans="1:20" hidden="1" x14ac:dyDescent="0.15">
      <c r="A11" s="1" t="s">
        <v>684</v>
      </c>
      <c r="C11" s="7"/>
      <c r="D11" s="10" t="s">
        <v>33</v>
      </c>
    </row>
    <row r="12" spans="1:20" x14ac:dyDescent="0.15">
      <c r="A12" s="1" t="s">
        <v>684</v>
      </c>
      <c r="B12" s="89" t="s">
        <v>690</v>
      </c>
      <c r="C12" s="7"/>
      <c r="D12" s="13" t="s">
        <v>31</v>
      </c>
      <c r="E12" s="16" t="s">
        <v>318</v>
      </c>
      <c r="F12" s="16" t="s">
        <v>318</v>
      </c>
      <c r="G12" s="16" t="s">
        <v>318</v>
      </c>
      <c r="H12" s="16" t="s">
        <v>318</v>
      </c>
      <c r="I12" s="16" t="s">
        <v>318</v>
      </c>
      <c r="J12" s="16" t="s">
        <v>318</v>
      </c>
      <c r="K12" s="16" t="s">
        <v>318</v>
      </c>
      <c r="L12" s="16" t="s">
        <v>318</v>
      </c>
      <c r="M12" s="16" t="s">
        <v>318</v>
      </c>
      <c r="N12" s="16" t="s">
        <v>318</v>
      </c>
      <c r="O12" s="16" t="s">
        <v>318</v>
      </c>
      <c r="P12" s="16" t="s">
        <v>318</v>
      </c>
      <c r="Q12" s="16" t="s">
        <v>318</v>
      </c>
      <c r="R12" s="16" t="s">
        <v>318</v>
      </c>
      <c r="S12" s="16" t="s">
        <v>318</v>
      </c>
      <c r="T12" s="16" t="s">
        <v>318</v>
      </c>
    </row>
    <row r="13" spans="1:20" x14ac:dyDescent="0.15">
      <c r="A13" s="1" t="s">
        <v>684</v>
      </c>
      <c r="B13" s="89" t="s">
        <v>691</v>
      </c>
      <c r="C13" s="7"/>
      <c r="D13" s="12" t="s">
        <v>145</v>
      </c>
      <c r="E13" s="3">
        <v>1.7574692442882252</v>
      </c>
      <c r="F13" s="3">
        <v>1.7574692442882252</v>
      </c>
      <c r="G13" s="3">
        <v>1.7574692442882252</v>
      </c>
      <c r="H13" s="3">
        <v>1.7574692442882252</v>
      </c>
      <c r="I13" s="3">
        <v>1.7574692442882252</v>
      </c>
      <c r="J13" s="3">
        <v>1.7574692442882252</v>
      </c>
      <c r="K13" s="3">
        <v>1.7574692442882252</v>
      </c>
      <c r="L13" s="3">
        <v>2.0449897750511248</v>
      </c>
      <c r="M13" s="3">
        <v>1.9762845849802371</v>
      </c>
      <c r="N13" s="3">
        <v>2.0703933747412009</v>
      </c>
      <c r="O13" s="3">
        <v>2.5</v>
      </c>
      <c r="P13" s="3">
        <v>2.3696682464454977</v>
      </c>
      <c r="Q13" s="3">
        <v>2.9850746268656714</v>
      </c>
      <c r="R13" s="3">
        <v>2.9850746268656714</v>
      </c>
      <c r="S13" s="3">
        <v>2.9325513196480935</v>
      </c>
      <c r="T13" s="3">
        <v>2.9850746268656714</v>
      </c>
    </row>
    <row r="14" spans="1:20" hidden="1" x14ac:dyDescent="0.15">
      <c r="A14" s="1" t="s">
        <v>684</v>
      </c>
      <c r="C14" s="7"/>
      <c r="D14" s="10" t="s">
        <v>35</v>
      </c>
    </row>
    <row r="15" spans="1:20" x14ac:dyDescent="0.15">
      <c r="A15" s="1" t="s">
        <v>684</v>
      </c>
      <c r="B15" s="89" t="s">
        <v>692</v>
      </c>
      <c r="C15" s="7"/>
      <c r="D15" s="12" t="s">
        <v>146</v>
      </c>
      <c r="E15" s="3">
        <v>5.835</v>
      </c>
      <c r="F15" s="3">
        <v>5.835</v>
      </c>
      <c r="G15" s="3">
        <v>5.835</v>
      </c>
      <c r="H15" s="3">
        <v>5.835</v>
      </c>
      <c r="I15" s="3">
        <v>5.835</v>
      </c>
      <c r="J15" s="3">
        <v>5.835</v>
      </c>
      <c r="K15" s="3">
        <v>5.835</v>
      </c>
      <c r="L15" s="3">
        <v>5.835</v>
      </c>
      <c r="M15" s="3">
        <v>5.835</v>
      </c>
      <c r="N15" s="3">
        <v>5.835</v>
      </c>
      <c r="O15" s="3">
        <v>3.5249999999999999</v>
      </c>
      <c r="P15" s="3">
        <v>3.5249999999999999</v>
      </c>
      <c r="Q15" s="3">
        <v>3.5249999999999999</v>
      </c>
      <c r="R15" s="3">
        <v>3.5249999999999999</v>
      </c>
      <c r="S15" s="3">
        <v>3.5249999999999999</v>
      </c>
      <c r="T15" s="3">
        <v>3.5249999999999999</v>
      </c>
    </row>
    <row r="16" spans="1:20" x14ac:dyDescent="0.15">
      <c r="A16" s="1" t="s">
        <v>684</v>
      </c>
      <c r="B16" s="89" t="s">
        <v>36</v>
      </c>
      <c r="C16" s="7"/>
      <c r="D16" s="12" t="s">
        <v>36</v>
      </c>
      <c r="E16" s="3">
        <v>0.54</v>
      </c>
      <c r="F16" s="3">
        <v>0.54</v>
      </c>
      <c r="G16" s="3">
        <v>0.54</v>
      </c>
      <c r="H16" s="3">
        <v>0.54</v>
      </c>
      <c r="I16" s="3">
        <v>0.54</v>
      </c>
      <c r="J16" s="3">
        <v>0.54</v>
      </c>
      <c r="K16" s="3">
        <v>0.54</v>
      </c>
      <c r="L16" s="3">
        <v>0.54</v>
      </c>
      <c r="M16" s="3">
        <v>0.54</v>
      </c>
      <c r="N16" s="3">
        <v>0.54</v>
      </c>
      <c r="O16" s="3">
        <v>0.40699999999999997</v>
      </c>
      <c r="P16" s="3">
        <v>0.40699999999999997</v>
      </c>
      <c r="Q16" s="3">
        <v>0.40699999999999997</v>
      </c>
      <c r="R16" s="3">
        <v>0.40699999999999997</v>
      </c>
      <c r="S16" s="3">
        <v>0.40699999999999997</v>
      </c>
      <c r="T16" s="3">
        <v>0.40699999999999997</v>
      </c>
    </row>
    <row r="17" spans="1:20" hidden="1" x14ac:dyDescent="0.15">
      <c r="A17" s="1" t="s">
        <v>684</v>
      </c>
      <c r="C17" s="7"/>
      <c r="D17" s="12" t="s">
        <v>37</v>
      </c>
      <c r="E17" s="3">
        <v>0.38400000000000001</v>
      </c>
      <c r="F17" s="3">
        <v>0.38400000000000001</v>
      </c>
      <c r="G17" s="3">
        <v>0.38400000000000001</v>
      </c>
      <c r="H17" s="3">
        <v>0.38400000000000001</v>
      </c>
      <c r="I17" s="3">
        <v>0.38400000000000001</v>
      </c>
      <c r="J17" s="3">
        <v>0.38400000000000001</v>
      </c>
      <c r="K17" s="3">
        <v>0.38400000000000001</v>
      </c>
      <c r="L17" s="3">
        <v>0.38400000000000001</v>
      </c>
      <c r="M17" s="3">
        <v>0.38400000000000001</v>
      </c>
      <c r="N17" s="3">
        <v>0.38400000000000001</v>
      </c>
      <c r="O17" s="3">
        <v>0.316</v>
      </c>
      <c r="P17" s="3">
        <v>0.316</v>
      </c>
      <c r="Q17" s="3">
        <v>0.316</v>
      </c>
      <c r="R17" s="3">
        <v>0.316</v>
      </c>
      <c r="S17" s="3">
        <v>0.316</v>
      </c>
      <c r="T17" s="3">
        <v>0.316</v>
      </c>
    </row>
    <row r="18" spans="1:20" hidden="1" x14ac:dyDescent="0.15">
      <c r="A18" s="1" t="s">
        <v>684</v>
      </c>
      <c r="C18" s="7"/>
      <c r="D18" s="10" t="s">
        <v>38</v>
      </c>
    </row>
    <row r="19" spans="1:20" hidden="1" x14ac:dyDescent="0.15">
      <c r="A19" s="1" t="s">
        <v>684</v>
      </c>
      <c r="C19" s="7"/>
      <c r="D19" s="12" t="s">
        <v>146</v>
      </c>
      <c r="E19" s="2" t="s">
        <v>108</v>
      </c>
      <c r="F19" s="2" t="s">
        <v>108</v>
      </c>
      <c r="G19" s="2" t="s">
        <v>108</v>
      </c>
      <c r="H19" s="2" t="s">
        <v>108</v>
      </c>
      <c r="I19" s="2" t="s">
        <v>108</v>
      </c>
      <c r="J19" s="2" t="s">
        <v>108</v>
      </c>
      <c r="K19" s="2" t="s">
        <v>108</v>
      </c>
      <c r="L19" s="2" t="s">
        <v>108</v>
      </c>
      <c r="M19" s="2" t="s">
        <v>108</v>
      </c>
      <c r="N19" s="2" t="s">
        <v>108</v>
      </c>
      <c r="O19" s="2" t="s">
        <v>108</v>
      </c>
      <c r="P19" s="2" t="s">
        <v>108</v>
      </c>
      <c r="Q19" s="2" t="s">
        <v>108</v>
      </c>
      <c r="R19" s="2" t="s">
        <v>108</v>
      </c>
      <c r="S19" s="2" t="s">
        <v>108</v>
      </c>
      <c r="T19" s="2" t="s">
        <v>108</v>
      </c>
    </row>
    <row r="20" spans="1:20" hidden="1" x14ac:dyDescent="0.15">
      <c r="A20" s="1" t="s">
        <v>684</v>
      </c>
      <c r="C20" s="7"/>
      <c r="D20" s="12" t="s">
        <v>36</v>
      </c>
      <c r="E20" s="2" t="s">
        <v>108</v>
      </c>
      <c r="F20" s="2" t="s">
        <v>108</v>
      </c>
      <c r="G20" s="2" t="s">
        <v>108</v>
      </c>
      <c r="H20" s="2" t="s">
        <v>108</v>
      </c>
      <c r="I20" s="2" t="s">
        <v>108</v>
      </c>
      <c r="J20" s="2" t="s">
        <v>108</v>
      </c>
      <c r="K20" s="2" t="s">
        <v>108</v>
      </c>
      <c r="L20" s="2" t="s">
        <v>108</v>
      </c>
      <c r="M20" s="2" t="s">
        <v>108</v>
      </c>
      <c r="N20" s="2" t="s">
        <v>108</v>
      </c>
      <c r="O20" s="2" t="s">
        <v>108</v>
      </c>
      <c r="P20" s="2" t="s">
        <v>108</v>
      </c>
      <c r="Q20" s="2" t="s">
        <v>108</v>
      </c>
      <c r="R20" s="2" t="s">
        <v>108</v>
      </c>
      <c r="S20" s="2" t="s">
        <v>108</v>
      </c>
      <c r="T20" s="2" t="s">
        <v>108</v>
      </c>
    </row>
    <row r="21" spans="1:20" hidden="1" x14ac:dyDescent="0.15">
      <c r="A21" s="1" t="s">
        <v>684</v>
      </c>
      <c r="C21" s="7"/>
      <c r="D21" s="12" t="s">
        <v>37</v>
      </c>
      <c r="E21" s="2" t="s">
        <v>108</v>
      </c>
      <c r="F21" s="2" t="s">
        <v>108</v>
      </c>
      <c r="G21" s="2" t="s">
        <v>108</v>
      </c>
      <c r="H21" s="2" t="s">
        <v>108</v>
      </c>
      <c r="I21" s="2" t="s">
        <v>108</v>
      </c>
      <c r="J21" s="2" t="s">
        <v>108</v>
      </c>
      <c r="K21" s="2" t="s">
        <v>108</v>
      </c>
      <c r="L21" s="2" t="s">
        <v>108</v>
      </c>
      <c r="M21" s="2" t="s">
        <v>108</v>
      </c>
      <c r="N21" s="2" t="s">
        <v>108</v>
      </c>
      <c r="O21" s="2" t="s">
        <v>108</v>
      </c>
      <c r="P21" s="2" t="s">
        <v>108</v>
      </c>
      <c r="Q21" s="2" t="s">
        <v>108</v>
      </c>
      <c r="R21" s="2" t="s">
        <v>108</v>
      </c>
      <c r="S21" s="2" t="s">
        <v>108</v>
      </c>
      <c r="T21" s="2" t="s">
        <v>108</v>
      </c>
    </row>
    <row r="22" spans="1:20" hidden="1" x14ac:dyDescent="0.15">
      <c r="A22" s="1" t="s">
        <v>684</v>
      </c>
      <c r="C22" s="7"/>
      <c r="D22" s="10" t="s">
        <v>39</v>
      </c>
    </row>
    <row r="23" spans="1:20" hidden="1" x14ac:dyDescent="0.15">
      <c r="A23" s="1" t="s">
        <v>684</v>
      </c>
      <c r="C23" s="7"/>
      <c r="D23" s="12" t="s">
        <v>40</v>
      </c>
      <c r="E23" s="68" t="s">
        <v>41</v>
      </c>
      <c r="F23" s="68" t="s">
        <v>41</v>
      </c>
      <c r="G23" s="68" t="s">
        <v>41</v>
      </c>
      <c r="H23" s="68" t="s">
        <v>41</v>
      </c>
      <c r="I23" s="68" t="s">
        <v>41</v>
      </c>
      <c r="J23" s="68" t="s">
        <v>41</v>
      </c>
      <c r="K23" s="68" t="s">
        <v>41</v>
      </c>
      <c r="L23" s="68" t="s">
        <v>41</v>
      </c>
      <c r="M23" s="68" t="s">
        <v>41</v>
      </c>
      <c r="N23" s="68" t="s">
        <v>41</v>
      </c>
      <c r="O23" s="68" t="s">
        <v>41</v>
      </c>
      <c r="P23" s="68" t="s">
        <v>41</v>
      </c>
      <c r="Q23" s="68" t="s">
        <v>41</v>
      </c>
      <c r="R23" s="68" t="s">
        <v>41</v>
      </c>
      <c r="S23" s="68" t="s">
        <v>41</v>
      </c>
      <c r="T23" s="68" t="s">
        <v>41</v>
      </c>
    </row>
    <row r="24" spans="1:20" hidden="1" x14ac:dyDescent="0.15">
      <c r="A24" s="1" t="s">
        <v>684</v>
      </c>
      <c r="C24" s="7"/>
      <c r="D24" s="13" t="s">
        <v>42</v>
      </c>
      <c r="E24" s="68" t="s">
        <v>234</v>
      </c>
      <c r="F24" s="68" t="s">
        <v>234</v>
      </c>
      <c r="G24" s="68" t="s">
        <v>234</v>
      </c>
      <c r="H24" s="68" t="s">
        <v>234</v>
      </c>
      <c r="I24" s="68" t="s">
        <v>234</v>
      </c>
      <c r="J24" s="68" t="s">
        <v>234</v>
      </c>
      <c r="K24" s="68" t="s">
        <v>234</v>
      </c>
      <c r="L24" s="68" t="s">
        <v>234</v>
      </c>
      <c r="M24" s="68" t="s">
        <v>234</v>
      </c>
      <c r="N24" s="68" t="s">
        <v>234</v>
      </c>
      <c r="O24" s="68" t="s">
        <v>234</v>
      </c>
      <c r="P24" s="68" t="s">
        <v>234</v>
      </c>
      <c r="Q24" s="68" t="s">
        <v>234</v>
      </c>
      <c r="R24" s="68" t="s">
        <v>234</v>
      </c>
      <c r="S24" s="68" t="s">
        <v>234</v>
      </c>
      <c r="T24" s="68" t="s">
        <v>234</v>
      </c>
    </row>
    <row r="25" spans="1:20" hidden="1" x14ac:dyDescent="0.15">
      <c r="A25" s="1" t="s">
        <v>684</v>
      </c>
      <c r="C25" s="7"/>
      <c r="D25" s="12" t="s">
        <v>145</v>
      </c>
      <c r="E25" s="3">
        <v>0.61462814996926862</v>
      </c>
      <c r="F25" s="3">
        <v>0.61462814996926862</v>
      </c>
      <c r="G25" s="3">
        <v>0.61462814996926862</v>
      </c>
      <c r="H25" s="3">
        <v>0.61462814996926862</v>
      </c>
      <c r="I25" s="3">
        <v>0.61462814996926862</v>
      </c>
      <c r="J25" s="3">
        <v>0.61462814996926862</v>
      </c>
      <c r="K25" s="3">
        <v>0.61462814996926862</v>
      </c>
      <c r="L25" s="3">
        <v>0.61462814996926862</v>
      </c>
      <c r="M25" s="3">
        <v>0.61462814996926862</v>
      </c>
      <c r="N25" s="3">
        <v>0.61462814996926862</v>
      </c>
      <c r="O25" s="3">
        <v>0.61462814996926862</v>
      </c>
      <c r="P25" s="3">
        <v>0.61462814996926862</v>
      </c>
      <c r="Q25" s="3">
        <v>0.61462814996926862</v>
      </c>
      <c r="R25" s="3">
        <v>0.61462814996926862</v>
      </c>
      <c r="S25" s="3">
        <v>0.61462814996926862</v>
      </c>
      <c r="T25" s="3">
        <v>0.61462814996926862</v>
      </c>
    </row>
    <row r="26" spans="1:20" hidden="1" x14ac:dyDescent="0.15">
      <c r="A26" s="1" t="s">
        <v>684</v>
      </c>
      <c r="C26" s="10" t="s">
        <v>46</v>
      </c>
      <c r="D26" s="11"/>
    </row>
    <row r="27" spans="1:20" hidden="1" x14ac:dyDescent="0.15">
      <c r="A27" s="1" t="s">
        <v>684</v>
      </c>
      <c r="C27" s="7"/>
      <c r="D27" s="10" t="s">
        <v>51</v>
      </c>
    </row>
    <row r="28" spans="1:20" x14ac:dyDescent="0.15">
      <c r="A28" s="1" t="s">
        <v>684</v>
      </c>
      <c r="B28" s="89" t="s">
        <v>46</v>
      </c>
      <c r="C28" s="7"/>
      <c r="D28" s="12" t="s">
        <v>109</v>
      </c>
      <c r="E28" s="3">
        <f>SUM(E29:E30)</f>
        <v>610.84262000000001</v>
      </c>
      <c r="F28" s="3">
        <f t="shared" ref="F28:T28" si="0">SUM(F29:F30)</f>
        <v>625.91541000000007</v>
      </c>
      <c r="G28" s="3">
        <f t="shared" si="0"/>
        <v>633.93619000000001</v>
      </c>
      <c r="H28" s="3">
        <f t="shared" si="0"/>
        <v>604.44417999999996</v>
      </c>
      <c r="I28" s="3">
        <f t="shared" si="0"/>
        <v>481.70898</v>
      </c>
      <c r="J28" s="3">
        <f t="shared" si="0"/>
        <v>573.36657000000002</v>
      </c>
      <c r="K28" s="3">
        <f t="shared" si="0"/>
        <v>439.79543999999999</v>
      </c>
      <c r="L28" s="3">
        <f t="shared" si="0"/>
        <v>592.78924000000006</v>
      </c>
      <c r="M28" s="3">
        <f t="shared" si="0"/>
        <v>505.37977999999998</v>
      </c>
      <c r="N28" s="3">
        <f t="shared" si="0"/>
        <v>462.57195999999999</v>
      </c>
      <c r="O28" s="3">
        <f t="shared" si="0"/>
        <v>554.77511000000004</v>
      </c>
      <c r="P28" s="3">
        <f t="shared" si="0"/>
        <v>460.13257999999996</v>
      </c>
      <c r="Q28" s="3">
        <f t="shared" si="0"/>
        <v>533.60790999999995</v>
      </c>
      <c r="R28" s="3">
        <f t="shared" si="0"/>
        <v>437.70107000000002</v>
      </c>
      <c r="S28" s="3">
        <f t="shared" si="0"/>
        <v>460.99733000000003</v>
      </c>
      <c r="T28" s="3">
        <f t="shared" si="0"/>
        <v>387.62728000000004</v>
      </c>
    </row>
    <row r="29" spans="1:20" hidden="1" x14ac:dyDescent="0.15">
      <c r="A29" s="1" t="s">
        <v>684</v>
      </c>
      <c r="C29" s="7"/>
      <c r="D29" s="12" t="s">
        <v>242</v>
      </c>
      <c r="E29" s="3">
        <v>280.90975000000003</v>
      </c>
      <c r="F29" s="3">
        <v>282.28203000000002</v>
      </c>
      <c r="G29" s="3">
        <v>275.66665</v>
      </c>
      <c r="H29" s="3">
        <v>272.86854999999997</v>
      </c>
      <c r="I29" s="3">
        <v>223.52002999999999</v>
      </c>
      <c r="J29" s="3">
        <v>247.83245000000002</v>
      </c>
      <c r="K29" s="3">
        <v>202.82771</v>
      </c>
      <c r="L29" s="3">
        <v>269.33672999999999</v>
      </c>
      <c r="M29" s="3">
        <v>236.62201999999999</v>
      </c>
      <c r="N29" s="3">
        <v>209.64430999999999</v>
      </c>
      <c r="O29" s="3">
        <v>257.28246999999999</v>
      </c>
      <c r="P29" s="3">
        <v>221.61564999999999</v>
      </c>
      <c r="Q29" s="3">
        <v>251.19557999999998</v>
      </c>
      <c r="R29" s="3">
        <v>213.33763000000002</v>
      </c>
      <c r="S29" s="3">
        <v>217.51779000000002</v>
      </c>
      <c r="T29" s="3">
        <v>186.28704000000002</v>
      </c>
    </row>
    <row r="30" spans="1:20" hidden="1" x14ac:dyDescent="0.15">
      <c r="A30" s="1" t="s">
        <v>684</v>
      </c>
      <c r="C30" s="7"/>
      <c r="D30" s="12" t="s">
        <v>243</v>
      </c>
      <c r="E30" s="3">
        <v>329.93286999999998</v>
      </c>
      <c r="F30" s="3">
        <v>343.63337999999999</v>
      </c>
      <c r="G30" s="3">
        <v>358.26954000000001</v>
      </c>
      <c r="H30" s="3">
        <v>331.57562999999999</v>
      </c>
      <c r="I30" s="3">
        <v>258.18895000000003</v>
      </c>
      <c r="J30" s="3">
        <v>325.53412000000003</v>
      </c>
      <c r="K30" s="3">
        <v>236.96773000000002</v>
      </c>
      <c r="L30" s="3">
        <v>323.45251000000002</v>
      </c>
      <c r="M30" s="3">
        <v>268.75776000000002</v>
      </c>
      <c r="N30" s="3">
        <v>252.92765</v>
      </c>
      <c r="O30" s="3">
        <v>297.49263999999999</v>
      </c>
      <c r="P30" s="3">
        <v>238.51693</v>
      </c>
      <c r="Q30" s="3">
        <v>282.41233</v>
      </c>
      <c r="R30" s="3">
        <v>224.36344</v>
      </c>
      <c r="S30" s="3">
        <v>243.47954000000001</v>
      </c>
      <c r="T30" s="3">
        <v>201.34023999999999</v>
      </c>
    </row>
    <row r="31" spans="1:20" hidden="1" x14ac:dyDescent="0.15">
      <c r="A31" s="1" t="s">
        <v>684</v>
      </c>
      <c r="C31" s="7"/>
      <c r="D31" s="12" t="s">
        <v>110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</row>
    <row r="32" spans="1:20" x14ac:dyDescent="0.15">
      <c r="A32" s="1" t="s">
        <v>684</v>
      </c>
      <c r="B32" s="89" t="s">
        <v>693</v>
      </c>
      <c r="C32" s="7"/>
      <c r="D32" s="12" t="s">
        <v>241</v>
      </c>
      <c r="E32" s="3">
        <v>138.00951999999998</v>
      </c>
      <c r="F32" s="3">
        <v>138.39467000000002</v>
      </c>
      <c r="G32" s="3">
        <v>131.28529999999998</v>
      </c>
      <c r="H32" s="3">
        <v>140.24773000000002</v>
      </c>
      <c r="I32" s="3">
        <v>129.09342000000001</v>
      </c>
      <c r="J32" s="3">
        <v>128.31243000000001</v>
      </c>
      <c r="K32" s="3">
        <v>128.82641000000001</v>
      </c>
      <c r="L32" s="3">
        <v>143.99557999999999</v>
      </c>
      <c r="M32" s="3">
        <v>125.93519999999999</v>
      </c>
      <c r="N32" s="3">
        <v>134.37317999999999</v>
      </c>
      <c r="O32" s="3">
        <v>148.05010000000001</v>
      </c>
      <c r="P32" s="3">
        <v>130.62988000000001</v>
      </c>
      <c r="Q32" s="3">
        <v>154.19216</v>
      </c>
      <c r="R32" s="3">
        <v>144.56437</v>
      </c>
      <c r="S32" s="3">
        <v>152.24970999999999</v>
      </c>
      <c r="T32" s="3">
        <v>173.90624</v>
      </c>
    </row>
    <row r="33" spans="1:20" hidden="1" x14ac:dyDescent="0.15">
      <c r="A33" s="1" t="s">
        <v>684</v>
      </c>
      <c r="C33" s="7"/>
      <c r="D33" s="10" t="s">
        <v>52</v>
      </c>
    </row>
    <row r="34" spans="1:20" x14ac:dyDescent="0.15">
      <c r="A34" s="1" t="s">
        <v>684</v>
      </c>
      <c r="B34" s="89" t="s">
        <v>694</v>
      </c>
      <c r="C34" s="7"/>
      <c r="D34" s="12" t="s">
        <v>53</v>
      </c>
      <c r="E34" s="1">
        <f>SUMPRODUCT(E35:E36,E29:E30)/E28</f>
        <v>3.01</v>
      </c>
      <c r="F34" s="1">
        <f t="shared" ref="F34" si="1">SUMPRODUCT(F35:F36,F29:F30)/F28</f>
        <v>3.0099999999999993</v>
      </c>
      <c r="G34" s="1">
        <f t="shared" ref="G34" si="2">SUMPRODUCT(G35:G36,G29:G30)/G28</f>
        <v>3.01</v>
      </c>
      <c r="H34" s="1">
        <f t="shared" ref="H34" si="3">SUMPRODUCT(H35:H36,H29:H30)/H28</f>
        <v>3.0099999999999993</v>
      </c>
      <c r="I34" s="1">
        <f t="shared" ref="I34" si="4">SUMPRODUCT(I35:I36,I29:I30)/I28</f>
        <v>3.01</v>
      </c>
      <c r="J34" s="1">
        <f t="shared" ref="J34" si="5">SUMPRODUCT(J35:J36,J29:J30)/J28</f>
        <v>3.01</v>
      </c>
      <c r="K34" s="1">
        <f t="shared" ref="K34" si="6">SUMPRODUCT(K35:K36,K29:K30)/K28</f>
        <v>3.0561186477968034</v>
      </c>
      <c r="L34" s="1">
        <f t="shared" ref="L34" si="7">SUMPRODUCT(L35:L36,L29:L30)/L28</f>
        <v>3.01</v>
      </c>
      <c r="M34" s="1">
        <f t="shared" ref="M34" si="8">SUMPRODUCT(M35:M36,M29:M30)/M28</f>
        <v>3.01</v>
      </c>
      <c r="N34" s="1">
        <f t="shared" ref="N34" si="9">SUMPRODUCT(N35:N36,N29:N30)/N28</f>
        <v>3.0553214479321222</v>
      </c>
      <c r="O34" s="1">
        <f t="shared" ref="O34" si="10">SUMPRODUCT(O35:O36,O29:O30)/O28</f>
        <v>3.0099999999999993</v>
      </c>
      <c r="P34" s="1">
        <f t="shared" ref="P34" si="11">SUMPRODUCT(P35:P36,P29:P30)/P28</f>
        <v>3.05816343367818</v>
      </c>
      <c r="Q34" s="1">
        <f t="shared" ref="Q34" si="12">SUMPRODUCT(Q35:Q36,Q29:Q30)/Q28</f>
        <v>3.0100000000000002</v>
      </c>
      <c r="R34" s="1">
        <f t="shared" ref="R34" si="13">SUMPRODUCT(R35:R36,R29:R30)/R28</f>
        <v>3.0587404862866792</v>
      </c>
      <c r="S34" s="1">
        <f t="shared" ref="S34" si="14">SUMPRODUCT(S35:S36,S29:S30)/S28</f>
        <v>3.057184175665399</v>
      </c>
      <c r="T34" s="1">
        <f t="shared" ref="T34" si="15">SUMPRODUCT(T35:T36,T29:T30)/T28</f>
        <v>3.1099999999999994</v>
      </c>
    </row>
    <row r="35" spans="1:20" hidden="1" x14ac:dyDescent="0.15">
      <c r="A35" s="1" t="s">
        <v>684</v>
      </c>
      <c r="C35" s="7"/>
      <c r="D35" s="12" t="s">
        <v>242</v>
      </c>
      <c r="E35" s="66">
        <v>3.01</v>
      </c>
      <c r="F35" s="66">
        <v>3.01</v>
      </c>
      <c r="G35" s="66">
        <v>3.01</v>
      </c>
      <c r="H35" s="66">
        <v>3.01</v>
      </c>
      <c r="I35" s="66">
        <v>3.01</v>
      </c>
      <c r="J35" s="66">
        <v>3.01</v>
      </c>
      <c r="K35" s="66">
        <v>3.11</v>
      </c>
      <c r="L35" s="66">
        <v>3.01</v>
      </c>
      <c r="M35" s="66">
        <v>3.01</v>
      </c>
      <c r="N35" s="66">
        <v>3.11</v>
      </c>
      <c r="O35" s="66">
        <v>3.01</v>
      </c>
      <c r="P35" s="66">
        <v>3.11</v>
      </c>
      <c r="Q35" s="66">
        <v>3.01</v>
      </c>
      <c r="R35" s="66">
        <v>3.11</v>
      </c>
      <c r="S35" s="66">
        <v>3.11</v>
      </c>
      <c r="T35" s="66">
        <v>3.11</v>
      </c>
    </row>
    <row r="36" spans="1:20" hidden="1" x14ac:dyDescent="0.15">
      <c r="A36" s="1" t="s">
        <v>684</v>
      </c>
      <c r="C36" s="7"/>
      <c r="D36" s="12" t="s">
        <v>243</v>
      </c>
      <c r="E36" s="66">
        <v>3.01</v>
      </c>
      <c r="F36" s="66">
        <v>3.01</v>
      </c>
      <c r="G36" s="66">
        <v>3.01</v>
      </c>
      <c r="H36" s="66">
        <v>3.01</v>
      </c>
      <c r="I36" s="66">
        <v>3.01</v>
      </c>
      <c r="J36" s="66">
        <v>3.01</v>
      </c>
      <c r="K36" s="66">
        <v>3.01</v>
      </c>
      <c r="L36" s="66">
        <v>3.01</v>
      </c>
      <c r="M36" s="66">
        <v>3.01</v>
      </c>
      <c r="N36" s="66">
        <v>3.01</v>
      </c>
      <c r="O36" s="66">
        <v>3.01</v>
      </c>
      <c r="P36" s="66">
        <v>3.01</v>
      </c>
      <c r="Q36" s="66">
        <v>3.01</v>
      </c>
      <c r="R36" s="66">
        <v>3.01</v>
      </c>
      <c r="S36" s="66">
        <v>3.01</v>
      </c>
      <c r="T36" s="66">
        <v>3.11</v>
      </c>
    </row>
    <row r="37" spans="1:20" hidden="1" x14ac:dyDescent="0.15">
      <c r="A37" s="1" t="s">
        <v>684</v>
      </c>
      <c r="C37" s="7"/>
      <c r="D37" s="12" t="s">
        <v>54</v>
      </c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</row>
    <row r="38" spans="1:20" x14ac:dyDescent="0.15">
      <c r="A38" s="1" t="s">
        <v>684</v>
      </c>
      <c r="B38" s="89" t="s">
        <v>695</v>
      </c>
      <c r="C38" s="7"/>
      <c r="D38" s="12" t="s">
        <v>241</v>
      </c>
      <c r="E38" s="70">
        <v>0.74</v>
      </c>
      <c r="F38" s="70">
        <v>0.74</v>
      </c>
      <c r="G38" s="70">
        <v>0.74</v>
      </c>
      <c r="H38" s="70">
        <v>0.74</v>
      </c>
      <c r="I38" s="70">
        <v>0.74</v>
      </c>
      <c r="J38" s="70">
        <v>0.74</v>
      </c>
      <c r="K38" s="70">
        <v>0.74</v>
      </c>
      <c r="L38" s="70">
        <v>0.74</v>
      </c>
      <c r="M38" s="70">
        <v>0.74</v>
      </c>
      <c r="N38" s="70">
        <v>0.74</v>
      </c>
      <c r="O38" s="70">
        <v>0.74</v>
      </c>
      <c r="P38" s="70">
        <v>0.74</v>
      </c>
      <c r="Q38" s="70">
        <v>0.74</v>
      </c>
      <c r="R38" s="70">
        <v>0.74</v>
      </c>
      <c r="S38" s="70">
        <v>0.74</v>
      </c>
      <c r="T38" s="70">
        <v>0.74</v>
      </c>
    </row>
    <row r="39" spans="1:20" hidden="1" x14ac:dyDescent="0.15">
      <c r="A39" s="1" t="s">
        <v>684</v>
      </c>
      <c r="C39" s="7"/>
      <c r="D39" s="64" t="s">
        <v>223</v>
      </c>
      <c r="G39" s="9"/>
      <c r="H39" s="9"/>
      <c r="I39" s="9"/>
      <c r="J39" s="9"/>
      <c r="K39" s="9"/>
      <c r="L39" s="9"/>
      <c r="M39" s="9"/>
      <c r="N39" s="9"/>
    </row>
    <row r="40" spans="1:20" hidden="1" x14ac:dyDescent="0.15">
      <c r="A40" s="1" t="s">
        <v>684</v>
      </c>
      <c r="C40" s="7"/>
      <c r="D40" s="12" t="s">
        <v>244</v>
      </c>
      <c r="E40" s="16" t="s">
        <v>224</v>
      </c>
      <c r="F40" s="16" t="s">
        <v>224</v>
      </c>
      <c r="G40" s="75" t="s">
        <v>440</v>
      </c>
      <c r="H40" s="16" t="s">
        <v>224</v>
      </c>
      <c r="I40" s="75" t="s">
        <v>440</v>
      </c>
      <c r="J40" s="75" t="s">
        <v>440</v>
      </c>
      <c r="K40" s="75" t="s">
        <v>440</v>
      </c>
      <c r="L40" s="16" t="s">
        <v>224</v>
      </c>
      <c r="M40" s="75" t="s">
        <v>440</v>
      </c>
      <c r="N40" s="75" t="s">
        <v>440</v>
      </c>
      <c r="O40" s="75" t="s">
        <v>440</v>
      </c>
      <c r="P40" s="75" t="s">
        <v>440</v>
      </c>
      <c r="Q40" s="75" t="s">
        <v>440</v>
      </c>
      <c r="R40" s="75" t="s">
        <v>440</v>
      </c>
      <c r="S40" s="75" t="s">
        <v>440</v>
      </c>
      <c r="T40" s="75" t="s">
        <v>440</v>
      </c>
    </row>
    <row r="41" spans="1:20" hidden="1" x14ac:dyDescent="0.15">
      <c r="A41" s="1" t="s">
        <v>684</v>
      </c>
      <c r="C41" s="7"/>
      <c r="D41" s="12" t="s">
        <v>245</v>
      </c>
      <c r="E41" s="16" t="s">
        <v>224</v>
      </c>
      <c r="F41" s="16" t="s">
        <v>224</v>
      </c>
      <c r="G41" s="75" t="s">
        <v>440</v>
      </c>
      <c r="H41" s="16" t="s">
        <v>224</v>
      </c>
      <c r="I41" s="75" t="s">
        <v>440</v>
      </c>
      <c r="J41" s="75" t="s">
        <v>440</v>
      </c>
      <c r="K41" s="75" t="s">
        <v>440</v>
      </c>
      <c r="L41" s="16" t="s">
        <v>224</v>
      </c>
      <c r="M41" s="75" t="s">
        <v>440</v>
      </c>
      <c r="N41" s="75" t="s">
        <v>440</v>
      </c>
      <c r="O41" s="75" t="s">
        <v>440</v>
      </c>
      <c r="P41" s="75" t="s">
        <v>440</v>
      </c>
      <c r="Q41" s="75" t="s">
        <v>440</v>
      </c>
      <c r="R41" s="75" t="s">
        <v>440</v>
      </c>
      <c r="S41" s="75" t="s">
        <v>440</v>
      </c>
      <c r="T41" s="75" t="s">
        <v>440</v>
      </c>
    </row>
    <row r="42" spans="1:20" x14ac:dyDescent="0.15">
      <c r="A42" s="1" t="s">
        <v>684</v>
      </c>
      <c r="B42" s="94" t="s">
        <v>715</v>
      </c>
      <c r="C42" s="7"/>
      <c r="D42" s="10" t="s">
        <v>147</v>
      </c>
      <c r="E42" s="95">
        <f>SUM(E43:E44)</f>
        <v>27.65</v>
      </c>
      <c r="F42" s="95">
        <f t="shared" ref="F42:T42" si="16">SUM(F43:F44)</f>
        <v>28.47</v>
      </c>
      <c r="G42" s="95">
        <f t="shared" si="16"/>
        <v>30.759999999999998</v>
      </c>
      <c r="H42" s="95">
        <f t="shared" si="16"/>
        <v>29.299999999999997</v>
      </c>
      <c r="I42" s="95">
        <f t="shared" si="16"/>
        <v>26.759999999999998</v>
      </c>
      <c r="J42" s="95">
        <f t="shared" si="16"/>
        <v>30.880000000000003</v>
      </c>
      <c r="K42" s="95">
        <f t="shared" si="16"/>
        <v>26.43</v>
      </c>
      <c r="L42" s="95">
        <f t="shared" si="16"/>
        <v>27.83</v>
      </c>
      <c r="M42" s="95">
        <f t="shared" si="16"/>
        <v>30.529999999999998</v>
      </c>
      <c r="N42" s="95">
        <f t="shared" si="16"/>
        <v>27.34</v>
      </c>
      <c r="O42" s="95">
        <f t="shared" si="16"/>
        <v>25.66</v>
      </c>
      <c r="P42" s="95">
        <f t="shared" si="16"/>
        <v>27.8</v>
      </c>
      <c r="Q42" s="95">
        <f t="shared" si="16"/>
        <v>25.27</v>
      </c>
      <c r="R42" s="95">
        <f t="shared" si="16"/>
        <v>26.44</v>
      </c>
      <c r="S42" s="95">
        <f t="shared" si="16"/>
        <v>24.14</v>
      </c>
      <c r="T42" s="95">
        <f t="shared" si="16"/>
        <v>23.41</v>
      </c>
    </row>
    <row r="43" spans="1:20" hidden="1" x14ac:dyDescent="0.15">
      <c r="A43" s="1" t="s">
        <v>684</v>
      </c>
      <c r="C43" s="7"/>
      <c r="D43" s="12" t="s">
        <v>244</v>
      </c>
      <c r="E43" s="3">
        <v>12.91</v>
      </c>
      <c r="F43" s="3">
        <v>13.07</v>
      </c>
      <c r="G43" s="3">
        <v>13.49</v>
      </c>
      <c r="H43" s="3">
        <v>13.44</v>
      </c>
      <c r="I43" s="3">
        <v>12.7</v>
      </c>
      <c r="J43" s="3">
        <v>13.63</v>
      </c>
      <c r="K43" s="3">
        <v>12.25</v>
      </c>
      <c r="L43" s="3">
        <v>12.92</v>
      </c>
      <c r="M43" s="3">
        <v>14.29</v>
      </c>
      <c r="N43" s="3">
        <v>12.66</v>
      </c>
      <c r="O43" s="3">
        <v>12.19</v>
      </c>
      <c r="P43" s="3">
        <v>13.39</v>
      </c>
      <c r="Q43" s="3">
        <v>12.24</v>
      </c>
      <c r="R43" s="3">
        <v>12.89</v>
      </c>
      <c r="S43" s="3">
        <v>11.73</v>
      </c>
      <c r="T43" s="3">
        <v>11.25</v>
      </c>
    </row>
    <row r="44" spans="1:20" hidden="1" x14ac:dyDescent="0.15">
      <c r="A44" s="1" t="s">
        <v>684</v>
      </c>
      <c r="C44" s="7"/>
      <c r="D44" s="12" t="s">
        <v>245</v>
      </c>
      <c r="E44" s="3">
        <v>14.74</v>
      </c>
      <c r="F44" s="3">
        <v>15.4</v>
      </c>
      <c r="G44" s="3">
        <v>17.27</v>
      </c>
      <c r="H44" s="3">
        <v>15.86</v>
      </c>
      <c r="I44" s="3">
        <v>14.06</v>
      </c>
      <c r="J44" s="3">
        <v>17.25</v>
      </c>
      <c r="K44" s="3">
        <v>14.18</v>
      </c>
      <c r="L44" s="3">
        <v>14.91</v>
      </c>
      <c r="M44" s="3">
        <v>16.239999999999998</v>
      </c>
      <c r="N44" s="3">
        <v>14.68</v>
      </c>
      <c r="O44" s="3">
        <v>13.47</v>
      </c>
      <c r="P44" s="3">
        <v>14.41</v>
      </c>
      <c r="Q44" s="3">
        <v>13.03</v>
      </c>
      <c r="R44" s="3">
        <v>13.55</v>
      </c>
      <c r="S44" s="3">
        <v>12.41</v>
      </c>
      <c r="T44" s="3">
        <v>12.16</v>
      </c>
    </row>
    <row r="45" spans="1:20" hidden="1" x14ac:dyDescent="0.15">
      <c r="A45" s="1" t="s">
        <v>684</v>
      </c>
      <c r="C45" s="10" t="s">
        <v>63</v>
      </c>
      <c r="D45" s="10"/>
    </row>
    <row r="46" spans="1:20" hidden="1" x14ac:dyDescent="0.15">
      <c r="A46" s="1" t="s">
        <v>684</v>
      </c>
      <c r="C46" s="7"/>
      <c r="D46" s="10" t="s">
        <v>64</v>
      </c>
    </row>
    <row r="47" spans="1:20" hidden="1" x14ac:dyDescent="0.15">
      <c r="A47" s="1" t="s">
        <v>684</v>
      </c>
      <c r="C47" s="7"/>
      <c r="D47" s="12" t="s">
        <v>111</v>
      </c>
      <c r="E47" s="67">
        <v>8.0253948760614591E-2</v>
      </c>
      <c r="F47" s="67">
        <v>0.10634820755897194</v>
      </c>
      <c r="G47" s="67">
        <v>7.8191259708637204E-2</v>
      </c>
      <c r="H47" s="67">
        <v>9.8843356838208982E-2</v>
      </c>
      <c r="I47" s="67">
        <v>0.12314444775737958</v>
      </c>
      <c r="J47" s="67">
        <v>9.1363989928279363E-2</v>
      </c>
      <c r="K47" s="67">
        <v>0.14403039751300734</v>
      </c>
      <c r="L47" s="67">
        <v>6.8550740027704837E-2</v>
      </c>
      <c r="M47" s="67">
        <v>3.7036778489720507E-2</v>
      </c>
      <c r="N47" s="67">
        <v>7.1511067916385257E-2</v>
      </c>
      <c r="O47" s="67">
        <v>9.6970208686928377E-2</v>
      </c>
      <c r="P47" s="67">
        <v>3.7044281736342291E-2</v>
      </c>
      <c r="Q47" s="67">
        <v>5.4176624980806304E-2</v>
      </c>
      <c r="R47" s="67">
        <v>7.1338533562894046E-2</v>
      </c>
      <c r="S47" s="67">
        <v>5.4072965719014855E-2</v>
      </c>
      <c r="T47" s="67">
        <v>9.0907054119062955E-2</v>
      </c>
    </row>
    <row r="48" spans="1:20" hidden="1" x14ac:dyDescent="0.15">
      <c r="A48" s="1" t="s">
        <v>684</v>
      </c>
      <c r="C48" s="7"/>
      <c r="D48" s="12" t="s">
        <v>148</v>
      </c>
      <c r="E48" s="2">
        <v>38.880000000000003</v>
      </c>
      <c r="F48" s="2">
        <v>50.28</v>
      </c>
      <c r="G48" s="2">
        <v>38.549999999999997</v>
      </c>
      <c r="H48" s="2">
        <v>45.59</v>
      </c>
      <c r="I48" s="2">
        <v>50.67</v>
      </c>
      <c r="J48" s="2">
        <v>45.44</v>
      </c>
      <c r="K48" s="2">
        <v>54.94</v>
      </c>
      <c r="L48" s="2">
        <v>31.15</v>
      </c>
      <c r="M48" s="2">
        <v>17.2</v>
      </c>
      <c r="N48" s="2">
        <v>28.53</v>
      </c>
      <c r="O48" s="2">
        <v>41.22</v>
      </c>
      <c r="P48" s="2">
        <v>16.100000000000001</v>
      </c>
      <c r="Q48" s="2">
        <v>23.19</v>
      </c>
      <c r="R48" s="2">
        <v>30.17</v>
      </c>
      <c r="S48" s="2">
        <v>22.38</v>
      </c>
      <c r="T48" s="2">
        <v>39.49</v>
      </c>
    </row>
    <row r="49" spans="1:20" hidden="1" x14ac:dyDescent="0.15">
      <c r="A49" s="1" t="s">
        <v>684</v>
      </c>
      <c r="C49" s="7"/>
      <c r="D49" s="10" t="s">
        <v>65</v>
      </c>
    </row>
    <row r="50" spans="1:20" hidden="1" x14ac:dyDescent="0.15">
      <c r="A50" s="1" t="s">
        <v>684</v>
      </c>
      <c r="C50" s="7"/>
      <c r="D50" s="12" t="s">
        <v>112</v>
      </c>
      <c r="E50" s="67">
        <v>1.1409426001400436E-2</v>
      </c>
      <c r="F50" s="67">
        <v>8.1554947944052995E-3</v>
      </c>
      <c r="G50" s="67">
        <v>8.5849872577032985E-3</v>
      </c>
      <c r="H50" s="67">
        <v>1.0782145503230083E-2</v>
      </c>
      <c r="I50" s="67">
        <v>8.3904656150890818E-3</v>
      </c>
      <c r="J50" s="67">
        <v>8.1270740334608328E-3</v>
      </c>
      <c r="K50" s="67">
        <v>8.3897266375720699E-3</v>
      </c>
      <c r="L50" s="67">
        <v>1.0098801665431355E-2</v>
      </c>
      <c r="M50" s="67">
        <v>7.2206452918883056E-3</v>
      </c>
      <c r="N50" s="67">
        <v>8.2732599969706135E-3</v>
      </c>
      <c r="O50" s="67">
        <v>8.9744712091549446E-3</v>
      </c>
      <c r="P50" s="67">
        <v>7.2282903634525858E-3</v>
      </c>
      <c r="Q50" s="67">
        <v>7.9809271878624084E-3</v>
      </c>
      <c r="R50" s="67">
        <v>8.8442277238995216E-3</v>
      </c>
      <c r="S50" s="67">
        <v>7.9900179354087716E-3</v>
      </c>
      <c r="T50" s="67">
        <v>4.1920352929938421E-3</v>
      </c>
    </row>
    <row r="51" spans="1:20" hidden="1" x14ac:dyDescent="0.15">
      <c r="A51" s="1" t="s">
        <v>684</v>
      </c>
      <c r="C51" s="7"/>
      <c r="D51" s="12" t="s">
        <v>148</v>
      </c>
      <c r="E51" s="2">
        <v>8.35</v>
      </c>
      <c r="F51" s="2">
        <v>7.14</v>
      </c>
      <c r="G51" s="2">
        <v>7.89</v>
      </c>
      <c r="H51" s="2">
        <v>10.9</v>
      </c>
      <c r="I51" s="2">
        <v>8.42</v>
      </c>
      <c r="J51" s="2">
        <v>7.42</v>
      </c>
      <c r="K51" s="2">
        <v>8.81</v>
      </c>
      <c r="L51" s="2">
        <v>10.67</v>
      </c>
      <c r="M51" s="2">
        <v>6.75</v>
      </c>
      <c r="N51" s="2">
        <v>9.19</v>
      </c>
      <c r="O51" s="2">
        <v>9.35</v>
      </c>
      <c r="P51" s="2">
        <v>6.67</v>
      </c>
      <c r="Q51" s="2">
        <v>8.76</v>
      </c>
      <c r="R51" s="2">
        <v>8.99</v>
      </c>
      <c r="S51" s="2">
        <v>8.84</v>
      </c>
      <c r="T51" s="2">
        <v>5.65</v>
      </c>
    </row>
    <row r="52" spans="1:20" hidden="1" x14ac:dyDescent="0.15">
      <c r="A52" s="1" t="s">
        <v>684</v>
      </c>
      <c r="C52" s="7"/>
      <c r="D52" s="10" t="s">
        <v>66</v>
      </c>
    </row>
    <row r="53" spans="1:20" hidden="1" x14ac:dyDescent="0.15">
      <c r="A53" s="1" t="s">
        <v>684</v>
      </c>
      <c r="C53" s="7"/>
      <c r="D53" s="12" t="s">
        <v>149</v>
      </c>
      <c r="E53" s="2">
        <v>47.23</v>
      </c>
      <c r="F53" s="2">
        <v>57.42</v>
      </c>
      <c r="G53" s="2">
        <v>46.44</v>
      </c>
      <c r="H53" s="2">
        <v>56.49</v>
      </c>
      <c r="I53" s="2">
        <v>59.09</v>
      </c>
      <c r="J53" s="2">
        <v>52.86</v>
      </c>
      <c r="K53" s="2">
        <v>63.76</v>
      </c>
      <c r="L53" s="2">
        <v>41.82</v>
      </c>
      <c r="M53" s="2">
        <v>23.95</v>
      </c>
      <c r="N53" s="2">
        <v>37.72</v>
      </c>
      <c r="O53" s="2">
        <v>50.57</v>
      </c>
      <c r="P53" s="2">
        <v>22.77</v>
      </c>
      <c r="Q53" s="2">
        <v>31.94</v>
      </c>
      <c r="R53" s="2">
        <v>39.15</v>
      </c>
      <c r="S53" s="2">
        <v>31.22</v>
      </c>
      <c r="T53" s="2">
        <v>45.15</v>
      </c>
    </row>
    <row r="54" spans="1:20" hidden="1" x14ac:dyDescent="0.15">
      <c r="A54" s="1" t="s">
        <v>684</v>
      </c>
      <c r="C54" s="10" t="s">
        <v>67</v>
      </c>
      <c r="D54" s="11"/>
    </row>
    <row r="55" spans="1:20" hidden="1" x14ac:dyDescent="0.15">
      <c r="A55" s="1" t="s">
        <v>684</v>
      </c>
      <c r="C55" s="7"/>
      <c r="D55" s="10" t="s">
        <v>68</v>
      </c>
    </row>
    <row r="56" spans="1:20" hidden="1" x14ac:dyDescent="0.15">
      <c r="A56" s="1" t="s">
        <v>684</v>
      </c>
      <c r="C56" s="7"/>
      <c r="D56" s="12" t="s">
        <v>60</v>
      </c>
      <c r="E56" s="54">
        <v>10488.888888888889</v>
      </c>
      <c r="F56" s="54">
        <v>51900</v>
      </c>
      <c r="G56" s="54">
        <v>46827.777777777781</v>
      </c>
      <c r="H56" s="54">
        <v>87505.555555555562</v>
      </c>
      <c r="I56" s="54">
        <v>37244.444444444445</v>
      </c>
      <c r="J56" s="54">
        <v>62791.666666666664</v>
      </c>
      <c r="K56" s="54">
        <v>74513.888888888891</v>
      </c>
      <c r="L56" s="54">
        <v>118747.22222222222</v>
      </c>
      <c r="M56" s="54">
        <v>79363.888888888891</v>
      </c>
      <c r="N56" s="54">
        <v>128650</v>
      </c>
      <c r="O56" s="54">
        <v>116086.11111111111</v>
      </c>
      <c r="P56" s="54">
        <v>84030.555555555562</v>
      </c>
      <c r="Q56" s="54">
        <v>130888.88888888889</v>
      </c>
      <c r="R56" s="54">
        <v>111300</v>
      </c>
      <c r="S56" s="54">
        <v>153500</v>
      </c>
      <c r="T56" s="54">
        <v>235941.66666666666</v>
      </c>
    </row>
    <row r="57" spans="1:20" hidden="1" x14ac:dyDescent="0.15">
      <c r="A57" s="1" t="s">
        <v>684</v>
      </c>
      <c r="C57" s="7"/>
      <c r="D57" s="12" t="s">
        <v>61</v>
      </c>
      <c r="E57" s="54">
        <v>742988.88888888888</v>
      </c>
      <c r="F57" s="54">
        <v>634663.88888888888</v>
      </c>
      <c r="G57" s="54">
        <v>634947.22222222225</v>
      </c>
      <c r="H57" s="54">
        <v>505519.44444444444</v>
      </c>
      <c r="I57" s="54">
        <v>427300</v>
      </c>
      <c r="J57" s="54">
        <v>527572.22222222225</v>
      </c>
      <c r="K57" s="54">
        <v>296772.22222222225</v>
      </c>
      <c r="L57" s="54">
        <v>423544.44444444444</v>
      </c>
      <c r="M57" s="54">
        <v>371161.11111111112</v>
      </c>
      <c r="N57" s="54">
        <v>270733.33333333331</v>
      </c>
      <c r="O57" s="54">
        <v>316841.66666666669</v>
      </c>
      <c r="P57" s="54">
        <v>279497.22222222225</v>
      </c>
      <c r="Q57" s="54">
        <v>282172.22222222225</v>
      </c>
      <c r="R57" s="54">
        <v>225136.11111111112</v>
      </c>
      <c r="S57" s="54">
        <v>186372.22222222222</v>
      </c>
      <c r="T57" s="54">
        <v>129761.11111111111</v>
      </c>
    </row>
    <row r="58" spans="1:20" hidden="1" x14ac:dyDescent="0.15">
      <c r="A58" s="1" t="s">
        <v>684</v>
      </c>
      <c r="C58" s="7"/>
      <c r="D58" s="12" t="s">
        <v>69</v>
      </c>
      <c r="E58" s="54">
        <v>221016.66666666666</v>
      </c>
      <c r="F58" s="54">
        <v>221016.66666666666</v>
      </c>
      <c r="G58" s="54">
        <v>221016.66666666666</v>
      </c>
      <c r="H58" s="54">
        <v>221016.66666666666</v>
      </c>
      <c r="I58" s="54">
        <v>221016.66666666666</v>
      </c>
      <c r="J58" s="54">
        <v>221016.66666666666</v>
      </c>
      <c r="K58" s="54">
        <v>221016.66666666666</v>
      </c>
      <c r="L58" s="54">
        <v>221016.66666666666</v>
      </c>
      <c r="M58" s="54">
        <v>221016.66666666666</v>
      </c>
      <c r="N58" s="54">
        <v>221016.66666666666</v>
      </c>
      <c r="O58" s="54">
        <v>221016.66666666666</v>
      </c>
      <c r="P58" s="54">
        <v>221016.66666666666</v>
      </c>
      <c r="Q58" s="54">
        <v>221016.66666666666</v>
      </c>
      <c r="R58" s="54">
        <v>221016.66666666666</v>
      </c>
      <c r="S58" s="54">
        <v>221016.66666666666</v>
      </c>
      <c r="T58" s="54">
        <v>221016.66666666666</v>
      </c>
    </row>
    <row r="59" spans="1:20" hidden="1" x14ac:dyDescent="0.15">
      <c r="A59" s="1" t="s">
        <v>684</v>
      </c>
      <c r="C59" s="7"/>
      <c r="D59" s="12" t="s">
        <v>70</v>
      </c>
      <c r="E59" s="54">
        <v>74091.666666666672</v>
      </c>
      <c r="F59" s="54">
        <v>74063.888888888891</v>
      </c>
      <c r="G59" s="54">
        <v>74049.999999999985</v>
      </c>
      <c r="H59" s="54">
        <v>74038.888888888891</v>
      </c>
      <c r="I59" s="54">
        <v>73983.333333333328</v>
      </c>
      <c r="J59" s="54">
        <v>73966.666666666657</v>
      </c>
      <c r="K59" s="54">
        <v>74005.555555555562</v>
      </c>
      <c r="L59" s="54">
        <v>73961.111111111109</v>
      </c>
      <c r="M59" s="54">
        <v>73988.888888888891</v>
      </c>
      <c r="N59" s="54">
        <v>73841.666666666657</v>
      </c>
      <c r="O59" s="54">
        <v>73972.222222222219</v>
      </c>
      <c r="P59" s="54">
        <v>73927.777777777781</v>
      </c>
      <c r="Q59" s="54">
        <v>73922.222222222219</v>
      </c>
      <c r="R59" s="54">
        <v>73905.555555555562</v>
      </c>
      <c r="S59" s="54">
        <v>73863.888888888891</v>
      </c>
      <c r="T59" s="54">
        <v>73411.111111111109</v>
      </c>
    </row>
    <row r="60" spans="1:20" hidden="1" x14ac:dyDescent="0.15">
      <c r="A60" s="1" t="s">
        <v>684</v>
      </c>
      <c r="C60" s="7"/>
      <c r="D60" s="12" t="s">
        <v>71</v>
      </c>
      <c r="E60" s="54">
        <v>499777.77777777775</v>
      </c>
      <c r="F60" s="54">
        <v>499777.77777777775</v>
      </c>
      <c r="G60" s="54">
        <v>499777.77777777775</v>
      </c>
      <c r="H60" s="54">
        <v>499777.77777777775</v>
      </c>
      <c r="I60" s="54">
        <v>499777.77777777775</v>
      </c>
      <c r="J60" s="54">
        <v>499777.77777777775</v>
      </c>
      <c r="K60" s="54">
        <v>499777.77777777775</v>
      </c>
      <c r="L60" s="54">
        <v>499777.77777777775</v>
      </c>
      <c r="M60" s="54">
        <v>499777.77777777775</v>
      </c>
      <c r="N60" s="54">
        <v>499777.77777777775</v>
      </c>
      <c r="O60" s="54">
        <v>499777.77777777775</v>
      </c>
      <c r="P60" s="54">
        <v>499777.77777777775</v>
      </c>
      <c r="Q60" s="54">
        <v>499777.77777777775</v>
      </c>
      <c r="R60" s="54">
        <v>499777.77777777775</v>
      </c>
      <c r="S60" s="54">
        <v>499777.77777777775</v>
      </c>
      <c r="T60" s="54">
        <v>499777.77777777775</v>
      </c>
    </row>
    <row r="61" spans="1:20" hidden="1" x14ac:dyDescent="0.15">
      <c r="A61" s="1" t="s">
        <v>684</v>
      </c>
      <c r="C61" s="7"/>
      <c r="D61" s="12" t="s">
        <v>72</v>
      </c>
      <c r="E61" s="54">
        <v>0</v>
      </c>
      <c r="F61" s="54">
        <v>0</v>
      </c>
      <c r="G61" s="54">
        <v>0</v>
      </c>
      <c r="H61" s="54">
        <v>0</v>
      </c>
      <c r="I61" s="54">
        <v>0</v>
      </c>
      <c r="J61" s="54">
        <v>0</v>
      </c>
      <c r="K61" s="54">
        <v>0</v>
      </c>
      <c r="L61" s="54">
        <v>0</v>
      </c>
      <c r="M61" s="54">
        <v>0</v>
      </c>
      <c r="N61" s="54">
        <v>0</v>
      </c>
      <c r="O61" s="54">
        <v>0</v>
      </c>
      <c r="P61" s="54">
        <v>0</v>
      </c>
      <c r="Q61" s="54">
        <v>0</v>
      </c>
      <c r="R61" s="54">
        <v>0</v>
      </c>
      <c r="S61" s="54">
        <v>0</v>
      </c>
      <c r="T61" s="54">
        <v>0</v>
      </c>
    </row>
    <row r="62" spans="1:20" hidden="1" x14ac:dyDescent="0.15">
      <c r="A62" s="1" t="s">
        <v>684</v>
      </c>
      <c r="C62" s="7"/>
      <c r="D62" s="12" t="s">
        <v>73</v>
      </c>
      <c r="E62" s="54">
        <v>287047.22222222219</v>
      </c>
      <c r="F62" s="54">
        <v>288325</v>
      </c>
      <c r="G62" s="54">
        <v>303288.88888888888</v>
      </c>
      <c r="H62" s="54">
        <v>295030.5555555555</v>
      </c>
      <c r="I62" s="54">
        <v>277175</v>
      </c>
      <c r="J62" s="54">
        <v>306347.22222222225</v>
      </c>
      <c r="K62" s="54">
        <v>266800</v>
      </c>
      <c r="L62" s="54">
        <v>281633.33333333331</v>
      </c>
      <c r="M62" s="54">
        <v>316463.88888888888</v>
      </c>
      <c r="N62" s="54">
        <v>275352.77777777775</v>
      </c>
      <c r="O62" s="54">
        <v>265072.22222222225</v>
      </c>
      <c r="P62" s="54">
        <v>292452.77777777775</v>
      </c>
      <c r="Q62" s="54">
        <v>265647.22222222225</v>
      </c>
      <c r="R62" s="54">
        <v>280030.55555555556</v>
      </c>
      <c r="S62" s="54">
        <v>254558.33333333334</v>
      </c>
      <c r="T62" s="54">
        <v>243722.22222222222</v>
      </c>
    </row>
    <row r="63" spans="1:20" hidden="1" x14ac:dyDescent="0.15">
      <c r="A63" s="1" t="s">
        <v>684</v>
      </c>
      <c r="C63" s="7"/>
      <c r="D63" s="12" t="s">
        <v>74</v>
      </c>
      <c r="E63" s="54">
        <v>6038.8888888888887</v>
      </c>
      <c r="F63" s="54">
        <v>6052.7777777777774</v>
      </c>
      <c r="G63" s="54">
        <v>5738.8888888888887</v>
      </c>
      <c r="H63" s="54">
        <v>6136.1111111111113</v>
      </c>
      <c r="I63" s="54">
        <v>5650</v>
      </c>
      <c r="J63" s="54">
        <v>5583.333333333333</v>
      </c>
      <c r="K63" s="54">
        <v>5638.8888888888887</v>
      </c>
      <c r="L63" s="54">
        <v>6272.2222222222226</v>
      </c>
      <c r="M63" s="54">
        <v>5513.8888888888887</v>
      </c>
      <c r="N63" s="54">
        <v>5875</v>
      </c>
      <c r="O63" s="54">
        <v>6466.666666666667</v>
      </c>
      <c r="P63" s="54">
        <v>5716.666666666667</v>
      </c>
      <c r="Q63" s="54">
        <v>6727.7777777777774</v>
      </c>
      <c r="R63" s="54">
        <v>6319.4444444444443</v>
      </c>
      <c r="S63" s="54">
        <v>6647.2222222222226</v>
      </c>
      <c r="T63" s="54">
        <v>7544.4444444444443</v>
      </c>
    </row>
    <row r="64" spans="1:20" hidden="1" x14ac:dyDescent="0.15">
      <c r="A64" s="1" t="s">
        <v>684</v>
      </c>
      <c r="C64" s="7"/>
      <c r="D64" s="12" t="s">
        <v>75</v>
      </c>
      <c r="E64" s="54">
        <v>0</v>
      </c>
      <c r="F64" s="54">
        <v>0</v>
      </c>
      <c r="G64" s="54">
        <v>0</v>
      </c>
      <c r="H64" s="54">
        <v>0</v>
      </c>
      <c r="I64" s="54">
        <v>0</v>
      </c>
      <c r="J64" s="54">
        <v>0</v>
      </c>
      <c r="K64" s="54">
        <v>0</v>
      </c>
      <c r="L64" s="54">
        <v>0</v>
      </c>
      <c r="M64" s="54">
        <v>0</v>
      </c>
      <c r="N64" s="54">
        <v>0</v>
      </c>
      <c r="O64" s="54">
        <v>0</v>
      </c>
      <c r="P64" s="54">
        <v>0</v>
      </c>
      <c r="Q64" s="54">
        <v>0</v>
      </c>
      <c r="R64" s="54">
        <v>0</v>
      </c>
      <c r="S64" s="54">
        <v>0</v>
      </c>
      <c r="T64" s="54">
        <v>0</v>
      </c>
    </row>
    <row r="65" spans="1:20" hidden="1" x14ac:dyDescent="0.15">
      <c r="A65" s="1" t="s">
        <v>684</v>
      </c>
      <c r="C65" s="7"/>
      <c r="D65" s="12" t="s">
        <v>76</v>
      </c>
      <c r="E65" s="54">
        <v>1536.1111111111111</v>
      </c>
      <c r="F65" s="54">
        <v>22725</v>
      </c>
      <c r="G65" s="54">
        <v>89833.333333333328</v>
      </c>
      <c r="H65" s="54">
        <v>65538.888888888891</v>
      </c>
      <c r="I65" s="54">
        <v>22986.111111111109</v>
      </c>
      <c r="J65" s="54">
        <v>194933.33333333334</v>
      </c>
      <c r="K65" s="54">
        <v>12580.555555555555</v>
      </c>
      <c r="L65" s="54">
        <v>103588.88888888889</v>
      </c>
      <c r="M65" s="54">
        <v>199313.88888888888</v>
      </c>
      <c r="N65" s="54">
        <v>42427.777777777781</v>
      </c>
      <c r="O65" s="54">
        <v>117758.33333333333</v>
      </c>
      <c r="P65" s="54">
        <v>196544.44444444444</v>
      </c>
      <c r="Q65" s="54">
        <v>147986.11111111112</v>
      </c>
      <c r="R65" s="54">
        <v>191061.11111111112</v>
      </c>
      <c r="S65" s="54">
        <v>178425</v>
      </c>
      <c r="T65" s="54">
        <v>241405.55555555556</v>
      </c>
    </row>
    <row r="66" spans="1:20" hidden="1" x14ac:dyDescent="0.15">
      <c r="A66" s="1" t="s">
        <v>684</v>
      </c>
      <c r="C66" s="7"/>
      <c r="D66" s="12" t="s">
        <v>55</v>
      </c>
      <c r="E66" s="54">
        <v>0</v>
      </c>
      <c r="F66" s="54">
        <v>0</v>
      </c>
      <c r="G66" s="54">
        <v>0</v>
      </c>
      <c r="H66" s="54">
        <v>0</v>
      </c>
      <c r="I66" s="54">
        <v>0</v>
      </c>
      <c r="J66" s="54">
        <v>0</v>
      </c>
      <c r="K66" s="54">
        <v>0</v>
      </c>
      <c r="L66" s="54">
        <v>0</v>
      </c>
      <c r="M66" s="54">
        <v>0</v>
      </c>
      <c r="N66" s="54">
        <v>0</v>
      </c>
      <c r="O66" s="54">
        <v>0</v>
      </c>
      <c r="P66" s="54">
        <v>0</v>
      </c>
      <c r="Q66" s="54">
        <v>0</v>
      </c>
      <c r="R66" s="54">
        <v>0</v>
      </c>
      <c r="S66" s="54">
        <v>0</v>
      </c>
      <c r="T66" s="54">
        <v>0</v>
      </c>
    </row>
    <row r="67" spans="1:20" hidden="1" x14ac:dyDescent="0.15">
      <c r="A67" s="1" t="s">
        <v>684</v>
      </c>
      <c r="C67" s="7"/>
      <c r="D67" s="12" t="s">
        <v>77</v>
      </c>
      <c r="E67" s="54">
        <v>0</v>
      </c>
      <c r="F67" s="54">
        <v>0</v>
      </c>
      <c r="G67" s="54">
        <v>0</v>
      </c>
      <c r="H67" s="54">
        <v>0</v>
      </c>
      <c r="I67" s="54">
        <v>0</v>
      </c>
      <c r="J67" s="54">
        <v>0</v>
      </c>
      <c r="K67" s="54">
        <v>0</v>
      </c>
      <c r="L67" s="54">
        <v>0</v>
      </c>
      <c r="M67" s="54">
        <v>0</v>
      </c>
      <c r="N67" s="54">
        <v>0</v>
      </c>
      <c r="O67" s="54">
        <v>0</v>
      </c>
      <c r="P67" s="54">
        <v>0</v>
      </c>
      <c r="Q67" s="54">
        <v>0</v>
      </c>
      <c r="R67" s="54">
        <v>0</v>
      </c>
      <c r="S67" s="54">
        <v>0</v>
      </c>
      <c r="T67" s="54">
        <v>0</v>
      </c>
    </row>
    <row r="68" spans="1:20" hidden="1" x14ac:dyDescent="0.15">
      <c r="A68" s="1" t="s">
        <v>684</v>
      </c>
      <c r="C68" s="7"/>
      <c r="D68" s="12" t="s">
        <v>78</v>
      </c>
      <c r="E68" s="54">
        <v>0</v>
      </c>
      <c r="F68" s="54">
        <v>0</v>
      </c>
      <c r="G68" s="54">
        <v>0</v>
      </c>
      <c r="H68" s="54">
        <v>0</v>
      </c>
      <c r="I68" s="54">
        <v>0</v>
      </c>
      <c r="J68" s="54">
        <v>0</v>
      </c>
      <c r="K68" s="54">
        <v>0</v>
      </c>
      <c r="L68" s="54">
        <v>0</v>
      </c>
      <c r="M68" s="54">
        <v>0</v>
      </c>
      <c r="N68" s="54">
        <v>0</v>
      </c>
      <c r="O68" s="54">
        <v>0</v>
      </c>
      <c r="P68" s="54">
        <v>0</v>
      </c>
      <c r="Q68" s="54">
        <v>0</v>
      </c>
      <c r="R68" s="54">
        <v>0</v>
      </c>
      <c r="S68" s="54">
        <v>0</v>
      </c>
      <c r="T68" s="54">
        <v>0</v>
      </c>
    </row>
    <row r="69" spans="1:20" hidden="1" x14ac:dyDescent="0.15">
      <c r="A69" s="1" t="s">
        <v>684</v>
      </c>
      <c r="C69" s="7"/>
      <c r="D69" s="12" t="s">
        <v>79</v>
      </c>
      <c r="E69" s="54">
        <v>0</v>
      </c>
      <c r="F69" s="54">
        <v>0</v>
      </c>
      <c r="G69" s="54">
        <v>0</v>
      </c>
      <c r="H69" s="54">
        <v>0</v>
      </c>
      <c r="I69" s="54">
        <v>0</v>
      </c>
      <c r="J69" s="54">
        <v>0</v>
      </c>
      <c r="K69" s="54">
        <v>0</v>
      </c>
      <c r="L69" s="54">
        <v>0</v>
      </c>
      <c r="M69" s="54">
        <v>0</v>
      </c>
      <c r="N69" s="54">
        <v>0</v>
      </c>
      <c r="O69" s="54">
        <v>0</v>
      </c>
      <c r="P69" s="54">
        <v>0</v>
      </c>
      <c r="Q69" s="54">
        <v>0</v>
      </c>
      <c r="R69" s="54">
        <v>0</v>
      </c>
      <c r="S69" s="54">
        <v>0</v>
      </c>
      <c r="T69" s="54">
        <v>0</v>
      </c>
    </row>
    <row r="70" spans="1:20" hidden="1" x14ac:dyDescent="0.15">
      <c r="A70" s="1" t="s">
        <v>684</v>
      </c>
      <c r="C70" s="7"/>
      <c r="D70" s="12" t="s">
        <v>80</v>
      </c>
      <c r="E70" s="54">
        <v>1842983.3333333333</v>
      </c>
      <c r="F70" s="54">
        <v>1798525</v>
      </c>
      <c r="G70" s="54">
        <v>1875477.7777777778</v>
      </c>
      <c r="H70" s="54">
        <v>1754561.111111111</v>
      </c>
      <c r="I70" s="54">
        <v>1565133.3333333333</v>
      </c>
      <c r="J70" s="54">
        <v>1891986.111111111</v>
      </c>
      <c r="K70" s="54">
        <v>1451105.5555555555</v>
      </c>
      <c r="L70" s="54">
        <v>1728538.888888889</v>
      </c>
      <c r="M70" s="54">
        <v>1766597.2222222222</v>
      </c>
      <c r="N70" s="54">
        <v>1517675</v>
      </c>
      <c r="O70" s="54">
        <v>1616988.888888889</v>
      </c>
      <c r="P70" s="54">
        <v>1652963.888888889</v>
      </c>
      <c r="Q70" s="54">
        <v>1628138.888888889</v>
      </c>
      <c r="R70" s="54">
        <v>1608547.2222222222</v>
      </c>
      <c r="S70" s="54">
        <v>1574163.888888889</v>
      </c>
      <c r="T70" s="54">
        <v>1652580.5555555555</v>
      </c>
    </row>
    <row r="71" spans="1:20" hidden="1" x14ac:dyDescent="0.15">
      <c r="A71" s="1" t="s">
        <v>684</v>
      </c>
      <c r="C71" s="7"/>
      <c r="D71" s="10" t="s">
        <v>113</v>
      </c>
    </row>
    <row r="72" spans="1:20" hidden="1" x14ac:dyDescent="0.15">
      <c r="A72" s="1" t="s">
        <v>684</v>
      </c>
      <c r="C72" s="7"/>
      <c r="D72" s="12" t="s">
        <v>60</v>
      </c>
      <c r="E72" s="54">
        <v>2568370</v>
      </c>
      <c r="F72" s="54">
        <v>3106260</v>
      </c>
      <c r="G72" s="54">
        <v>3277480</v>
      </c>
      <c r="H72" s="54">
        <v>3619520</v>
      </c>
      <c r="I72" s="54">
        <v>3592270</v>
      </c>
      <c r="J72" s="54">
        <v>3252010</v>
      </c>
      <c r="K72" s="54">
        <v>3765570</v>
      </c>
      <c r="L72" s="54">
        <v>3789350</v>
      </c>
      <c r="M72" s="54">
        <v>3326410</v>
      </c>
      <c r="N72" s="54">
        <v>3991910</v>
      </c>
      <c r="O72" s="54">
        <v>3728910</v>
      </c>
      <c r="P72" s="54">
        <v>3277490</v>
      </c>
      <c r="Q72" s="54">
        <v>3935530</v>
      </c>
      <c r="R72" s="54">
        <v>3626140</v>
      </c>
      <c r="S72" s="54">
        <v>3966430</v>
      </c>
      <c r="T72" s="54">
        <v>4880280</v>
      </c>
    </row>
    <row r="73" spans="1:20" hidden="1" x14ac:dyDescent="0.15">
      <c r="A73" s="1" t="s">
        <v>684</v>
      </c>
      <c r="C73" s="7"/>
      <c r="D73" s="12" t="s">
        <v>61</v>
      </c>
      <c r="E73" s="54">
        <v>0</v>
      </c>
      <c r="F73" s="54">
        <v>0</v>
      </c>
      <c r="G73" s="54">
        <v>0</v>
      </c>
      <c r="H73" s="54">
        <v>0</v>
      </c>
      <c r="I73" s="54">
        <v>0</v>
      </c>
      <c r="J73" s="54">
        <v>0</v>
      </c>
      <c r="K73" s="54">
        <v>0</v>
      </c>
      <c r="L73" s="54">
        <v>0</v>
      </c>
      <c r="M73" s="54">
        <v>0</v>
      </c>
      <c r="N73" s="54">
        <v>0</v>
      </c>
      <c r="O73" s="54">
        <v>0</v>
      </c>
      <c r="P73" s="54">
        <v>0</v>
      </c>
      <c r="Q73" s="54">
        <v>0</v>
      </c>
      <c r="R73" s="54">
        <v>0</v>
      </c>
      <c r="S73" s="54">
        <v>0</v>
      </c>
      <c r="T73" s="54">
        <v>0</v>
      </c>
    </row>
    <row r="74" spans="1:20" hidden="1" x14ac:dyDescent="0.15">
      <c r="A74" s="1" t="s">
        <v>684</v>
      </c>
      <c r="C74" s="7"/>
      <c r="D74" s="12" t="s">
        <v>69</v>
      </c>
      <c r="E74" s="54">
        <v>0</v>
      </c>
      <c r="F74" s="54">
        <v>0</v>
      </c>
      <c r="G74" s="54">
        <v>0</v>
      </c>
      <c r="H74" s="54">
        <v>0</v>
      </c>
      <c r="I74" s="54">
        <v>0</v>
      </c>
      <c r="J74" s="54">
        <v>0</v>
      </c>
      <c r="K74" s="54">
        <v>0</v>
      </c>
      <c r="L74" s="54">
        <v>0</v>
      </c>
      <c r="M74" s="54">
        <v>0</v>
      </c>
      <c r="N74" s="54">
        <v>0</v>
      </c>
      <c r="O74" s="54">
        <v>0</v>
      </c>
      <c r="P74" s="54">
        <v>0</v>
      </c>
      <c r="Q74" s="54">
        <v>0</v>
      </c>
      <c r="R74" s="54">
        <v>0</v>
      </c>
      <c r="S74" s="54">
        <v>0</v>
      </c>
      <c r="T74" s="54">
        <v>0</v>
      </c>
    </row>
    <row r="75" spans="1:20" hidden="1" x14ac:dyDescent="0.15">
      <c r="A75" s="1" t="s">
        <v>684</v>
      </c>
      <c r="C75" s="7"/>
      <c r="D75" s="12" t="s">
        <v>70</v>
      </c>
      <c r="E75" s="54">
        <v>0</v>
      </c>
      <c r="F75" s="54">
        <v>0</v>
      </c>
      <c r="G75" s="54">
        <v>0</v>
      </c>
      <c r="H75" s="54">
        <v>0</v>
      </c>
      <c r="I75" s="54">
        <v>0</v>
      </c>
      <c r="J75" s="54">
        <v>0</v>
      </c>
      <c r="K75" s="54">
        <v>0</v>
      </c>
      <c r="L75" s="54">
        <v>0</v>
      </c>
      <c r="M75" s="54">
        <v>0</v>
      </c>
      <c r="N75" s="54">
        <v>0</v>
      </c>
      <c r="O75" s="54">
        <v>0</v>
      </c>
      <c r="P75" s="54">
        <v>0</v>
      </c>
      <c r="Q75" s="54">
        <v>0</v>
      </c>
      <c r="R75" s="54">
        <v>0</v>
      </c>
      <c r="S75" s="54">
        <v>0</v>
      </c>
      <c r="T75" s="54">
        <v>0</v>
      </c>
    </row>
    <row r="76" spans="1:20" hidden="1" x14ac:dyDescent="0.15">
      <c r="A76" s="1" t="s">
        <v>684</v>
      </c>
      <c r="C76" s="7"/>
      <c r="D76" s="12" t="s">
        <v>71</v>
      </c>
      <c r="E76" s="54">
        <v>188370</v>
      </c>
      <c r="F76" s="54">
        <v>188370</v>
      </c>
      <c r="G76" s="54">
        <v>188370</v>
      </c>
      <c r="H76" s="54">
        <v>188370</v>
      </c>
      <c r="I76" s="54">
        <v>188370</v>
      </c>
      <c r="J76" s="54">
        <v>188370</v>
      </c>
      <c r="K76" s="54">
        <v>188370</v>
      </c>
      <c r="L76" s="54">
        <v>188370</v>
      </c>
      <c r="M76" s="54">
        <v>188370</v>
      </c>
      <c r="N76" s="54">
        <v>188370</v>
      </c>
      <c r="O76" s="54">
        <v>188370</v>
      </c>
      <c r="P76" s="54">
        <v>188370</v>
      </c>
      <c r="Q76" s="54">
        <v>188370</v>
      </c>
      <c r="R76" s="54">
        <v>188370</v>
      </c>
      <c r="S76" s="54">
        <v>188370</v>
      </c>
      <c r="T76" s="54">
        <v>188370</v>
      </c>
    </row>
    <row r="77" spans="1:20" hidden="1" x14ac:dyDescent="0.15">
      <c r="A77" s="1" t="s">
        <v>684</v>
      </c>
      <c r="C77" s="7"/>
      <c r="D77" s="12" t="s">
        <v>72</v>
      </c>
      <c r="E77" s="54">
        <v>0</v>
      </c>
      <c r="F77" s="54">
        <v>0</v>
      </c>
      <c r="G77" s="54">
        <v>0</v>
      </c>
      <c r="H77" s="54">
        <v>0</v>
      </c>
      <c r="I77" s="54">
        <v>0</v>
      </c>
      <c r="J77" s="54">
        <v>0</v>
      </c>
      <c r="K77" s="54">
        <v>0</v>
      </c>
      <c r="L77" s="54">
        <v>0</v>
      </c>
      <c r="M77" s="54">
        <v>0</v>
      </c>
      <c r="N77" s="54">
        <v>0</v>
      </c>
      <c r="O77" s="54">
        <v>0</v>
      </c>
      <c r="P77" s="54">
        <v>0</v>
      </c>
      <c r="Q77" s="54">
        <v>0</v>
      </c>
      <c r="R77" s="54">
        <v>0</v>
      </c>
      <c r="S77" s="54">
        <v>0</v>
      </c>
      <c r="T77" s="54">
        <v>0</v>
      </c>
    </row>
    <row r="78" spans="1:20" hidden="1" x14ac:dyDescent="0.15">
      <c r="A78" s="1" t="s">
        <v>684</v>
      </c>
      <c r="C78" s="7"/>
      <c r="D78" s="12" t="s">
        <v>73</v>
      </c>
      <c r="E78" s="54">
        <v>0</v>
      </c>
      <c r="F78" s="54">
        <v>0</v>
      </c>
      <c r="G78" s="54">
        <v>0</v>
      </c>
      <c r="H78" s="54">
        <v>0</v>
      </c>
      <c r="I78" s="54">
        <v>0</v>
      </c>
      <c r="J78" s="54">
        <v>0</v>
      </c>
      <c r="K78" s="54">
        <v>0</v>
      </c>
      <c r="L78" s="54">
        <v>0</v>
      </c>
      <c r="M78" s="54">
        <v>0</v>
      </c>
      <c r="N78" s="54">
        <v>0</v>
      </c>
      <c r="O78" s="54">
        <v>0</v>
      </c>
      <c r="P78" s="54">
        <v>0</v>
      </c>
      <c r="Q78" s="54">
        <v>0</v>
      </c>
      <c r="R78" s="54">
        <v>0</v>
      </c>
      <c r="S78" s="54">
        <v>0</v>
      </c>
      <c r="T78" s="54">
        <v>0</v>
      </c>
    </row>
    <row r="79" spans="1:20" hidden="1" x14ac:dyDescent="0.15">
      <c r="A79" s="1" t="s">
        <v>684</v>
      </c>
      <c r="C79" s="7"/>
      <c r="D79" s="12" t="s">
        <v>74</v>
      </c>
      <c r="E79" s="54">
        <v>0</v>
      </c>
      <c r="F79" s="54">
        <v>0</v>
      </c>
      <c r="G79" s="54">
        <v>0</v>
      </c>
      <c r="H79" s="54">
        <v>0</v>
      </c>
      <c r="I79" s="54">
        <v>0</v>
      </c>
      <c r="J79" s="54">
        <v>0</v>
      </c>
      <c r="K79" s="54">
        <v>0</v>
      </c>
      <c r="L79" s="54">
        <v>0</v>
      </c>
      <c r="M79" s="54">
        <v>0</v>
      </c>
      <c r="N79" s="54">
        <v>0</v>
      </c>
      <c r="O79" s="54">
        <v>0</v>
      </c>
      <c r="P79" s="54">
        <v>0</v>
      </c>
      <c r="Q79" s="54">
        <v>0</v>
      </c>
      <c r="R79" s="54">
        <v>0</v>
      </c>
      <c r="S79" s="54">
        <v>0</v>
      </c>
      <c r="T79" s="54">
        <v>0</v>
      </c>
    </row>
    <row r="80" spans="1:20" hidden="1" x14ac:dyDescent="0.15">
      <c r="A80" s="1" t="s">
        <v>684</v>
      </c>
      <c r="C80" s="7"/>
      <c r="D80" s="12" t="s">
        <v>75</v>
      </c>
      <c r="E80" s="54">
        <v>0</v>
      </c>
      <c r="F80" s="54">
        <v>0</v>
      </c>
      <c r="G80" s="54">
        <v>0</v>
      </c>
      <c r="H80" s="54">
        <v>0</v>
      </c>
      <c r="I80" s="54">
        <v>0</v>
      </c>
      <c r="J80" s="54">
        <v>0</v>
      </c>
      <c r="K80" s="54">
        <v>0</v>
      </c>
      <c r="L80" s="54">
        <v>0</v>
      </c>
      <c r="M80" s="54">
        <v>0</v>
      </c>
      <c r="N80" s="54">
        <v>0</v>
      </c>
      <c r="O80" s="54">
        <v>0</v>
      </c>
      <c r="P80" s="54">
        <v>0</v>
      </c>
      <c r="Q80" s="54">
        <v>0</v>
      </c>
      <c r="R80" s="54">
        <v>0</v>
      </c>
      <c r="S80" s="54">
        <v>0</v>
      </c>
      <c r="T80" s="54">
        <v>0</v>
      </c>
    </row>
    <row r="81" spans="1:20" hidden="1" x14ac:dyDescent="0.15">
      <c r="A81" s="1" t="s">
        <v>684</v>
      </c>
      <c r="C81" s="7"/>
      <c r="D81" s="12" t="s">
        <v>76</v>
      </c>
      <c r="E81" s="54">
        <v>0</v>
      </c>
      <c r="F81" s="54">
        <v>0</v>
      </c>
      <c r="G81" s="54">
        <v>0</v>
      </c>
      <c r="H81" s="54">
        <v>0</v>
      </c>
      <c r="I81" s="54">
        <v>0</v>
      </c>
      <c r="J81" s="54">
        <v>0</v>
      </c>
      <c r="K81" s="54">
        <v>0</v>
      </c>
      <c r="L81" s="54">
        <v>0</v>
      </c>
      <c r="M81" s="54">
        <v>0</v>
      </c>
      <c r="N81" s="54">
        <v>0</v>
      </c>
      <c r="O81" s="54">
        <v>0</v>
      </c>
      <c r="P81" s="54">
        <v>0</v>
      </c>
      <c r="Q81" s="54">
        <v>0</v>
      </c>
      <c r="R81" s="54">
        <v>0</v>
      </c>
      <c r="S81" s="54">
        <v>0</v>
      </c>
      <c r="T81" s="54">
        <v>0</v>
      </c>
    </row>
    <row r="82" spans="1:20" hidden="1" x14ac:dyDescent="0.15">
      <c r="A82" s="1" t="s">
        <v>684</v>
      </c>
      <c r="C82" s="7"/>
      <c r="D82" s="12" t="s">
        <v>55</v>
      </c>
      <c r="E82" s="54">
        <v>0</v>
      </c>
      <c r="F82" s="54">
        <v>0</v>
      </c>
      <c r="G82" s="54">
        <v>0</v>
      </c>
      <c r="H82" s="54">
        <v>0</v>
      </c>
      <c r="I82" s="54">
        <v>0</v>
      </c>
      <c r="J82" s="54">
        <v>0</v>
      </c>
      <c r="K82" s="54">
        <v>0</v>
      </c>
      <c r="L82" s="54">
        <v>0</v>
      </c>
      <c r="M82" s="54">
        <v>0</v>
      </c>
      <c r="N82" s="54">
        <v>0</v>
      </c>
      <c r="O82" s="54">
        <v>0</v>
      </c>
      <c r="P82" s="54">
        <v>0</v>
      </c>
      <c r="Q82" s="54">
        <v>0</v>
      </c>
      <c r="R82" s="54">
        <v>0</v>
      </c>
      <c r="S82" s="54">
        <v>0</v>
      </c>
      <c r="T82" s="54">
        <v>0</v>
      </c>
    </row>
    <row r="83" spans="1:20" hidden="1" x14ac:dyDescent="0.15">
      <c r="A83" s="1" t="s">
        <v>684</v>
      </c>
      <c r="C83" s="7"/>
      <c r="D83" s="12" t="s">
        <v>77</v>
      </c>
      <c r="E83" s="54">
        <v>28110</v>
      </c>
      <c r="F83" s="54">
        <v>33520</v>
      </c>
      <c r="G83" s="54">
        <v>30380</v>
      </c>
      <c r="H83" s="54">
        <v>38750</v>
      </c>
      <c r="I83" s="54">
        <v>37740</v>
      </c>
      <c r="J83" s="54">
        <v>34120</v>
      </c>
      <c r="K83" s="54">
        <v>42220</v>
      </c>
      <c r="L83" s="54">
        <v>42850</v>
      </c>
      <c r="M83" s="54">
        <v>42060</v>
      </c>
      <c r="N83" s="54">
        <v>44990</v>
      </c>
      <c r="O83" s="54">
        <v>46480</v>
      </c>
      <c r="P83" s="54">
        <v>46290</v>
      </c>
      <c r="Q83" s="54">
        <v>49570</v>
      </c>
      <c r="R83" s="54">
        <v>50170</v>
      </c>
      <c r="S83" s="54">
        <v>54750</v>
      </c>
      <c r="T83" s="54">
        <v>60970</v>
      </c>
    </row>
    <row r="84" spans="1:20" hidden="1" x14ac:dyDescent="0.15">
      <c r="A84" s="1" t="s">
        <v>684</v>
      </c>
      <c r="C84" s="7"/>
      <c r="D84" s="12" t="s">
        <v>78</v>
      </c>
      <c r="E84" s="54">
        <v>0</v>
      </c>
      <c r="F84" s="54">
        <v>0</v>
      </c>
      <c r="G84" s="54">
        <v>0</v>
      </c>
      <c r="H84" s="54">
        <v>0</v>
      </c>
      <c r="I84" s="54">
        <v>0</v>
      </c>
      <c r="J84" s="54">
        <v>0</v>
      </c>
      <c r="K84" s="54">
        <v>0</v>
      </c>
      <c r="L84" s="54">
        <v>0</v>
      </c>
      <c r="M84" s="54">
        <v>0</v>
      </c>
      <c r="N84" s="54">
        <v>0</v>
      </c>
      <c r="O84" s="54">
        <v>0</v>
      </c>
      <c r="P84" s="54">
        <v>0</v>
      </c>
      <c r="Q84" s="54">
        <v>0</v>
      </c>
      <c r="R84" s="54">
        <v>0</v>
      </c>
      <c r="S84" s="54">
        <v>0</v>
      </c>
      <c r="T84" s="54">
        <v>0</v>
      </c>
    </row>
    <row r="85" spans="1:20" hidden="1" x14ac:dyDescent="0.15">
      <c r="A85" s="1" t="s">
        <v>684</v>
      </c>
      <c r="C85" s="7"/>
      <c r="D85" s="12" t="s">
        <v>79</v>
      </c>
      <c r="E85" s="54">
        <v>0</v>
      </c>
      <c r="F85" s="54">
        <v>0</v>
      </c>
      <c r="G85" s="54">
        <v>0</v>
      </c>
      <c r="H85" s="54">
        <v>0</v>
      </c>
      <c r="I85" s="54">
        <v>0</v>
      </c>
      <c r="J85" s="54">
        <v>0</v>
      </c>
      <c r="K85" s="54">
        <v>0</v>
      </c>
      <c r="L85" s="54">
        <v>0</v>
      </c>
      <c r="M85" s="54">
        <v>0</v>
      </c>
      <c r="N85" s="54">
        <v>0</v>
      </c>
      <c r="O85" s="54">
        <v>0</v>
      </c>
      <c r="P85" s="54">
        <v>0</v>
      </c>
      <c r="Q85" s="54">
        <v>0</v>
      </c>
      <c r="R85" s="54">
        <v>0</v>
      </c>
      <c r="S85" s="54">
        <v>0</v>
      </c>
      <c r="T85" s="54">
        <v>0</v>
      </c>
    </row>
    <row r="86" spans="1:20" hidden="1" x14ac:dyDescent="0.15">
      <c r="A86" s="1" t="s">
        <v>684</v>
      </c>
      <c r="C86" s="7"/>
      <c r="D86" s="12" t="s">
        <v>80</v>
      </c>
      <c r="E86" s="54">
        <v>2784850</v>
      </c>
      <c r="F86" s="54">
        <v>3328150</v>
      </c>
      <c r="G86" s="54">
        <v>3496230</v>
      </c>
      <c r="H86" s="54">
        <v>3846650</v>
      </c>
      <c r="I86" s="54">
        <v>3818390</v>
      </c>
      <c r="J86" s="54">
        <v>3474510</v>
      </c>
      <c r="K86" s="54">
        <v>3996160</v>
      </c>
      <c r="L86" s="54">
        <v>4020580</v>
      </c>
      <c r="M86" s="54">
        <v>3556840</v>
      </c>
      <c r="N86" s="54">
        <v>4225280</v>
      </c>
      <c r="O86" s="54">
        <v>3963760</v>
      </c>
      <c r="P86" s="54">
        <v>3512150</v>
      </c>
      <c r="Q86" s="54">
        <v>4173479.9999999995</v>
      </c>
      <c r="R86" s="54">
        <v>3864680</v>
      </c>
      <c r="S86" s="54">
        <v>4209550</v>
      </c>
      <c r="T86" s="54">
        <v>5129630</v>
      </c>
    </row>
    <row r="87" spans="1:20" hidden="1" x14ac:dyDescent="0.15">
      <c r="A87" s="1" t="s">
        <v>684</v>
      </c>
      <c r="C87" s="7"/>
      <c r="D87" s="10" t="s">
        <v>114</v>
      </c>
    </row>
    <row r="88" spans="1:20" hidden="1" x14ac:dyDescent="0.15">
      <c r="A88" s="1" t="s">
        <v>684</v>
      </c>
      <c r="C88" s="7"/>
      <c r="D88" s="12" t="s">
        <v>60</v>
      </c>
      <c r="E88" s="54">
        <v>0</v>
      </c>
      <c r="F88" s="54">
        <v>0</v>
      </c>
      <c r="G88" s="54">
        <v>0</v>
      </c>
      <c r="H88" s="54">
        <v>0</v>
      </c>
      <c r="I88" s="54">
        <v>0</v>
      </c>
      <c r="J88" s="54">
        <v>0</v>
      </c>
      <c r="K88" s="54">
        <v>0</v>
      </c>
      <c r="L88" s="54">
        <v>0</v>
      </c>
      <c r="M88" s="54">
        <v>0</v>
      </c>
      <c r="N88" s="54">
        <v>0</v>
      </c>
      <c r="O88" s="54">
        <v>0</v>
      </c>
      <c r="P88" s="54">
        <v>0</v>
      </c>
      <c r="Q88" s="54">
        <v>0</v>
      </c>
      <c r="R88" s="54">
        <v>0</v>
      </c>
      <c r="S88" s="54">
        <v>0</v>
      </c>
      <c r="T88" s="54">
        <v>0</v>
      </c>
    </row>
    <row r="89" spans="1:20" hidden="1" x14ac:dyDescent="0.15">
      <c r="A89" s="1" t="s">
        <v>684</v>
      </c>
      <c r="C89" s="7"/>
      <c r="D89" s="12" t="s">
        <v>61</v>
      </c>
      <c r="E89" s="54">
        <v>0</v>
      </c>
      <c r="F89" s="54">
        <v>0</v>
      </c>
      <c r="G89" s="54">
        <v>0</v>
      </c>
      <c r="H89" s="54">
        <v>0</v>
      </c>
      <c r="I89" s="54">
        <v>0</v>
      </c>
      <c r="J89" s="54">
        <v>0</v>
      </c>
      <c r="K89" s="54">
        <v>0</v>
      </c>
      <c r="L89" s="54">
        <v>0</v>
      </c>
      <c r="M89" s="54">
        <v>0</v>
      </c>
      <c r="N89" s="54">
        <v>0</v>
      </c>
      <c r="O89" s="54">
        <v>0</v>
      </c>
      <c r="P89" s="54">
        <v>0</v>
      </c>
      <c r="Q89" s="54">
        <v>0</v>
      </c>
      <c r="R89" s="54">
        <v>0</v>
      </c>
      <c r="S89" s="54">
        <v>0</v>
      </c>
      <c r="T89" s="54">
        <v>0</v>
      </c>
    </row>
    <row r="90" spans="1:20" hidden="1" x14ac:dyDescent="0.15">
      <c r="A90" s="1" t="s">
        <v>684</v>
      </c>
      <c r="C90" s="7"/>
      <c r="D90" s="12" t="s">
        <v>69</v>
      </c>
      <c r="E90" s="54">
        <v>0</v>
      </c>
      <c r="F90" s="54">
        <v>0</v>
      </c>
      <c r="G90" s="54">
        <v>0</v>
      </c>
      <c r="H90" s="54">
        <v>0</v>
      </c>
      <c r="I90" s="54">
        <v>0</v>
      </c>
      <c r="J90" s="54">
        <v>0</v>
      </c>
      <c r="K90" s="54">
        <v>0</v>
      </c>
      <c r="L90" s="54">
        <v>0</v>
      </c>
      <c r="M90" s="54">
        <v>0</v>
      </c>
      <c r="N90" s="54">
        <v>0</v>
      </c>
      <c r="O90" s="54">
        <v>0</v>
      </c>
      <c r="P90" s="54">
        <v>0</v>
      </c>
      <c r="Q90" s="54">
        <v>0</v>
      </c>
      <c r="R90" s="54">
        <v>0</v>
      </c>
      <c r="S90" s="54">
        <v>0</v>
      </c>
      <c r="T90" s="54">
        <v>0</v>
      </c>
    </row>
    <row r="91" spans="1:20" hidden="1" x14ac:dyDescent="0.15">
      <c r="A91" s="1" t="s">
        <v>684</v>
      </c>
      <c r="C91" s="7"/>
      <c r="D91" s="12" t="s">
        <v>70</v>
      </c>
      <c r="E91" s="54">
        <v>0</v>
      </c>
      <c r="F91" s="54">
        <v>0</v>
      </c>
      <c r="G91" s="54">
        <v>0</v>
      </c>
      <c r="H91" s="54">
        <v>0</v>
      </c>
      <c r="I91" s="54">
        <v>0</v>
      </c>
      <c r="J91" s="54">
        <v>0</v>
      </c>
      <c r="K91" s="54">
        <v>0</v>
      </c>
      <c r="L91" s="54">
        <v>0</v>
      </c>
      <c r="M91" s="54">
        <v>0</v>
      </c>
      <c r="N91" s="54">
        <v>0</v>
      </c>
      <c r="O91" s="54">
        <v>0</v>
      </c>
      <c r="P91" s="54">
        <v>0</v>
      </c>
      <c r="Q91" s="54">
        <v>0</v>
      </c>
      <c r="R91" s="54">
        <v>0</v>
      </c>
      <c r="S91" s="54">
        <v>0</v>
      </c>
      <c r="T91" s="54">
        <v>0</v>
      </c>
    </row>
    <row r="92" spans="1:20" hidden="1" x14ac:dyDescent="0.15">
      <c r="A92" s="1" t="s">
        <v>684</v>
      </c>
      <c r="C92" s="7"/>
      <c r="D92" s="12" t="s">
        <v>71</v>
      </c>
      <c r="E92" s="54">
        <v>0</v>
      </c>
      <c r="F92" s="54">
        <v>0</v>
      </c>
      <c r="G92" s="54">
        <v>0</v>
      </c>
      <c r="H92" s="54">
        <v>0</v>
      </c>
      <c r="I92" s="54">
        <v>0</v>
      </c>
      <c r="J92" s="54">
        <v>0</v>
      </c>
      <c r="K92" s="54">
        <v>0</v>
      </c>
      <c r="L92" s="54">
        <v>0</v>
      </c>
      <c r="M92" s="54">
        <v>0</v>
      </c>
      <c r="N92" s="54">
        <v>0</v>
      </c>
      <c r="O92" s="54">
        <v>0</v>
      </c>
      <c r="P92" s="54">
        <v>0</v>
      </c>
      <c r="Q92" s="54">
        <v>0</v>
      </c>
      <c r="R92" s="54">
        <v>0</v>
      </c>
      <c r="S92" s="54">
        <v>0</v>
      </c>
      <c r="T92" s="54">
        <v>0</v>
      </c>
    </row>
    <row r="93" spans="1:20" hidden="1" x14ac:dyDescent="0.15">
      <c r="A93" s="1" t="s">
        <v>684</v>
      </c>
      <c r="C93" s="7"/>
      <c r="D93" s="12" t="s">
        <v>72</v>
      </c>
      <c r="E93" s="54">
        <v>0</v>
      </c>
      <c r="F93" s="54">
        <v>0</v>
      </c>
      <c r="G93" s="54">
        <v>0</v>
      </c>
      <c r="H93" s="54">
        <v>0</v>
      </c>
      <c r="I93" s="54">
        <v>0</v>
      </c>
      <c r="J93" s="54">
        <v>0</v>
      </c>
      <c r="K93" s="54">
        <v>0</v>
      </c>
      <c r="L93" s="54">
        <v>0</v>
      </c>
      <c r="M93" s="54">
        <v>0</v>
      </c>
      <c r="N93" s="54">
        <v>0</v>
      </c>
      <c r="O93" s="54">
        <v>0</v>
      </c>
      <c r="P93" s="54">
        <v>0</v>
      </c>
      <c r="Q93" s="54">
        <v>0</v>
      </c>
      <c r="R93" s="54">
        <v>0</v>
      </c>
      <c r="S93" s="54">
        <v>0</v>
      </c>
      <c r="T93" s="54">
        <v>0</v>
      </c>
    </row>
    <row r="94" spans="1:20" hidden="1" x14ac:dyDescent="0.15">
      <c r="A94" s="1" t="s">
        <v>684</v>
      </c>
      <c r="C94" s="7"/>
      <c r="D94" s="12" t="s">
        <v>73</v>
      </c>
      <c r="E94" s="54">
        <v>0</v>
      </c>
      <c r="F94" s="54">
        <v>0</v>
      </c>
      <c r="G94" s="54">
        <v>0</v>
      </c>
      <c r="H94" s="54">
        <v>0</v>
      </c>
      <c r="I94" s="54">
        <v>0</v>
      </c>
      <c r="J94" s="54">
        <v>0</v>
      </c>
      <c r="K94" s="54">
        <v>0</v>
      </c>
      <c r="L94" s="54">
        <v>0</v>
      </c>
      <c r="M94" s="54">
        <v>0</v>
      </c>
      <c r="N94" s="54">
        <v>0</v>
      </c>
      <c r="O94" s="54">
        <v>0</v>
      </c>
      <c r="P94" s="54">
        <v>0</v>
      </c>
      <c r="Q94" s="54">
        <v>0</v>
      </c>
      <c r="R94" s="54">
        <v>0</v>
      </c>
      <c r="S94" s="54">
        <v>0</v>
      </c>
      <c r="T94" s="54">
        <v>0</v>
      </c>
    </row>
    <row r="95" spans="1:20" hidden="1" x14ac:dyDescent="0.15">
      <c r="A95" s="1" t="s">
        <v>684</v>
      </c>
      <c r="C95" s="7"/>
      <c r="D95" s="12" t="s">
        <v>74</v>
      </c>
      <c r="E95" s="54">
        <v>0</v>
      </c>
      <c r="F95" s="54">
        <v>0</v>
      </c>
      <c r="G95" s="54">
        <v>0</v>
      </c>
      <c r="H95" s="54">
        <v>0</v>
      </c>
      <c r="I95" s="54">
        <v>0</v>
      </c>
      <c r="J95" s="54">
        <v>0</v>
      </c>
      <c r="K95" s="54">
        <v>0</v>
      </c>
      <c r="L95" s="54">
        <v>0</v>
      </c>
      <c r="M95" s="54">
        <v>0</v>
      </c>
      <c r="N95" s="54">
        <v>0</v>
      </c>
      <c r="O95" s="54">
        <v>0</v>
      </c>
      <c r="P95" s="54">
        <v>0</v>
      </c>
      <c r="Q95" s="54">
        <v>0</v>
      </c>
      <c r="R95" s="54">
        <v>0</v>
      </c>
      <c r="S95" s="54">
        <v>0</v>
      </c>
      <c r="T95" s="54">
        <v>0</v>
      </c>
    </row>
    <row r="96" spans="1:20" hidden="1" x14ac:dyDescent="0.15">
      <c r="A96" s="1" t="s">
        <v>684</v>
      </c>
      <c r="C96" s="7"/>
      <c r="D96" s="12" t="s">
        <v>75</v>
      </c>
      <c r="E96" s="54">
        <v>0</v>
      </c>
      <c r="F96" s="54">
        <v>0</v>
      </c>
      <c r="G96" s="54">
        <v>0</v>
      </c>
      <c r="H96" s="54">
        <v>0</v>
      </c>
      <c r="I96" s="54">
        <v>0</v>
      </c>
      <c r="J96" s="54">
        <v>0</v>
      </c>
      <c r="K96" s="54">
        <v>0</v>
      </c>
      <c r="L96" s="54">
        <v>0</v>
      </c>
      <c r="M96" s="54">
        <v>0</v>
      </c>
      <c r="N96" s="54">
        <v>0</v>
      </c>
      <c r="O96" s="54">
        <v>0</v>
      </c>
      <c r="P96" s="54">
        <v>0</v>
      </c>
      <c r="Q96" s="54">
        <v>0</v>
      </c>
      <c r="R96" s="54">
        <v>0</v>
      </c>
      <c r="S96" s="54">
        <v>0</v>
      </c>
      <c r="T96" s="54">
        <v>0</v>
      </c>
    </row>
    <row r="97" spans="1:20" hidden="1" x14ac:dyDescent="0.15">
      <c r="A97" s="1" t="s">
        <v>684</v>
      </c>
      <c r="C97" s="7"/>
      <c r="D97" s="12" t="s">
        <v>76</v>
      </c>
      <c r="E97" s="54">
        <v>0</v>
      </c>
      <c r="F97" s="54">
        <v>0</v>
      </c>
      <c r="G97" s="54">
        <v>0</v>
      </c>
      <c r="H97" s="54">
        <v>0</v>
      </c>
      <c r="I97" s="54">
        <v>0</v>
      </c>
      <c r="J97" s="54">
        <v>0</v>
      </c>
      <c r="K97" s="54">
        <v>0</v>
      </c>
      <c r="L97" s="54">
        <v>0</v>
      </c>
      <c r="M97" s="54">
        <v>0</v>
      </c>
      <c r="N97" s="54">
        <v>0</v>
      </c>
      <c r="O97" s="54">
        <v>0</v>
      </c>
      <c r="P97" s="54">
        <v>0</v>
      </c>
      <c r="Q97" s="54">
        <v>0</v>
      </c>
      <c r="R97" s="54">
        <v>0</v>
      </c>
      <c r="S97" s="54">
        <v>0</v>
      </c>
      <c r="T97" s="54">
        <v>0</v>
      </c>
    </row>
    <row r="98" spans="1:20" hidden="1" x14ac:dyDescent="0.15">
      <c r="A98" s="1" t="s">
        <v>684</v>
      </c>
      <c r="C98" s="7"/>
      <c r="D98" s="12" t="s">
        <v>55</v>
      </c>
      <c r="E98" s="54">
        <v>0</v>
      </c>
      <c r="F98" s="54">
        <v>0</v>
      </c>
      <c r="G98" s="54">
        <v>0</v>
      </c>
      <c r="H98" s="54">
        <v>0</v>
      </c>
      <c r="I98" s="54">
        <v>0</v>
      </c>
      <c r="J98" s="54">
        <v>0</v>
      </c>
      <c r="K98" s="54">
        <v>0</v>
      </c>
      <c r="L98" s="54">
        <v>0</v>
      </c>
      <c r="M98" s="54">
        <v>0</v>
      </c>
      <c r="N98" s="54">
        <v>0</v>
      </c>
      <c r="O98" s="54">
        <v>0</v>
      </c>
      <c r="P98" s="54">
        <v>0</v>
      </c>
      <c r="Q98" s="54">
        <v>0</v>
      </c>
      <c r="R98" s="54">
        <v>0</v>
      </c>
      <c r="S98" s="54">
        <v>0</v>
      </c>
      <c r="T98" s="54">
        <v>0</v>
      </c>
    </row>
    <row r="99" spans="1:20" hidden="1" x14ac:dyDescent="0.15">
      <c r="A99" s="1" t="s">
        <v>684</v>
      </c>
      <c r="C99" s="7"/>
      <c r="D99" s="12" t="s">
        <v>77</v>
      </c>
      <c r="E99" s="54">
        <v>0</v>
      </c>
      <c r="F99" s="54">
        <v>0</v>
      </c>
      <c r="G99" s="54">
        <v>0</v>
      </c>
      <c r="H99" s="54">
        <v>0</v>
      </c>
      <c r="I99" s="54">
        <v>0</v>
      </c>
      <c r="J99" s="54">
        <v>0</v>
      </c>
      <c r="K99" s="54">
        <v>0</v>
      </c>
      <c r="L99" s="54">
        <v>0</v>
      </c>
      <c r="M99" s="54">
        <v>0</v>
      </c>
      <c r="N99" s="54">
        <v>0</v>
      </c>
      <c r="O99" s="54">
        <v>0</v>
      </c>
      <c r="P99" s="54">
        <v>0</v>
      </c>
      <c r="Q99" s="54">
        <v>0</v>
      </c>
      <c r="R99" s="54">
        <v>0</v>
      </c>
      <c r="S99" s="54">
        <v>0</v>
      </c>
      <c r="T99" s="54">
        <v>0</v>
      </c>
    </row>
    <row r="100" spans="1:20" hidden="1" x14ac:dyDescent="0.15">
      <c r="A100" s="1" t="s">
        <v>684</v>
      </c>
      <c r="C100" s="7"/>
      <c r="D100" s="12" t="s">
        <v>78</v>
      </c>
      <c r="E100" s="54">
        <v>0</v>
      </c>
      <c r="F100" s="54">
        <v>0</v>
      </c>
      <c r="G100" s="54">
        <v>0</v>
      </c>
      <c r="H100" s="54">
        <v>0</v>
      </c>
      <c r="I100" s="54">
        <v>0</v>
      </c>
      <c r="J100" s="54">
        <v>0</v>
      </c>
      <c r="K100" s="54">
        <v>0</v>
      </c>
      <c r="L100" s="54">
        <v>0</v>
      </c>
      <c r="M100" s="54">
        <v>0</v>
      </c>
      <c r="N100" s="54">
        <v>0</v>
      </c>
      <c r="O100" s="54">
        <v>0</v>
      </c>
      <c r="P100" s="54">
        <v>0</v>
      </c>
      <c r="Q100" s="54">
        <v>0</v>
      </c>
      <c r="R100" s="54">
        <v>0</v>
      </c>
      <c r="S100" s="54">
        <v>0</v>
      </c>
      <c r="T100" s="54">
        <v>0</v>
      </c>
    </row>
    <row r="101" spans="1:20" hidden="1" x14ac:dyDescent="0.15">
      <c r="A101" s="1" t="s">
        <v>684</v>
      </c>
      <c r="C101" s="7"/>
      <c r="D101" s="12" t="s">
        <v>79</v>
      </c>
      <c r="E101" s="54">
        <v>0</v>
      </c>
      <c r="F101" s="54">
        <v>0</v>
      </c>
      <c r="G101" s="54">
        <v>0</v>
      </c>
      <c r="H101" s="54">
        <v>0</v>
      </c>
      <c r="I101" s="54">
        <v>0</v>
      </c>
      <c r="J101" s="54">
        <v>0</v>
      </c>
      <c r="K101" s="54">
        <v>0</v>
      </c>
      <c r="L101" s="54">
        <v>0</v>
      </c>
      <c r="M101" s="54">
        <v>0</v>
      </c>
      <c r="N101" s="54">
        <v>0</v>
      </c>
      <c r="O101" s="54">
        <v>0</v>
      </c>
      <c r="P101" s="54">
        <v>0</v>
      </c>
      <c r="Q101" s="54">
        <v>0</v>
      </c>
      <c r="R101" s="54">
        <v>0</v>
      </c>
      <c r="S101" s="54">
        <v>0</v>
      </c>
      <c r="T101" s="54">
        <v>0</v>
      </c>
    </row>
    <row r="102" spans="1:20" hidden="1" x14ac:dyDescent="0.15">
      <c r="A102" s="1" t="s">
        <v>684</v>
      </c>
      <c r="C102" s="7"/>
      <c r="D102" s="12" t="s">
        <v>80</v>
      </c>
      <c r="E102" s="54">
        <v>0</v>
      </c>
      <c r="F102" s="54">
        <v>0</v>
      </c>
      <c r="G102" s="54">
        <v>0</v>
      </c>
      <c r="H102" s="54">
        <v>0</v>
      </c>
      <c r="I102" s="54">
        <v>0</v>
      </c>
      <c r="J102" s="54">
        <v>0</v>
      </c>
      <c r="K102" s="54">
        <v>0</v>
      </c>
      <c r="L102" s="54">
        <v>0</v>
      </c>
      <c r="M102" s="54">
        <v>0</v>
      </c>
      <c r="N102" s="54">
        <v>0</v>
      </c>
      <c r="O102" s="54">
        <v>0</v>
      </c>
      <c r="P102" s="54">
        <v>0</v>
      </c>
      <c r="Q102" s="54">
        <v>0</v>
      </c>
      <c r="R102" s="54">
        <v>0</v>
      </c>
      <c r="S102" s="54">
        <v>0</v>
      </c>
      <c r="T102" s="54">
        <v>0</v>
      </c>
    </row>
    <row r="103" spans="1:20" hidden="1" x14ac:dyDescent="0.15">
      <c r="A103" s="1" t="s">
        <v>684</v>
      </c>
      <c r="C103" s="7"/>
      <c r="D103" s="10" t="s">
        <v>115</v>
      </c>
    </row>
    <row r="104" spans="1:20" hidden="1" x14ac:dyDescent="0.15">
      <c r="A104" s="1" t="s">
        <v>684</v>
      </c>
      <c r="C104" s="7"/>
      <c r="D104" s="12" t="s">
        <v>60</v>
      </c>
      <c r="E104" s="54">
        <v>0</v>
      </c>
      <c r="F104" s="54">
        <v>0</v>
      </c>
      <c r="G104" s="54">
        <v>0</v>
      </c>
      <c r="H104" s="54">
        <v>0</v>
      </c>
      <c r="I104" s="54">
        <v>0</v>
      </c>
      <c r="J104" s="54">
        <v>0</v>
      </c>
      <c r="K104" s="54">
        <v>0</v>
      </c>
      <c r="L104" s="54">
        <v>0</v>
      </c>
      <c r="M104" s="54">
        <v>0</v>
      </c>
      <c r="N104" s="54">
        <v>0</v>
      </c>
      <c r="O104" s="54">
        <v>0</v>
      </c>
      <c r="P104" s="54">
        <v>0</v>
      </c>
      <c r="Q104" s="54">
        <v>0</v>
      </c>
      <c r="R104" s="54">
        <v>0</v>
      </c>
      <c r="S104" s="54">
        <v>0</v>
      </c>
      <c r="T104" s="54">
        <v>0</v>
      </c>
    </row>
    <row r="105" spans="1:20" hidden="1" x14ac:dyDescent="0.15">
      <c r="A105" s="1" t="s">
        <v>684</v>
      </c>
      <c r="C105" s="7"/>
      <c r="D105" s="12" t="s">
        <v>61</v>
      </c>
      <c r="E105" s="54">
        <v>0</v>
      </c>
      <c r="F105" s="54">
        <v>0</v>
      </c>
      <c r="G105" s="54">
        <v>0</v>
      </c>
      <c r="H105" s="54">
        <v>0</v>
      </c>
      <c r="I105" s="54">
        <v>0</v>
      </c>
      <c r="J105" s="54">
        <v>0</v>
      </c>
      <c r="K105" s="54">
        <v>0</v>
      </c>
      <c r="L105" s="54">
        <v>0</v>
      </c>
      <c r="M105" s="54">
        <v>0</v>
      </c>
      <c r="N105" s="54">
        <v>0</v>
      </c>
      <c r="O105" s="54">
        <v>0</v>
      </c>
      <c r="P105" s="54">
        <v>0</v>
      </c>
      <c r="Q105" s="54">
        <v>0</v>
      </c>
      <c r="R105" s="54">
        <v>0</v>
      </c>
      <c r="S105" s="54">
        <v>0</v>
      </c>
      <c r="T105" s="54">
        <v>0</v>
      </c>
    </row>
    <row r="106" spans="1:20" hidden="1" x14ac:dyDescent="0.15">
      <c r="A106" s="1" t="s">
        <v>684</v>
      </c>
      <c r="C106" s="7"/>
      <c r="D106" s="12" t="s">
        <v>69</v>
      </c>
      <c r="E106" s="54">
        <v>0</v>
      </c>
      <c r="F106" s="54">
        <v>0</v>
      </c>
      <c r="G106" s="54">
        <v>0</v>
      </c>
      <c r="H106" s="54">
        <v>0</v>
      </c>
      <c r="I106" s="54">
        <v>0</v>
      </c>
      <c r="J106" s="54">
        <v>0</v>
      </c>
      <c r="K106" s="54">
        <v>0</v>
      </c>
      <c r="L106" s="54">
        <v>0</v>
      </c>
      <c r="M106" s="54">
        <v>0</v>
      </c>
      <c r="N106" s="54">
        <v>0</v>
      </c>
      <c r="O106" s="54">
        <v>0</v>
      </c>
      <c r="P106" s="54">
        <v>0</v>
      </c>
      <c r="Q106" s="54">
        <v>0</v>
      </c>
      <c r="R106" s="54">
        <v>0</v>
      </c>
      <c r="S106" s="54">
        <v>0</v>
      </c>
      <c r="T106" s="54">
        <v>0</v>
      </c>
    </row>
    <row r="107" spans="1:20" hidden="1" x14ac:dyDescent="0.15">
      <c r="A107" s="1" t="s">
        <v>684</v>
      </c>
      <c r="C107" s="7"/>
      <c r="D107" s="12" t="s">
        <v>70</v>
      </c>
      <c r="E107" s="54">
        <v>0</v>
      </c>
      <c r="F107" s="54">
        <v>0</v>
      </c>
      <c r="G107" s="54">
        <v>0</v>
      </c>
      <c r="H107" s="54">
        <v>0</v>
      </c>
      <c r="I107" s="54">
        <v>0</v>
      </c>
      <c r="J107" s="54">
        <v>0</v>
      </c>
      <c r="K107" s="54">
        <v>0</v>
      </c>
      <c r="L107" s="54">
        <v>0</v>
      </c>
      <c r="M107" s="54">
        <v>0</v>
      </c>
      <c r="N107" s="54">
        <v>0</v>
      </c>
      <c r="O107" s="54">
        <v>0</v>
      </c>
      <c r="P107" s="54">
        <v>0</v>
      </c>
      <c r="Q107" s="54">
        <v>0</v>
      </c>
      <c r="R107" s="54">
        <v>0</v>
      </c>
      <c r="S107" s="54">
        <v>0</v>
      </c>
      <c r="T107" s="54">
        <v>0</v>
      </c>
    </row>
    <row r="108" spans="1:20" hidden="1" x14ac:dyDescent="0.15">
      <c r="A108" s="1" t="s">
        <v>684</v>
      </c>
      <c r="C108" s="7"/>
      <c r="D108" s="12" t="s">
        <v>71</v>
      </c>
      <c r="E108" s="54">
        <v>0</v>
      </c>
      <c r="F108" s="54">
        <v>0</v>
      </c>
      <c r="G108" s="54">
        <v>0</v>
      </c>
      <c r="H108" s="54">
        <v>0</v>
      </c>
      <c r="I108" s="54">
        <v>0</v>
      </c>
      <c r="J108" s="54">
        <v>0</v>
      </c>
      <c r="K108" s="54">
        <v>0</v>
      </c>
      <c r="L108" s="54">
        <v>0</v>
      </c>
      <c r="M108" s="54">
        <v>0</v>
      </c>
      <c r="N108" s="54">
        <v>0</v>
      </c>
      <c r="O108" s="54">
        <v>0</v>
      </c>
      <c r="P108" s="54">
        <v>0</v>
      </c>
      <c r="Q108" s="54">
        <v>0</v>
      </c>
      <c r="R108" s="54">
        <v>0</v>
      </c>
      <c r="S108" s="54">
        <v>0</v>
      </c>
      <c r="T108" s="54">
        <v>0</v>
      </c>
    </row>
    <row r="109" spans="1:20" hidden="1" x14ac:dyDescent="0.15">
      <c r="A109" s="1" t="s">
        <v>684</v>
      </c>
      <c r="C109" s="7"/>
      <c r="D109" s="12" t="s">
        <v>72</v>
      </c>
      <c r="E109" s="54">
        <v>0</v>
      </c>
      <c r="F109" s="54">
        <v>0</v>
      </c>
      <c r="G109" s="54">
        <v>0</v>
      </c>
      <c r="H109" s="54">
        <v>0</v>
      </c>
      <c r="I109" s="54">
        <v>0</v>
      </c>
      <c r="J109" s="54">
        <v>0</v>
      </c>
      <c r="K109" s="54">
        <v>0</v>
      </c>
      <c r="L109" s="54">
        <v>0</v>
      </c>
      <c r="M109" s="54">
        <v>0</v>
      </c>
      <c r="N109" s="54">
        <v>0</v>
      </c>
      <c r="O109" s="54">
        <v>0</v>
      </c>
      <c r="P109" s="54">
        <v>0</v>
      </c>
      <c r="Q109" s="54">
        <v>0</v>
      </c>
      <c r="R109" s="54">
        <v>0</v>
      </c>
      <c r="S109" s="54">
        <v>0</v>
      </c>
      <c r="T109" s="54">
        <v>0</v>
      </c>
    </row>
    <row r="110" spans="1:20" hidden="1" x14ac:dyDescent="0.15">
      <c r="A110" s="1" t="s">
        <v>684</v>
      </c>
      <c r="C110" s="7"/>
      <c r="D110" s="12" t="s">
        <v>73</v>
      </c>
      <c r="E110" s="54">
        <v>0</v>
      </c>
      <c r="F110" s="54">
        <v>0</v>
      </c>
      <c r="G110" s="54">
        <v>0</v>
      </c>
      <c r="H110" s="54">
        <v>0</v>
      </c>
      <c r="I110" s="54">
        <v>0</v>
      </c>
      <c r="J110" s="54">
        <v>0</v>
      </c>
      <c r="K110" s="54">
        <v>0</v>
      </c>
      <c r="L110" s="54">
        <v>0</v>
      </c>
      <c r="M110" s="54">
        <v>0</v>
      </c>
      <c r="N110" s="54">
        <v>0</v>
      </c>
      <c r="O110" s="54">
        <v>0</v>
      </c>
      <c r="P110" s="54">
        <v>0</v>
      </c>
      <c r="Q110" s="54">
        <v>0</v>
      </c>
      <c r="R110" s="54">
        <v>0</v>
      </c>
      <c r="S110" s="54">
        <v>0</v>
      </c>
      <c r="T110" s="54">
        <v>0</v>
      </c>
    </row>
    <row r="111" spans="1:20" hidden="1" x14ac:dyDescent="0.15">
      <c r="A111" s="1" t="s">
        <v>684</v>
      </c>
      <c r="C111" s="7"/>
      <c r="D111" s="12" t="s">
        <v>74</v>
      </c>
      <c r="E111" s="54">
        <v>0</v>
      </c>
      <c r="F111" s="54">
        <v>0</v>
      </c>
      <c r="G111" s="54">
        <v>0</v>
      </c>
      <c r="H111" s="54">
        <v>0</v>
      </c>
      <c r="I111" s="54">
        <v>0</v>
      </c>
      <c r="J111" s="54">
        <v>0</v>
      </c>
      <c r="K111" s="54">
        <v>0</v>
      </c>
      <c r="L111" s="54">
        <v>0</v>
      </c>
      <c r="M111" s="54">
        <v>0</v>
      </c>
      <c r="N111" s="54">
        <v>0</v>
      </c>
      <c r="O111" s="54">
        <v>0</v>
      </c>
      <c r="P111" s="54">
        <v>0</v>
      </c>
      <c r="Q111" s="54">
        <v>0</v>
      </c>
      <c r="R111" s="54">
        <v>0</v>
      </c>
      <c r="S111" s="54">
        <v>0</v>
      </c>
      <c r="T111" s="54">
        <v>0</v>
      </c>
    </row>
    <row r="112" spans="1:20" hidden="1" x14ac:dyDescent="0.15">
      <c r="A112" s="1" t="s">
        <v>684</v>
      </c>
      <c r="C112" s="7"/>
      <c r="D112" s="12" t="s">
        <v>75</v>
      </c>
      <c r="E112" s="54">
        <v>0</v>
      </c>
      <c r="F112" s="54">
        <v>0</v>
      </c>
      <c r="G112" s="54">
        <v>0</v>
      </c>
      <c r="H112" s="54">
        <v>0</v>
      </c>
      <c r="I112" s="54">
        <v>0</v>
      </c>
      <c r="J112" s="54">
        <v>0</v>
      </c>
      <c r="K112" s="54">
        <v>0</v>
      </c>
      <c r="L112" s="54">
        <v>0</v>
      </c>
      <c r="M112" s="54">
        <v>0</v>
      </c>
      <c r="N112" s="54">
        <v>0</v>
      </c>
      <c r="O112" s="54">
        <v>0</v>
      </c>
      <c r="P112" s="54">
        <v>0</v>
      </c>
      <c r="Q112" s="54">
        <v>0</v>
      </c>
      <c r="R112" s="54">
        <v>0</v>
      </c>
      <c r="S112" s="54">
        <v>0</v>
      </c>
      <c r="T112" s="54">
        <v>0</v>
      </c>
    </row>
    <row r="113" spans="1:20" hidden="1" x14ac:dyDescent="0.15">
      <c r="A113" s="1" t="s">
        <v>684</v>
      </c>
      <c r="C113" s="7"/>
      <c r="D113" s="12" t="s">
        <v>76</v>
      </c>
      <c r="E113" s="54">
        <v>0</v>
      </c>
      <c r="F113" s="54">
        <v>0</v>
      </c>
      <c r="G113" s="54">
        <v>0</v>
      </c>
      <c r="H113" s="54">
        <v>0</v>
      </c>
      <c r="I113" s="54">
        <v>0</v>
      </c>
      <c r="J113" s="54">
        <v>0</v>
      </c>
      <c r="K113" s="54">
        <v>0</v>
      </c>
      <c r="L113" s="54">
        <v>0</v>
      </c>
      <c r="M113" s="54">
        <v>0</v>
      </c>
      <c r="N113" s="54">
        <v>0</v>
      </c>
      <c r="O113" s="54">
        <v>0</v>
      </c>
      <c r="P113" s="54">
        <v>0</v>
      </c>
      <c r="Q113" s="54">
        <v>0</v>
      </c>
      <c r="R113" s="54">
        <v>0</v>
      </c>
      <c r="S113" s="54">
        <v>0</v>
      </c>
      <c r="T113" s="54">
        <v>0</v>
      </c>
    </row>
    <row r="114" spans="1:20" hidden="1" x14ac:dyDescent="0.15">
      <c r="A114" s="1" t="s">
        <v>684</v>
      </c>
      <c r="C114" s="7"/>
      <c r="D114" s="12" t="s">
        <v>55</v>
      </c>
      <c r="E114" s="54">
        <v>0</v>
      </c>
      <c r="F114" s="54">
        <v>0</v>
      </c>
      <c r="G114" s="54">
        <v>0</v>
      </c>
      <c r="H114" s="54">
        <v>0</v>
      </c>
      <c r="I114" s="54">
        <v>0</v>
      </c>
      <c r="J114" s="54">
        <v>0</v>
      </c>
      <c r="K114" s="54">
        <v>0</v>
      </c>
      <c r="L114" s="54">
        <v>0</v>
      </c>
      <c r="M114" s="54">
        <v>0</v>
      </c>
      <c r="N114" s="54">
        <v>0</v>
      </c>
      <c r="O114" s="54">
        <v>0</v>
      </c>
      <c r="P114" s="54">
        <v>0</v>
      </c>
      <c r="Q114" s="54">
        <v>0</v>
      </c>
      <c r="R114" s="54">
        <v>0</v>
      </c>
      <c r="S114" s="54">
        <v>0</v>
      </c>
      <c r="T114" s="54">
        <v>0</v>
      </c>
    </row>
    <row r="115" spans="1:20" hidden="1" x14ac:dyDescent="0.15">
      <c r="A115" s="1" t="s">
        <v>684</v>
      </c>
      <c r="C115" s="7"/>
      <c r="D115" s="12" t="s">
        <v>77</v>
      </c>
      <c r="E115" s="54">
        <v>0</v>
      </c>
      <c r="F115" s="54">
        <v>0</v>
      </c>
      <c r="G115" s="54">
        <v>0</v>
      </c>
      <c r="H115" s="54">
        <v>0</v>
      </c>
      <c r="I115" s="54">
        <v>0</v>
      </c>
      <c r="J115" s="54">
        <v>0</v>
      </c>
      <c r="K115" s="54">
        <v>0</v>
      </c>
      <c r="L115" s="54">
        <v>0</v>
      </c>
      <c r="M115" s="54">
        <v>0</v>
      </c>
      <c r="N115" s="54">
        <v>0</v>
      </c>
      <c r="O115" s="54">
        <v>0</v>
      </c>
      <c r="P115" s="54">
        <v>0</v>
      </c>
      <c r="Q115" s="54">
        <v>0</v>
      </c>
      <c r="R115" s="54">
        <v>0</v>
      </c>
      <c r="S115" s="54">
        <v>0</v>
      </c>
      <c r="T115" s="54">
        <v>0</v>
      </c>
    </row>
    <row r="116" spans="1:20" hidden="1" x14ac:dyDescent="0.15">
      <c r="A116" s="1" t="s">
        <v>684</v>
      </c>
      <c r="C116" s="7"/>
      <c r="D116" s="12" t="s">
        <v>78</v>
      </c>
      <c r="E116" s="54">
        <v>0</v>
      </c>
      <c r="F116" s="54">
        <v>0</v>
      </c>
      <c r="G116" s="54">
        <v>0</v>
      </c>
      <c r="H116" s="54">
        <v>0</v>
      </c>
      <c r="I116" s="54">
        <v>0</v>
      </c>
      <c r="J116" s="54">
        <v>0</v>
      </c>
      <c r="K116" s="54">
        <v>0</v>
      </c>
      <c r="L116" s="54">
        <v>0</v>
      </c>
      <c r="M116" s="54">
        <v>0</v>
      </c>
      <c r="N116" s="54">
        <v>0</v>
      </c>
      <c r="O116" s="54">
        <v>0</v>
      </c>
      <c r="P116" s="54">
        <v>0</v>
      </c>
      <c r="Q116" s="54">
        <v>0</v>
      </c>
      <c r="R116" s="54">
        <v>0</v>
      </c>
      <c r="S116" s="54">
        <v>0</v>
      </c>
      <c r="T116" s="54">
        <v>0</v>
      </c>
    </row>
    <row r="117" spans="1:20" hidden="1" x14ac:dyDescent="0.15">
      <c r="A117" s="1" t="s">
        <v>684</v>
      </c>
      <c r="C117" s="7"/>
      <c r="D117" s="12" t="s">
        <v>79</v>
      </c>
      <c r="E117" s="54">
        <v>0</v>
      </c>
      <c r="F117" s="54">
        <v>0</v>
      </c>
      <c r="G117" s="54">
        <v>0</v>
      </c>
      <c r="H117" s="54">
        <v>0</v>
      </c>
      <c r="I117" s="54">
        <v>0</v>
      </c>
      <c r="J117" s="54">
        <v>0</v>
      </c>
      <c r="K117" s="54">
        <v>0</v>
      </c>
      <c r="L117" s="54">
        <v>0</v>
      </c>
      <c r="M117" s="54">
        <v>0</v>
      </c>
      <c r="N117" s="54">
        <v>0</v>
      </c>
      <c r="O117" s="54">
        <v>0</v>
      </c>
      <c r="P117" s="54">
        <v>0</v>
      </c>
      <c r="Q117" s="54">
        <v>0</v>
      </c>
      <c r="R117" s="54">
        <v>0</v>
      </c>
      <c r="S117" s="54">
        <v>0</v>
      </c>
      <c r="T117" s="54">
        <v>0</v>
      </c>
    </row>
    <row r="118" spans="1:20" hidden="1" x14ac:dyDescent="0.15">
      <c r="A118" s="1" t="s">
        <v>684</v>
      </c>
      <c r="C118" s="7"/>
      <c r="D118" s="12" t="s">
        <v>80</v>
      </c>
      <c r="E118" s="54">
        <v>0</v>
      </c>
      <c r="F118" s="54">
        <v>0</v>
      </c>
      <c r="G118" s="54">
        <v>0</v>
      </c>
      <c r="H118" s="54">
        <v>0</v>
      </c>
      <c r="I118" s="54">
        <v>0</v>
      </c>
      <c r="J118" s="54">
        <v>0</v>
      </c>
      <c r="K118" s="54">
        <v>0</v>
      </c>
      <c r="L118" s="54">
        <v>0</v>
      </c>
      <c r="M118" s="54">
        <v>0</v>
      </c>
      <c r="N118" s="54">
        <v>0</v>
      </c>
      <c r="O118" s="54">
        <v>0</v>
      </c>
      <c r="P118" s="54">
        <v>0</v>
      </c>
      <c r="Q118" s="54">
        <v>0</v>
      </c>
      <c r="R118" s="54">
        <v>0</v>
      </c>
      <c r="S118" s="54">
        <v>0</v>
      </c>
      <c r="T118" s="54">
        <v>0</v>
      </c>
    </row>
    <row r="119" spans="1:20" hidden="1" x14ac:dyDescent="0.15">
      <c r="A119" s="1" t="s">
        <v>684</v>
      </c>
      <c r="C119" s="7"/>
      <c r="D119" s="10" t="s">
        <v>116</v>
      </c>
      <c r="E119" s="14">
        <v>9419590</v>
      </c>
      <c r="F119" s="14">
        <v>9802840</v>
      </c>
      <c r="G119" s="14">
        <v>10247960</v>
      </c>
      <c r="H119" s="14">
        <v>10163070</v>
      </c>
      <c r="I119" s="14">
        <v>9452870</v>
      </c>
      <c r="J119" s="14">
        <v>10285660</v>
      </c>
      <c r="K119" s="14">
        <v>9220140</v>
      </c>
      <c r="L119" s="14">
        <v>10243310</v>
      </c>
      <c r="M119" s="14">
        <v>9916590</v>
      </c>
      <c r="N119" s="14">
        <v>9688910</v>
      </c>
      <c r="O119" s="14">
        <v>9784930</v>
      </c>
      <c r="P119" s="14">
        <v>9462820</v>
      </c>
      <c r="Q119" s="14">
        <v>10034780</v>
      </c>
      <c r="R119" s="14">
        <v>9655450</v>
      </c>
      <c r="S119" s="14">
        <v>9876540</v>
      </c>
      <c r="T119" s="14">
        <v>11078930</v>
      </c>
    </row>
    <row r="120" spans="1:20" hidden="1" x14ac:dyDescent="0.15">
      <c r="A120" s="1" t="s">
        <v>684</v>
      </c>
      <c r="C120" s="10" t="s">
        <v>81</v>
      </c>
      <c r="D120" s="11"/>
    </row>
    <row r="121" spans="1:20" hidden="1" x14ac:dyDescent="0.15">
      <c r="A121" s="1" t="s">
        <v>684</v>
      </c>
      <c r="C121" s="7"/>
      <c r="D121" s="10" t="s">
        <v>150</v>
      </c>
    </row>
    <row r="122" spans="1:20" hidden="1" x14ac:dyDescent="0.15">
      <c r="A122" s="1" t="s">
        <v>684</v>
      </c>
      <c r="C122" s="7"/>
      <c r="D122" s="12" t="s">
        <v>117</v>
      </c>
      <c r="E122" s="3">
        <v>9.9263671756909151</v>
      </c>
      <c r="F122" s="3">
        <v>49.116590124631635</v>
      </c>
      <c r="G122" s="3">
        <v>44.31639243850568</v>
      </c>
      <c r="H122" s="3">
        <v>82.812610902705302</v>
      </c>
      <c r="I122" s="3">
        <v>35.247015649275369</v>
      </c>
      <c r="J122" s="3">
        <v>59.424134005956866</v>
      </c>
      <c r="K122" s="3">
        <v>70.517690542348731</v>
      </c>
      <c r="L122" s="3">
        <v>112.37877923559611</v>
      </c>
      <c r="M122" s="3">
        <v>75.107583839159204</v>
      </c>
      <c r="N122" s="3">
        <v>121.75046858446744</v>
      </c>
      <c r="O122" s="3">
        <v>109.86038417354318</v>
      </c>
      <c r="P122" s="3">
        <v>79.523976014784395</v>
      </c>
      <c r="Q122" s="3">
        <v>123.86928530682096</v>
      </c>
      <c r="R122" s="3">
        <v>105.3309533886609</v>
      </c>
      <c r="S122" s="3">
        <v>145.2677569196716</v>
      </c>
      <c r="T122" s="3">
        <v>223.28805655085029</v>
      </c>
    </row>
    <row r="123" spans="1:20" hidden="1" x14ac:dyDescent="0.15">
      <c r="A123" s="1" t="s">
        <v>684</v>
      </c>
      <c r="C123" s="7"/>
      <c r="D123" s="12" t="s">
        <v>118</v>
      </c>
      <c r="E123" s="3">
        <v>703.14221045685997</v>
      </c>
      <c r="F123" s="3">
        <v>600.62670708016014</v>
      </c>
      <c r="G123" s="3">
        <v>600.89484517653739</v>
      </c>
      <c r="H123" s="3">
        <v>478.40831122946571</v>
      </c>
      <c r="I123" s="3">
        <v>404.38379499528128</v>
      </c>
      <c r="J123" s="3">
        <v>499.27839306416121</v>
      </c>
      <c r="K123" s="3">
        <v>280.85625432109799</v>
      </c>
      <c r="L123" s="3">
        <v>400.82965081584956</v>
      </c>
      <c r="M123" s="3">
        <v>351.25564864445676</v>
      </c>
      <c r="N123" s="3">
        <v>256.21383750305597</v>
      </c>
      <c r="O123" s="3">
        <v>299.84936948115279</v>
      </c>
      <c r="P123" s="3">
        <v>264.50771685668542</v>
      </c>
      <c r="Q123" s="3">
        <v>267.0392559430706</v>
      </c>
      <c r="R123" s="3">
        <v>213.06200562038478</v>
      </c>
      <c r="S123" s="3">
        <v>176.37703370916481</v>
      </c>
      <c r="T123" s="3">
        <v>122.80199053104486</v>
      </c>
    </row>
    <row r="124" spans="1:20" hidden="1" x14ac:dyDescent="0.15">
      <c r="A124" s="1" t="s">
        <v>684</v>
      </c>
      <c r="C124" s="7"/>
      <c r="D124" s="12" t="s">
        <v>119</v>
      </c>
      <c r="E124" s="3">
        <v>209.16348800344898</v>
      </c>
      <c r="F124" s="3">
        <v>209.16348800344898</v>
      </c>
      <c r="G124" s="3">
        <v>209.16348800344898</v>
      </c>
      <c r="H124" s="3">
        <v>209.16348800344898</v>
      </c>
      <c r="I124" s="3">
        <v>209.16348800344898</v>
      </c>
      <c r="J124" s="3">
        <v>209.16348800344898</v>
      </c>
      <c r="K124" s="3">
        <v>209.16348800344898</v>
      </c>
      <c r="L124" s="3">
        <v>209.16348800344898</v>
      </c>
      <c r="M124" s="3">
        <v>209.16348800344898</v>
      </c>
      <c r="N124" s="3">
        <v>209.16348800344898</v>
      </c>
      <c r="O124" s="3">
        <v>209.16348800344898</v>
      </c>
      <c r="P124" s="3">
        <v>209.16348800344898</v>
      </c>
      <c r="Q124" s="3">
        <v>209.16348800344898</v>
      </c>
      <c r="R124" s="3">
        <v>209.16348800344898</v>
      </c>
      <c r="S124" s="3">
        <v>209.16348800344898</v>
      </c>
      <c r="T124" s="3">
        <v>209.16348800344898</v>
      </c>
    </row>
    <row r="125" spans="1:20" hidden="1" x14ac:dyDescent="0.15">
      <c r="A125" s="1" t="s">
        <v>684</v>
      </c>
      <c r="C125" s="7"/>
      <c r="D125" s="12" t="s">
        <v>120</v>
      </c>
      <c r="E125" s="3">
        <v>70.1181122026493</v>
      </c>
      <c r="F125" s="3">
        <v>70.091824153984874</v>
      </c>
      <c r="G125" s="3">
        <v>70.078680129652653</v>
      </c>
      <c r="H125" s="3">
        <v>70.06816491018688</v>
      </c>
      <c r="I125" s="3">
        <v>70.015588812858013</v>
      </c>
      <c r="J125" s="3">
        <v>69.999815983659346</v>
      </c>
      <c r="K125" s="3">
        <v>70.03661925178956</v>
      </c>
      <c r="L125" s="3">
        <v>69.994558373926452</v>
      </c>
      <c r="M125" s="3">
        <v>70.020846422590893</v>
      </c>
      <c r="N125" s="3">
        <v>69.881519764669378</v>
      </c>
      <c r="O125" s="3">
        <v>70.005073593392225</v>
      </c>
      <c r="P125" s="3">
        <v>69.963012715529132</v>
      </c>
      <c r="Q125" s="3">
        <v>69.957755105796252</v>
      </c>
      <c r="R125" s="3">
        <v>69.941982276597585</v>
      </c>
      <c r="S125" s="3">
        <v>69.902550203600939</v>
      </c>
      <c r="T125" s="3">
        <v>69.474055010370634</v>
      </c>
    </row>
    <row r="126" spans="1:20" hidden="1" x14ac:dyDescent="0.15">
      <c r="A126" s="1" t="s">
        <v>684</v>
      </c>
      <c r="C126" s="7"/>
      <c r="D126" s="12" t="s">
        <v>121</v>
      </c>
      <c r="E126" s="3">
        <v>472.97457157052685</v>
      </c>
      <c r="F126" s="3">
        <v>472.97457157052685</v>
      </c>
      <c r="G126" s="3">
        <v>472.97457157052685</v>
      </c>
      <c r="H126" s="3">
        <v>472.97457157052685</v>
      </c>
      <c r="I126" s="3">
        <v>472.97457157052685</v>
      </c>
      <c r="J126" s="3">
        <v>472.97457157052685</v>
      </c>
      <c r="K126" s="3">
        <v>472.97457157052685</v>
      </c>
      <c r="L126" s="3">
        <v>472.97457157052685</v>
      </c>
      <c r="M126" s="3">
        <v>472.97457157052685</v>
      </c>
      <c r="N126" s="3">
        <v>472.97457157052685</v>
      </c>
      <c r="O126" s="3">
        <v>472.97457157052685</v>
      </c>
      <c r="P126" s="3">
        <v>472.97457157052685</v>
      </c>
      <c r="Q126" s="3">
        <v>472.97457157052685</v>
      </c>
      <c r="R126" s="3">
        <v>472.97457157052685</v>
      </c>
      <c r="S126" s="3">
        <v>472.97457157052685</v>
      </c>
      <c r="T126" s="3">
        <v>472.97457157052685</v>
      </c>
    </row>
    <row r="127" spans="1:20" hidden="1" x14ac:dyDescent="0.15">
      <c r="A127" s="1" t="s">
        <v>684</v>
      </c>
      <c r="C127" s="7"/>
      <c r="D127" s="12" t="s">
        <v>122</v>
      </c>
      <c r="E127" s="3">
        <v>0</v>
      </c>
      <c r="F127" s="3">
        <v>0</v>
      </c>
      <c r="G127" s="3">
        <v>0</v>
      </c>
      <c r="H127" s="3">
        <v>0</v>
      </c>
      <c r="I127" s="3">
        <v>0</v>
      </c>
      <c r="J127" s="3">
        <v>0</v>
      </c>
      <c r="K127" s="3">
        <v>0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  <c r="Q127" s="3">
        <v>0</v>
      </c>
      <c r="R127" s="3">
        <v>0</v>
      </c>
      <c r="S127" s="3">
        <v>0</v>
      </c>
      <c r="T127" s="3">
        <v>0</v>
      </c>
    </row>
    <row r="128" spans="1:20" hidden="1" x14ac:dyDescent="0.15">
      <c r="A128" s="1" t="s">
        <v>684</v>
      </c>
      <c r="C128" s="7"/>
      <c r="D128" s="12" t="s">
        <v>123</v>
      </c>
      <c r="E128" s="3">
        <v>271.652808483679</v>
      </c>
      <c r="F128" s="3">
        <v>272.86205872224309</v>
      </c>
      <c r="G128" s="3">
        <v>287.02343053777457</v>
      </c>
      <c r="H128" s="3">
        <v>279.20799366983789</v>
      </c>
      <c r="I128" s="3">
        <v>262.3100359883386</v>
      </c>
      <c r="J128" s="3">
        <v>289.91774469572897</v>
      </c>
      <c r="K128" s="3">
        <v>252.49144981217188</v>
      </c>
      <c r="L128" s="3">
        <v>266.52926779898053</v>
      </c>
      <c r="M128" s="3">
        <v>299.49185201931647</v>
      </c>
      <c r="N128" s="3">
        <v>260.58553999595165</v>
      </c>
      <c r="O128" s="3">
        <v>250.85633318524398</v>
      </c>
      <c r="P128" s="3">
        <v>276.76846275377824</v>
      </c>
      <c r="Q128" s="3">
        <v>251.40049579259781</v>
      </c>
      <c r="R128" s="3">
        <v>265.0124473910426</v>
      </c>
      <c r="S128" s="3">
        <v>240.90630676575506</v>
      </c>
      <c r="T128" s="3">
        <v>230.6513389817587</v>
      </c>
    </row>
    <row r="129" spans="1:20" hidden="1" x14ac:dyDescent="0.15">
      <c r="A129" s="1" t="s">
        <v>684</v>
      </c>
      <c r="C129" s="7"/>
      <c r="D129" s="12" t="s">
        <v>124</v>
      </c>
      <c r="E129" s="3">
        <v>5.7150217796483185</v>
      </c>
      <c r="F129" s="3">
        <v>5.7281658039805361</v>
      </c>
      <c r="G129" s="3">
        <v>5.4311108540724131</v>
      </c>
      <c r="H129" s="3">
        <v>5.8070299499738427</v>
      </c>
      <c r="I129" s="3">
        <v>5.3469890983462189</v>
      </c>
      <c r="J129" s="3">
        <v>5.2838977815515733</v>
      </c>
      <c r="K129" s="3">
        <v>5.3364738788804447</v>
      </c>
      <c r="L129" s="3">
        <v>5.9358413884295782</v>
      </c>
      <c r="M129" s="3">
        <v>5.2181776598904834</v>
      </c>
      <c r="N129" s="3">
        <v>5.5599222925281477</v>
      </c>
      <c r="O129" s="3">
        <v>6.1198577290806275</v>
      </c>
      <c r="P129" s="3">
        <v>5.4100804151408646</v>
      </c>
      <c r="Q129" s="3">
        <v>6.3669653865263234</v>
      </c>
      <c r="R129" s="3">
        <v>5.9805310711591186</v>
      </c>
      <c r="S129" s="3">
        <v>6.2907300453994601</v>
      </c>
      <c r="T129" s="3">
        <v>7.139834017260732</v>
      </c>
    </row>
    <row r="130" spans="1:20" hidden="1" x14ac:dyDescent="0.15">
      <c r="A130" s="1" t="s">
        <v>684</v>
      </c>
      <c r="C130" s="7"/>
      <c r="D130" s="12" t="s">
        <v>125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</v>
      </c>
      <c r="K130" s="3">
        <v>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</row>
    <row r="131" spans="1:20" hidden="1" x14ac:dyDescent="0.15">
      <c r="A131" s="1" t="s">
        <v>684</v>
      </c>
      <c r="C131" s="7"/>
      <c r="D131" s="12" t="s">
        <v>126</v>
      </c>
      <c r="E131" s="3">
        <v>1.4537290911432934</v>
      </c>
      <c r="F131" s="3">
        <v>21.506252612374833</v>
      </c>
      <c r="G131" s="3">
        <v>85.015549380785004</v>
      </c>
      <c r="H131" s="3">
        <v>62.024022018869559</v>
      </c>
      <c r="I131" s="3">
        <v>21.753360269820529</v>
      </c>
      <c r="J131" s="3">
        <v>184.47901030754386</v>
      </c>
      <c r="K131" s="3">
        <v>11.905857240122922</v>
      </c>
      <c r="L131" s="3">
        <v>98.033391079413562</v>
      </c>
      <c r="M131" s="3">
        <v>188.62463558192539</v>
      </c>
      <c r="N131" s="3">
        <v>40.152365530059065</v>
      </c>
      <c r="O131" s="3">
        <v>111.44292470314221</v>
      </c>
      <c r="P131" s="3">
        <v>186.00371713008113</v>
      </c>
      <c r="Q131" s="3">
        <v>140.04957925978113</v>
      </c>
      <c r="R131" s="3">
        <v>180.81445632372154</v>
      </c>
      <c r="S131" s="3">
        <v>168.85602298626975</v>
      </c>
      <c r="T131" s="3">
        <v>228.45891572314477</v>
      </c>
    </row>
    <row r="132" spans="1:20" hidden="1" x14ac:dyDescent="0.15">
      <c r="A132" s="1" t="s">
        <v>684</v>
      </c>
      <c r="C132" s="7"/>
      <c r="D132" s="12" t="s">
        <v>127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</row>
    <row r="133" spans="1:20" hidden="1" x14ac:dyDescent="0.15">
      <c r="A133" s="1" t="s">
        <v>684</v>
      </c>
      <c r="C133" s="7"/>
      <c r="D133" s="12" t="s">
        <v>128</v>
      </c>
      <c r="E133" s="3">
        <v>0</v>
      </c>
      <c r="F133" s="3">
        <v>0</v>
      </c>
      <c r="G133" s="3">
        <v>0</v>
      </c>
      <c r="H133" s="3">
        <v>0</v>
      </c>
      <c r="I133" s="3">
        <v>0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</row>
    <row r="134" spans="1:20" hidden="1" x14ac:dyDescent="0.15">
      <c r="A134" s="1" t="s">
        <v>684</v>
      </c>
      <c r="C134" s="7"/>
      <c r="D134" s="12" t="s">
        <v>129</v>
      </c>
      <c r="E134" s="3">
        <v>0</v>
      </c>
      <c r="F134" s="3">
        <v>0</v>
      </c>
      <c r="G134" s="3">
        <v>0</v>
      </c>
      <c r="H134" s="3">
        <v>0</v>
      </c>
      <c r="I134" s="3">
        <v>0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0</v>
      </c>
    </row>
    <row r="135" spans="1:20" hidden="1" x14ac:dyDescent="0.15">
      <c r="A135" s="1" t="s">
        <v>684</v>
      </c>
      <c r="C135" s="7"/>
      <c r="D135" s="12" t="s">
        <v>130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</row>
    <row r="136" spans="1:20" hidden="1" x14ac:dyDescent="0.15">
      <c r="A136" s="1" t="s">
        <v>684</v>
      </c>
      <c r="C136" s="7"/>
      <c r="D136" s="12" t="s">
        <v>80</v>
      </c>
      <c r="E136" s="3">
        <v>1744.1436799587802</v>
      </c>
      <c r="F136" s="3">
        <v>1702.0696580713509</v>
      </c>
      <c r="G136" s="3">
        <v>1774.8954392864371</v>
      </c>
      <c r="H136" s="3">
        <v>1660.4635634501485</v>
      </c>
      <c r="I136" s="3">
        <v>1481.194844387896</v>
      </c>
      <c r="J136" s="3">
        <v>1790.5184266077113</v>
      </c>
      <c r="K136" s="3">
        <v>1373.2824046203873</v>
      </c>
      <c r="L136" s="3">
        <v>1635.8369194613051</v>
      </c>
      <c r="M136" s="3">
        <v>1671.8541749364485</v>
      </c>
      <c r="N136" s="3">
        <v>1436.2817132447076</v>
      </c>
      <c r="O136" s="3">
        <v>1530.2693736346644</v>
      </c>
      <c r="P136" s="3">
        <v>1564.315025459975</v>
      </c>
      <c r="Q136" s="3">
        <v>1540.8213963685689</v>
      </c>
      <c r="R136" s="3">
        <v>1522.2804356455424</v>
      </c>
      <c r="S136" s="3">
        <v>1489.741089008704</v>
      </c>
      <c r="T136" s="3">
        <v>1563.9522503884059</v>
      </c>
    </row>
    <row r="137" spans="1:20" hidden="1" x14ac:dyDescent="0.15">
      <c r="A137" s="1" t="s">
        <v>684</v>
      </c>
      <c r="C137" s="7"/>
      <c r="D137" s="10" t="s">
        <v>151</v>
      </c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hidden="1" x14ac:dyDescent="0.15">
      <c r="A138" s="1" t="s">
        <v>684</v>
      </c>
      <c r="C138" s="7"/>
      <c r="D138" s="12" t="s">
        <v>131</v>
      </c>
      <c r="E138" s="3">
        <v>675.17435548276683</v>
      </c>
      <c r="F138" s="3">
        <v>816.57514044389995</v>
      </c>
      <c r="G138" s="3">
        <v>861.58553736714669</v>
      </c>
      <c r="H138" s="3">
        <v>951.5011790189825</v>
      </c>
      <c r="I138" s="3">
        <v>944.33768575792385</v>
      </c>
      <c r="J138" s="3">
        <v>854.8899713723149</v>
      </c>
      <c r="K138" s="3">
        <v>989.89487409339085</v>
      </c>
      <c r="L138" s="3">
        <v>996.14617206579362</v>
      </c>
      <c r="M138" s="3">
        <v>874.44827957865516</v>
      </c>
      <c r="N138" s="3">
        <v>1049.3952434404746</v>
      </c>
      <c r="O138" s="3">
        <v>980.25767545300869</v>
      </c>
      <c r="P138" s="3">
        <v>861.58816617201319</v>
      </c>
      <c r="Q138" s="3">
        <v>1034.5740416034657</v>
      </c>
      <c r="R138" s="3">
        <v>953.24144784056818</v>
      </c>
      <c r="S138" s="3">
        <v>1042.6970486407763</v>
      </c>
      <c r="T138" s="3">
        <v>1282.9303813607219</v>
      </c>
    </row>
    <row r="139" spans="1:20" hidden="1" x14ac:dyDescent="0.15">
      <c r="A139" s="1" t="s">
        <v>684</v>
      </c>
      <c r="C139" s="7"/>
      <c r="D139" s="12" t="s">
        <v>132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0</v>
      </c>
      <c r="K139" s="3">
        <v>0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</row>
    <row r="140" spans="1:20" hidden="1" x14ac:dyDescent="0.15">
      <c r="A140" s="1" t="s">
        <v>684</v>
      </c>
      <c r="C140" s="7"/>
      <c r="D140" s="12" t="s">
        <v>133</v>
      </c>
      <c r="E140" s="3">
        <v>0</v>
      </c>
      <c r="F140" s="3">
        <v>0</v>
      </c>
      <c r="G140" s="3">
        <v>0</v>
      </c>
      <c r="H140" s="3">
        <v>0</v>
      </c>
      <c r="I140" s="3">
        <v>0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</row>
    <row r="141" spans="1:20" hidden="1" x14ac:dyDescent="0.15">
      <c r="A141" s="1" t="s">
        <v>684</v>
      </c>
      <c r="C141" s="7"/>
      <c r="D141" s="12" t="s">
        <v>134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</row>
    <row r="142" spans="1:20" hidden="1" x14ac:dyDescent="0.15">
      <c r="A142" s="1" t="s">
        <v>684</v>
      </c>
      <c r="C142" s="7"/>
      <c r="D142" s="12" t="s">
        <v>135</v>
      </c>
      <c r="E142" s="3">
        <v>49.518797269197499</v>
      </c>
      <c r="F142" s="3">
        <v>49.518797269197499</v>
      </c>
      <c r="G142" s="3">
        <v>49.518797269197499</v>
      </c>
      <c r="H142" s="3">
        <v>49.518797269197499</v>
      </c>
      <c r="I142" s="3">
        <v>49.518797269197499</v>
      </c>
      <c r="J142" s="3">
        <v>49.518797269197499</v>
      </c>
      <c r="K142" s="3">
        <v>49.518797269197499</v>
      </c>
      <c r="L142" s="3">
        <v>49.518797269197499</v>
      </c>
      <c r="M142" s="3">
        <v>49.518797269197499</v>
      </c>
      <c r="N142" s="3">
        <v>49.518797269197499</v>
      </c>
      <c r="O142" s="3">
        <v>49.518797269197499</v>
      </c>
      <c r="P142" s="3">
        <v>49.518797269197499</v>
      </c>
      <c r="Q142" s="3">
        <v>49.518797269197499</v>
      </c>
      <c r="R142" s="3">
        <v>49.518797269197499</v>
      </c>
      <c r="S142" s="3">
        <v>49.518797269197499</v>
      </c>
      <c r="T142" s="3">
        <v>49.518797269197499</v>
      </c>
    </row>
    <row r="143" spans="1:20" hidden="1" x14ac:dyDescent="0.15">
      <c r="A143" s="1" t="s">
        <v>684</v>
      </c>
      <c r="C143" s="7"/>
      <c r="D143" s="12" t="s">
        <v>136</v>
      </c>
      <c r="E143" s="3">
        <v>0</v>
      </c>
      <c r="F143" s="3">
        <v>0</v>
      </c>
      <c r="G143" s="3">
        <v>0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</row>
    <row r="144" spans="1:20" hidden="1" x14ac:dyDescent="0.15">
      <c r="A144" s="1" t="s">
        <v>684</v>
      </c>
      <c r="C144" s="7"/>
      <c r="D144" s="12" t="s">
        <v>137</v>
      </c>
      <c r="E144" s="3">
        <v>0</v>
      </c>
      <c r="F144" s="3">
        <v>0</v>
      </c>
      <c r="G144" s="3">
        <v>0</v>
      </c>
      <c r="H144" s="3">
        <v>0</v>
      </c>
      <c r="I144" s="3">
        <v>0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</row>
    <row r="145" spans="1:20" hidden="1" x14ac:dyDescent="0.15">
      <c r="A145" s="1" t="s">
        <v>684</v>
      </c>
      <c r="C145" s="7"/>
      <c r="D145" s="12" t="s">
        <v>138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</row>
    <row r="146" spans="1:20" hidden="1" x14ac:dyDescent="0.15">
      <c r="A146" s="1" t="s">
        <v>684</v>
      </c>
      <c r="C146" s="7"/>
      <c r="D146" s="12" t="s">
        <v>139</v>
      </c>
      <c r="E146" s="3">
        <v>0</v>
      </c>
      <c r="F146" s="3">
        <v>0</v>
      </c>
      <c r="G146" s="3">
        <v>0</v>
      </c>
      <c r="H146" s="3">
        <v>0</v>
      </c>
      <c r="I146" s="3">
        <v>0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</row>
    <row r="147" spans="1:20" hidden="1" x14ac:dyDescent="0.15">
      <c r="A147" s="1" t="s">
        <v>684</v>
      </c>
      <c r="C147" s="7"/>
      <c r="D147" s="12" t="s">
        <v>140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</row>
    <row r="148" spans="1:20" hidden="1" x14ac:dyDescent="0.15">
      <c r="A148" s="1" t="s">
        <v>684</v>
      </c>
      <c r="C148" s="7"/>
      <c r="D148" s="12" t="s">
        <v>141</v>
      </c>
      <c r="E148" s="3">
        <v>0</v>
      </c>
      <c r="F148" s="3">
        <v>0</v>
      </c>
      <c r="G148" s="3">
        <v>0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</row>
    <row r="149" spans="1:20" hidden="1" x14ac:dyDescent="0.15">
      <c r="A149" s="1" t="s">
        <v>684</v>
      </c>
      <c r="C149" s="7"/>
      <c r="D149" s="12" t="s">
        <v>142</v>
      </c>
      <c r="E149" s="3">
        <v>7.3895704795728712</v>
      </c>
      <c r="F149" s="3">
        <v>8.8117539123188422</v>
      </c>
      <c r="G149" s="3">
        <v>7.9863091842555614</v>
      </c>
      <c r="H149" s="3">
        <v>10.186618857468828</v>
      </c>
      <c r="I149" s="3">
        <v>9.9211095659580284</v>
      </c>
      <c r="J149" s="3">
        <v>8.9694822043054554</v>
      </c>
      <c r="K149" s="3">
        <v>11.098814146124747</v>
      </c>
      <c r="L149" s="3">
        <v>11.264428852710692</v>
      </c>
      <c r="M149" s="3">
        <v>11.05675326826165</v>
      </c>
      <c r="N149" s="3">
        <v>11.826993094129616</v>
      </c>
      <c r="O149" s="3">
        <v>12.218685019229707</v>
      </c>
      <c r="P149" s="3">
        <v>12.168737726767279</v>
      </c>
      <c r="Q149" s="3">
        <v>13.03098572296077</v>
      </c>
      <c r="R149" s="3">
        <v>13.188714014947383</v>
      </c>
      <c r="S149" s="3">
        <v>14.392706643778538</v>
      </c>
      <c r="T149" s="3">
        <v>16.027823270706438</v>
      </c>
    </row>
    <row r="150" spans="1:20" hidden="1" x14ac:dyDescent="0.15">
      <c r="A150" s="1" t="s">
        <v>684</v>
      </c>
      <c r="C150" s="7"/>
      <c r="D150" s="12" t="s">
        <v>143</v>
      </c>
      <c r="E150" s="3">
        <v>0</v>
      </c>
      <c r="F150" s="3">
        <v>0</v>
      </c>
      <c r="G150" s="3">
        <v>0</v>
      </c>
      <c r="H150" s="3">
        <v>0</v>
      </c>
      <c r="I150" s="3">
        <v>0</v>
      </c>
      <c r="J150" s="3">
        <v>0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</row>
    <row r="151" spans="1:20" hidden="1" x14ac:dyDescent="0.15">
      <c r="A151" s="1" t="s">
        <v>684</v>
      </c>
      <c r="C151" s="7"/>
      <c r="D151" s="12" t="s">
        <v>144</v>
      </c>
      <c r="E151" s="3">
        <v>0</v>
      </c>
      <c r="F151" s="3">
        <v>0</v>
      </c>
      <c r="G151" s="3">
        <v>0</v>
      </c>
      <c r="H151" s="3">
        <v>0</v>
      </c>
      <c r="I151" s="3">
        <v>0</v>
      </c>
      <c r="J151" s="3">
        <v>0</v>
      </c>
      <c r="K151" s="3">
        <v>0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</row>
    <row r="152" spans="1:20" hidden="1" x14ac:dyDescent="0.15">
      <c r="A152" s="1" t="s">
        <v>684</v>
      </c>
      <c r="C152" s="7"/>
      <c r="D152" s="12" t="s">
        <v>80</v>
      </c>
      <c r="E152" s="3">
        <v>732.08272323153722</v>
      </c>
      <c r="F152" s="3">
        <v>874.90569162541624</v>
      </c>
      <c r="G152" s="3">
        <v>919.09064382059978</v>
      </c>
      <c r="H152" s="3">
        <v>1011.2092239505154</v>
      </c>
      <c r="I152" s="3">
        <v>1003.7802213979458</v>
      </c>
      <c r="J152" s="3">
        <v>913.38087965068439</v>
      </c>
      <c r="K152" s="3">
        <v>1050.5124855087131</v>
      </c>
      <c r="L152" s="3">
        <v>1056.9320269925684</v>
      </c>
      <c r="M152" s="3">
        <v>935.02383011611425</v>
      </c>
      <c r="N152" s="3">
        <v>1110.743662608668</v>
      </c>
      <c r="O152" s="3">
        <v>1041.9951577414361</v>
      </c>
      <c r="P152" s="3">
        <v>923.2757011679779</v>
      </c>
      <c r="Q152" s="3">
        <v>1097.1264534004904</v>
      </c>
      <c r="R152" s="3">
        <v>1015.948959124713</v>
      </c>
      <c r="S152" s="3">
        <v>1106.6085525537524</v>
      </c>
      <c r="T152" s="3">
        <v>1348.4796307054924</v>
      </c>
    </row>
    <row r="153" spans="1:20" hidden="1" x14ac:dyDescent="0.15">
      <c r="A153" s="1" t="s">
        <v>684</v>
      </c>
      <c r="C153" s="7"/>
      <c r="D153" s="10" t="s">
        <v>152</v>
      </c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hidden="1" x14ac:dyDescent="0.15">
      <c r="A154" s="1" t="s">
        <v>684</v>
      </c>
      <c r="C154" s="7"/>
      <c r="D154" s="12" t="s">
        <v>60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</row>
    <row r="155" spans="1:20" hidden="1" x14ac:dyDescent="0.15">
      <c r="A155" s="1" t="s">
        <v>684</v>
      </c>
      <c r="C155" s="7"/>
      <c r="D155" s="12" t="s">
        <v>61</v>
      </c>
      <c r="E155" s="3">
        <v>0</v>
      </c>
      <c r="F155" s="3">
        <v>0</v>
      </c>
      <c r="G155" s="3">
        <v>0</v>
      </c>
      <c r="H155" s="3">
        <v>0</v>
      </c>
      <c r="I155" s="3">
        <v>0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</row>
    <row r="156" spans="1:20" hidden="1" x14ac:dyDescent="0.15">
      <c r="A156" s="1" t="s">
        <v>684</v>
      </c>
      <c r="C156" s="7"/>
      <c r="D156" s="12" t="s">
        <v>69</v>
      </c>
      <c r="E156" s="3">
        <v>0</v>
      </c>
      <c r="F156" s="3">
        <v>0</v>
      </c>
      <c r="G156" s="3">
        <v>0</v>
      </c>
      <c r="H156" s="3">
        <v>0</v>
      </c>
      <c r="I156" s="3">
        <v>0</v>
      </c>
      <c r="J156" s="3">
        <v>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</row>
    <row r="157" spans="1:20" hidden="1" x14ac:dyDescent="0.15">
      <c r="A157" s="1" t="s">
        <v>684</v>
      </c>
      <c r="C157" s="7"/>
      <c r="D157" s="12" t="s">
        <v>70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</row>
    <row r="158" spans="1:20" hidden="1" x14ac:dyDescent="0.15">
      <c r="A158" s="1" t="s">
        <v>684</v>
      </c>
      <c r="C158" s="7"/>
      <c r="D158" s="12" t="s">
        <v>71</v>
      </c>
      <c r="E158" s="3">
        <v>0</v>
      </c>
      <c r="F158" s="3">
        <v>0</v>
      </c>
      <c r="G158" s="3">
        <v>0</v>
      </c>
      <c r="H158" s="3">
        <v>0</v>
      </c>
      <c r="I158" s="3">
        <v>0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</row>
    <row r="159" spans="1:20" hidden="1" x14ac:dyDescent="0.15">
      <c r="A159" s="1" t="s">
        <v>684</v>
      </c>
      <c r="C159" s="7"/>
      <c r="D159" s="12" t="s">
        <v>72</v>
      </c>
      <c r="E159" s="3">
        <v>0</v>
      </c>
      <c r="F159" s="3">
        <v>0</v>
      </c>
      <c r="G159" s="3">
        <v>0</v>
      </c>
      <c r="H159" s="3">
        <v>0</v>
      </c>
      <c r="I159" s="3">
        <v>0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</row>
    <row r="160" spans="1:20" hidden="1" x14ac:dyDescent="0.15">
      <c r="A160" s="1" t="s">
        <v>684</v>
      </c>
      <c r="C160" s="7"/>
      <c r="D160" s="12" t="s">
        <v>73</v>
      </c>
      <c r="E160" s="3">
        <v>0</v>
      </c>
      <c r="F160" s="3">
        <v>0</v>
      </c>
      <c r="G160" s="3">
        <v>0</v>
      </c>
      <c r="H160" s="3">
        <v>0</v>
      </c>
      <c r="I160" s="3">
        <v>0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</row>
    <row r="161" spans="1:20" hidden="1" x14ac:dyDescent="0.15">
      <c r="A161" s="1" t="s">
        <v>684</v>
      </c>
      <c r="C161" s="7"/>
      <c r="D161" s="12" t="s">
        <v>74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</row>
    <row r="162" spans="1:20" hidden="1" x14ac:dyDescent="0.15">
      <c r="A162" s="1" t="s">
        <v>684</v>
      </c>
      <c r="C162" s="7"/>
      <c r="D162" s="12" t="s">
        <v>75</v>
      </c>
      <c r="E162" s="3">
        <v>0</v>
      </c>
      <c r="F162" s="3">
        <v>0</v>
      </c>
      <c r="G162" s="3">
        <v>0</v>
      </c>
      <c r="H162" s="3">
        <v>0</v>
      </c>
      <c r="I162" s="3">
        <v>0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</row>
    <row r="163" spans="1:20" hidden="1" x14ac:dyDescent="0.15">
      <c r="A163" s="1" t="s">
        <v>684</v>
      </c>
      <c r="C163" s="7"/>
      <c r="D163" s="12" t="s">
        <v>76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</row>
    <row r="164" spans="1:20" hidden="1" x14ac:dyDescent="0.15">
      <c r="A164" s="1" t="s">
        <v>684</v>
      </c>
      <c r="C164" s="7"/>
      <c r="D164" s="12" t="s">
        <v>55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</row>
    <row r="165" spans="1:20" hidden="1" x14ac:dyDescent="0.15">
      <c r="A165" s="1" t="s">
        <v>684</v>
      </c>
      <c r="C165" s="7"/>
      <c r="D165" s="12" t="s">
        <v>77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</row>
    <row r="166" spans="1:20" hidden="1" x14ac:dyDescent="0.15">
      <c r="A166" s="1" t="s">
        <v>684</v>
      </c>
      <c r="C166" s="7"/>
      <c r="D166" s="12" t="s">
        <v>78</v>
      </c>
      <c r="E166" s="3">
        <v>0</v>
      </c>
      <c r="F166" s="3">
        <v>0</v>
      </c>
      <c r="G166" s="3">
        <v>0</v>
      </c>
      <c r="H166" s="3">
        <v>0</v>
      </c>
      <c r="I166" s="3">
        <v>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v>0</v>
      </c>
      <c r="Q166" s="3">
        <v>0</v>
      </c>
      <c r="R166" s="3">
        <v>0</v>
      </c>
      <c r="S166" s="3">
        <v>0</v>
      </c>
      <c r="T166" s="3">
        <v>0</v>
      </c>
    </row>
    <row r="167" spans="1:20" hidden="1" x14ac:dyDescent="0.15">
      <c r="A167" s="1" t="s">
        <v>684</v>
      </c>
      <c r="C167" s="7"/>
      <c r="D167" s="12" t="s">
        <v>79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</row>
    <row r="168" spans="1:20" hidden="1" x14ac:dyDescent="0.15">
      <c r="A168" s="1" t="s">
        <v>684</v>
      </c>
      <c r="C168" s="7"/>
      <c r="D168" s="12" t="s">
        <v>80</v>
      </c>
      <c r="E168" s="3">
        <v>0</v>
      </c>
      <c r="F168" s="3">
        <v>0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v>0</v>
      </c>
      <c r="Q168" s="3">
        <v>0</v>
      </c>
      <c r="R168" s="3">
        <v>0</v>
      </c>
      <c r="S168" s="3">
        <v>0</v>
      </c>
      <c r="T168" s="3">
        <v>0</v>
      </c>
    </row>
    <row r="169" spans="1:20" hidden="1" x14ac:dyDescent="0.15">
      <c r="A169" s="1" t="s">
        <v>684</v>
      </c>
      <c r="C169" s="7"/>
      <c r="D169" s="10" t="s">
        <v>153</v>
      </c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hidden="1" x14ac:dyDescent="0.15">
      <c r="A170" s="1" t="s">
        <v>684</v>
      </c>
      <c r="C170" s="7"/>
      <c r="D170" s="12" t="s">
        <v>60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v>0</v>
      </c>
      <c r="Q170" s="3">
        <v>0</v>
      </c>
      <c r="R170" s="3">
        <v>0</v>
      </c>
      <c r="S170" s="3">
        <v>0</v>
      </c>
      <c r="T170" s="3">
        <v>0</v>
      </c>
    </row>
    <row r="171" spans="1:20" hidden="1" x14ac:dyDescent="0.15">
      <c r="A171" s="1" t="s">
        <v>684</v>
      </c>
      <c r="C171" s="7"/>
      <c r="D171" s="12" t="s">
        <v>61</v>
      </c>
      <c r="E171" s="3">
        <v>0</v>
      </c>
      <c r="F171" s="3">
        <v>0</v>
      </c>
      <c r="G171" s="3">
        <v>0</v>
      </c>
      <c r="H171" s="3">
        <v>0</v>
      </c>
      <c r="I171" s="3">
        <v>0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v>0</v>
      </c>
      <c r="Q171" s="3">
        <v>0</v>
      </c>
      <c r="R171" s="3">
        <v>0</v>
      </c>
      <c r="S171" s="3">
        <v>0</v>
      </c>
      <c r="T171" s="3">
        <v>0</v>
      </c>
    </row>
    <row r="172" spans="1:20" hidden="1" x14ac:dyDescent="0.15">
      <c r="A172" s="1" t="s">
        <v>684</v>
      </c>
      <c r="C172" s="7"/>
      <c r="D172" s="12" t="s">
        <v>69</v>
      </c>
      <c r="E172" s="3">
        <v>0</v>
      </c>
      <c r="F172" s="3">
        <v>0</v>
      </c>
      <c r="G172" s="3">
        <v>0</v>
      </c>
      <c r="H172" s="3">
        <v>0</v>
      </c>
      <c r="I172" s="3">
        <v>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</row>
    <row r="173" spans="1:20" hidden="1" x14ac:dyDescent="0.15">
      <c r="A173" s="1" t="s">
        <v>684</v>
      </c>
      <c r="C173" s="7"/>
      <c r="D173" s="12" t="s">
        <v>70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</row>
    <row r="174" spans="1:20" hidden="1" x14ac:dyDescent="0.15">
      <c r="A174" s="1" t="s">
        <v>684</v>
      </c>
      <c r="C174" s="7"/>
      <c r="D174" s="12" t="s">
        <v>71</v>
      </c>
      <c r="E174" s="3">
        <v>0</v>
      </c>
      <c r="F174" s="3">
        <v>0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</row>
    <row r="175" spans="1:20" hidden="1" x14ac:dyDescent="0.15">
      <c r="A175" s="1" t="s">
        <v>684</v>
      </c>
      <c r="C175" s="7"/>
      <c r="D175" s="12" t="s">
        <v>72</v>
      </c>
      <c r="E175" s="3">
        <v>0</v>
      </c>
      <c r="F175" s="3">
        <v>0</v>
      </c>
      <c r="G175" s="3">
        <v>0</v>
      </c>
      <c r="H175" s="3">
        <v>0</v>
      </c>
      <c r="I175" s="3">
        <v>0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</row>
    <row r="176" spans="1:20" hidden="1" x14ac:dyDescent="0.15">
      <c r="A176" s="1" t="s">
        <v>684</v>
      </c>
      <c r="C176" s="7"/>
      <c r="D176" s="12" t="s">
        <v>73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</row>
    <row r="177" spans="1:20" hidden="1" x14ac:dyDescent="0.15">
      <c r="A177" s="1" t="s">
        <v>684</v>
      </c>
      <c r="C177" s="7"/>
      <c r="D177" s="12" t="s">
        <v>74</v>
      </c>
      <c r="E177" s="3">
        <v>0</v>
      </c>
      <c r="F177" s="3">
        <v>0</v>
      </c>
      <c r="G177" s="3">
        <v>0</v>
      </c>
      <c r="H177" s="3">
        <v>0</v>
      </c>
      <c r="I177" s="3">
        <v>0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</row>
    <row r="178" spans="1:20" hidden="1" x14ac:dyDescent="0.15">
      <c r="A178" s="1" t="s">
        <v>684</v>
      </c>
      <c r="C178" s="7"/>
      <c r="D178" s="12" t="s">
        <v>75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</row>
    <row r="179" spans="1:20" hidden="1" x14ac:dyDescent="0.15">
      <c r="A179" s="1" t="s">
        <v>684</v>
      </c>
      <c r="C179" s="7"/>
      <c r="D179" s="12" t="s">
        <v>76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</row>
    <row r="180" spans="1:20" hidden="1" x14ac:dyDescent="0.15">
      <c r="A180" s="1" t="s">
        <v>684</v>
      </c>
      <c r="C180" s="7"/>
      <c r="D180" s="12" t="s">
        <v>55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</v>
      </c>
      <c r="K180" s="3">
        <v>0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</row>
    <row r="181" spans="1:20" hidden="1" x14ac:dyDescent="0.15">
      <c r="A181" s="1" t="s">
        <v>684</v>
      </c>
      <c r="C181" s="7"/>
      <c r="D181" s="12" t="s">
        <v>77</v>
      </c>
      <c r="E181" s="3">
        <v>0</v>
      </c>
      <c r="F181" s="3">
        <v>0</v>
      </c>
      <c r="G181" s="3">
        <v>0</v>
      </c>
      <c r="H181" s="3">
        <v>0</v>
      </c>
      <c r="I181" s="3">
        <v>0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</row>
    <row r="182" spans="1:20" hidden="1" x14ac:dyDescent="0.15">
      <c r="A182" s="1" t="s">
        <v>684</v>
      </c>
      <c r="C182" s="7"/>
      <c r="D182" s="12" t="s">
        <v>78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</row>
    <row r="183" spans="1:20" hidden="1" x14ac:dyDescent="0.15">
      <c r="A183" s="1" t="s">
        <v>684</v>
      </c>
      <c r="C183" s="7"/>
      <c r="D183" s="12" t="s">
        <v>79</v>
      </c>
      <c r="E183" s="3">
        <v>0</v>
      </c>
      <c r="F183" s="3">
        <v>0</v>
      </c>
      <c r="G183" s="3">
        <v>0</v>
      </c>
      <c r="H183" s="3">
        <v>0</v>
      </c>
      <c r="I183" s="3">
        <v>0</v>
      </c>
      <c r="J183" s="3">
        <v>0</v>
      </c>
      <c r="K183" s="3">
        <v>0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</row>
    <row r="184" spans="1:20" hidden="1" x14ac:dyDescent="0.15">
      <c r="A184" s="1" t="s">
        <v>684</v>
      </c>
      <c r="C184" s="7"/>
      <c r="D184" s="12" t="s">
        <v>80</v>
      </c>
      <c r="E184" s="3">
        <v>0</v>
      </c>
      <c r="F184" s="3">
        <v>0</v>
      </c>
      <c r="G184" s="3">
        <v>0</v>
      </c>
      <c r="H184" s="3">
        <v>0</v>
      </c>
      <c r="I184" s="3">
        <v>0</v>
      </c>
      <c r="J184" s="3">
        <v>0</v>
      </c>
      <c r="K184" s="3">
        <v>0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</row>
    <row r="185" spans="1:20" hidden="1" x14ac:dyDescent="0.15">
      <c r="A185" s="1" t="s">
        <v>684</v>
      </c>
      <c r="C185" s="7"/>
      <c r="D185" s="10" t="s">
        <v>154</v>
      </c>
      <c r="E185" s="3">
        <v>2476.2264031903173</v>
      </c>
      <c r="F185" s="3">
        <v>2576.9753496967674</v>
      </c>
      <c r="G185" s="3">
        <v>2693.9887119119035</v>
      </c>
      <c r="H185" s="3">
        <v>2671.6727874006638</v>
      </c>
      <c r="I185" s="3">
        <v>2484.9750657858417</v>
      </c>
      <c r="J185" s="3">
        <v>2703.8993062583954</v>
      </c>
      <c r="K185" s="3">
        <v>2423.7948901291006</v>
      </c>
      <c r="L185" s="3">
        <v>2692.7663176490069</v>
      </c>
      <c r="M185" s="3">
        <v>2606.8780050525629</v>
      </c>
      <c r="N185" s="3">
        <v>2547.0253758533754</v>
      </c>
      <c r="O185" s="3">
        <v>2572.2671601809666</v>
      </c>
      <c r="P185" s="3">
        <v>2487.5907266279528</v>
      </c>
      <c r="Q185" s="3">
        <v>2637.9478497690593</v>
      </c>
      <c r="R185" s="3">
        <v>2538.2293947702556</v>
      </c>
      <c r="S185" s="3">
        <v>2596.3496415624563</v>
      </c>
      <c r="T185" s="3">
        <v>2912.4345098987646</v>
      </c>
    </row>
    <row r="186" spans="1:20" hidden="1" x14ac:dyDescent="0.15">
      <c r="A186" s="1" t="s">
        <v>684</v>
      </c>
      <c r="C186" s="64" t="s">
        <v>221</v>
      </c>
      <c r="D186" s="65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</row>
    <row r="187" spans="1:20" hidden="1" x14ac:dyDescent="0.15">
      <c r="A187" s="1" t="s">
        <v>684</v>
      </c>
      <c r="C187" s="56"/>
      <c r="D187" s="64" t="s">
        <v>220</v>
      </c>
      <c r="E187" s="84"/>
      <c r="F187" s="84"/>
      <c r="G187" s="84"/>
      <c r="H187" s="84"/>
      <c r="I187" s="84"/>
      <c r="J187" s="84"/>
      <c r="K187" s="84"/>
      <c r="L187" s="84"/>
      <c r="M187" s="84"/>
      <c r="N187" s="84"/>
      <c r="O187" s="84"/>
      <c r="P187" s="84"/>
      <c r="Q187" s="84"/>
      <c r="R187" s="84"/>
      <c r="S187" s="84"/>
      <c r="T187" s="84"/>
    </row>
    <row r="188" spans="1:20" hidden="1" x14ac:dyDescent="0.15">
      <c r="A188" s="1" t="s">
        <v>684</v>
      </c>
      <c r="C188" s="56"/>
      <c r="D188" s="58" t="s">
        <v>218</v>
      </c>
      <c r="E188" s="63">
        <v>341.28373900000003</v>
      </c>
      <c r="F188" s="63">
        <v>338.17644200000001</v>
      </c>
      <c r="G188" s="63">
        <v>346.74407900000006</v>
      </c>
      <c r="H188" s="63">
        <v>334.67382600000002</v>
      </c>
      <c r="I188" s="63">
        <v>337.58759800000001</v>
      </c>
      <c r="J188" s="63">
        <v>333.20763299999999</v>
      </c>
      <c r="K188" s="63">
        <v>297.83595500000001</v>
      </c>
      <c r="L188" s="63">
        <v>357.57995500000004</v>
      </c>
      <c r="M188" s="63">
        <v>345.515624</v>
      </c>
      <c r="N188" s="63">
        <v>319.86116600000003</v>
      </c>
      <c r="O188" s="63">
        <v>342.40702100000004</v>
      </c>
      <c r="P188" s="63">
        <v>353.20218</v>
      </c>
      <c r="Q188" s="63">
        <v>362.823713</v>
      </c>
      <c r="R188" s="63">
        <v>361.066192</v>
      </c>
      <c r="S188" s="63">
        <v>356.471721</v>
      </c>
      <c r="T188" s="63">
        <v>384.12028600000002</v>
      </c>
    </row>
    <row r="189" spans="1:20" hidden="1" x14ac:dyDescent="0.15">
      <c r="A189" s="1" t="s">
        <v>684</v>
      </c>
      <c r="C189" s="56"/>
      <c r="D189" s="58" t="s">
        <v>217</v>
      </c>
      <c r="E189" s="63">
        <v>341.16465000000005</v>
      </c>
      <c r="F189" s="63">
        <v>335.94025199999999</v>
      </c>
      <c r="G189" s="63">
        <v>366.00710100000003</v>
      </c>
      <c r="H189" s="63">
        <v>346.77805699999999</v>
      </c>
      <c r="I189" s="63">
        <v>315.65488299999998</v>
      </c>
      <c r="J189" s="63">
        <v>334.35447100000005</v>
      </c>
      <c r="K189" s="63">
        <v>288.09444900000005</v>
      </c>
      <c r="L189" s="63">
        <v>339.15063299999997</v>
      </c>
      <c r="M189" s="63">
        <v>344.661608</v>
      </c>
      <c r="N189" s="63">
        <v>304.29301099999998</v>
      </c>
      <c r="O189" s="63">
        <v>304.94519600000001</v>
      </c>
      <c r="P189" s="63">
        <v>321.26011599999998</v>
      </c>
      <c r="Q189" s="63">
        <v>336.42144000000002</v>
      </c>
      <c r="R189" s="63">
        <v>354.05705200000006</v>
      </c>
      <c r="S189" s="63">
        <v>345.59413699999999</v>
      </c>
      <c r="T189" s="63">
        <v>374.32274900000004</v>
      </c>
    </row>
    <row r="190" spans="1:20" hidden="1" x14ac:dyDescent="0.15">
      <c r="A190" s="1" t="s">
        <v>684</v>
      </c>
      <c r="C190" s="56"/>
      <c r="D190" s="58" t="s">
        <v>216</v>
      </c>
      <c r="E190" s="63">
        <v>344.26562699999999</v>
      </c>
      <c r="F190" s="63">
        <v>324.39424200000002</v>
      </c>
      <c r="G190" s="63">
        <v>399.93724500000002</v>
      </c>
      <c r="H190" s="63">
        <v>344.04289600000004</v>
      </c>
      <c r="I190" s="63">
        <v>331.71499</v>
      </c>
      <c r="J190" s="63">
        <v>343.98574000000002</v>
      </c>
      <c r="K190" s="63">
        <v>275.349019</v>
      </c>
      <c r="L190" s="63">
        <v>327.750428</v>
      </c>
      <c r="M190" s="63">
        <v>355.64713</v>
      </c>
      <c r="N190" s="63">
        <v>302.55319400000002</v>
      </c>
      <c r="O190" s="63">
        <v>298.12431500000002</v>
      </c>
      <c r="P190" s="63">
        <v>349.69595500000003</v>
      </c>
      <c r="Q190" s="63">
        <v>323.924755</v>
      </c>
      <c r="R190" s="63">
        <v>315.28597400000001</v>
      </c>
      <c r="S190" s="63">
        <v>315.87958900000001</v>
      </c>
      <c r="T190" s="63">
        <v>355.781991</v>
      </c>
    </row>
    <row r="191" spans="1:20" hidden="1" x14ac:dyDescent="0.15">
      <c r="A191" s="1" t="s">
        <v>684</v>
      </c>
      <c r="C191" s="56"/>
      <c r="D191" s="58" t="s">
        <v>215</v>
      </c>
      <c r="E191" s="63">
        <v>349.95913900000005</v>
      </c>
      <c r="F191" s="63">
        <v>340.590214</v>
      </c>
      <c r="G191" s="63">
        <v>393.288882</v>
      </c>
      <c r="H191" s="63">
        <v>332.75751100000002</v>
      </c>
      <c r="I191" s="63">
        <v>365.10495600000002</v>
      </c>
      <c r="J191" s="63">
        <v>359.97959600000002</v>
      </c>
      <c r="K191" s="63">
        <v>297.248582</v>
      </c>
      <c r="L191" s="63">
        <v>309.96221399999996</v>
      </c>
      <c r="M191" s="63">
        <v>388.94094000000001</v>
      </c>
      <c r="N191" s="63">
        <v>282.95870000000002</v>
      </c>
      <c r="O191" s="63">
        <v>286.54667800000004</v>
      </c>
      <c r="P191" s="63">
        <v>326.67060100000003</v>
      </c>
      <c r="Q191" s="63">
        <v>289.71751699999999</v>
      </c>
      <c r="R191" s="63">
        <v>309.80008600000002</v>
      </c>
      <c r="S191" s="63">
        <v>302.74730800000003</v>
      </c>
      <c r="T191" s="63">
        <v>328.22356500000001</v>
      </c>
    </row>
    <row r="192" spans="1:20" hidden="1" x14ac:dyDescent="0.15">
      <c r="A192" s="1" t="s">
        <v>684</v>
      </c>
      <c r="C192" s="56"/>
      <c r="D192" s="58" t="s">
        <v>198</v>
      </c>
      <c r="E192" s="63">
        <v>370.18414100000001</v>
      </c>
      <c r="F192" s="63">
        <v>375.04838100000001</v>
      </c>
      <c r="G192" s="63">
        <v>421.482482</v>
      </c>
      <c r="H192" s="63">
        <v>346.85681199999999</v>
      </c>
      <c r="I192" s="63">
        <v>301.97061300000001</v>
      </c>
      <c r="J192" s="63">
        <v>424.97991300000001</v>
      </c>
      <c r="K192" s="63">
        <v>292.68264700000003</v>
      </c>
      <c r="L192" s="63">
        <v>329.17107799999997</v>
      </c>
      <c r="M192" s="63">
        <v>386.72501699999998</v>
      </c>
      <c r="N192" s="63">
        <v>294.67479800000001</v>
      </c>
      <c r="O192" s="63">
        <v>324.48135300000001</v>
      </c>
      <c r="P192" s="63">
        <v>350.76173200000005</v>
      </c>
      <c r="Q192" s="63">
        <v>319.32729499999999</v>
      </c>
      <c r="R192" s="63">
        <v>319.78267700000004</v>
      </c>
      <c r="S192" s="63">
        <v>294.993289</v>
      </c>
      <c r="T192" s="63">
        <v>302.60307699999998</v>
      </c>
    </row>
    <row r="193" spans="1:20" hidden="1" x14ac:dyDescent="0.15">
      <c r="A193" s="1" t="s">
        <v>684</v>
      </c>
      <c r="C193" s="56"/>
      <c r="D193" s="58" t="s">
        <v>214</v>
      </c>
      <c r="E193" s="63">
        <v>378.59472399999999</v>
      </c>
      <c r="F193" s="63">
        <v>379.51343000000003</v>
      </c>
      <c r="G193" s="63">
        <v>501.84706499999999</v>
      </c>
      <c r="H193" s="63">
        <v>366.00697600000001</v>
      </c>
      <c r="I193" s="63">
        <v>304.551151</v>
      </c>
      <c r="J193" s="63">
        <v>482.49503100000004</v>
      </c>
      <c r="K193" s="63">
        <v>296.05644300000006</v>
      </c>
      <c r="L193" s="63">
        <v>372.061554</v>
      </c>
      <c r="M193" s="63">
        <v>421.81230200000005</v>
      </c>
      <c r="N193" s="63">
        <v>302.72197100000005</v>
      </c>
      <c r="O193" s="63">
        <v>354.49606400000005</v>
      </c>
      <c r="P193" s="63">
        <v>376.35034400000001</v>
      </c>
      <c r="Q193" s="63">
        <v>346.97036800000001</v>
      </c>
      <c r="R193" s="63">
        <v>348.47387099999997</v>
      </c>
      <c r="S193" s="63">
        <v>308.76262700000001</v>
      </c>
      <c r="T193" s="63">
        <v>308.444007</v>
      </c>
    </row>
    <row r="194" spans="1:20" hidden="1" x14ac:dyDescent="0.15">
      <c r="A194" s="1" t="s">
        <v>684</v>
      </c>
      <c r="C194" s="56"/>
      <c r="D194" s="58" t="s">
        <v>213</v>
      </c>
      <c r="E194" s="63">
        <v>368.18739899999997</v>
      </c>
      <c r="F194" s="63">
        <v>383.21892600000001</v>
      </c>
      <c r="G194" s="63">
        <v>439.62432100000001</v>
      </c>
      <c r="H194" s="63">
        <v>388.03593900000004</v>
      </c>
      <c r="I194" s="63">
        <v>309.59816999999998</v>
      </c>
      <c r="J194" s="63">
        <v>457.32350500000001</v>
      </c>
      <c r="K194" s="63">
        <v>310.37141700000001</v>
      </c>
      <c r="L194" s="63">
        <v>379.69311900000002</v>
      </c>
      <c r="M194" s="63">
        <v>426.05316600000003</v>
      </c>
      <c r="N194" s="63">
        <v>317.768912</v>
      </c>
      <c r="O194" s="63">
        <v>358.655261</v>
      </c>
      <c r="P194" s="63">
        <v>372.29310800000002</v>
      </c>
      <c r="Q194" s="63">
        <v>342.42319099999997</v>
      </c>
      <c r="R194" s="63">
        <v>352.75665100000003</v>
      </c>
      <c r="S194" s="63">
        <v>322.94455399999998</v>
      </c>
      <c r="T194" s="63">
        <v>296.713009</v>
      </c>
    </row>
    <row r="195" spans="1:20" hidden="1" x14ac:dyDescent="0.15">
      <c r="A195" s="1" t="s">
        <v>684</v>
      </c>
      <c r="C195" s="56"/>
      <c r="D195" s="58" t="s">
        <v>212</v>
      </c>
      <c r="E195" s="63">
        <v>375.43115299999999</v>
      </c>
      <c r="F195" s="63">
        <v>388.45869099999999</v>
      </c>
      <c r="G195" s="63">
        <v>440.66210100000001</v>
      </c>
      <c r="H195" s="63">
        <v>371.54628400000001</v>
      </c>
      <c r="I195" s="63">
        <v>322.29757599999999</v>
      </c>
      <c r="J195" s="63">
        <v>424.10821999999996</v>
      </c>
      <c r="K195" s="63">
        <v>304.88882599999999</v>
      </c>
      <c r="L195" s="63">
        <v>381.00606900000002</v>
      </c>
      <c r="M195" s="63">
        <v>370.41188799999998</v>
      </c>
      <c r="N195" s="63">
        <v>309.06314199999997</v>
      </c>
      <c r="O195" s="63">
        <v>349.15390300000001</v>
      </c>
      <c r="P195" s="63">
        <v>370.669398</v>
      </c>
      <c r="Q195" s="63">
        <v>342.99487099999999</v>
      </c>
      <c r="R195" s="63">
        <v>335.46905099999998</v>
      </c>
      <c r="S195" s="63">
        <v>315.423608</v>
      </c>
      <c r="T195" s="63">
        <v>287.78465500000004</v>
      </c>
    </row>
    <row r="196" spans="1:20" hidden="1" x14ac:dyDescent="0.15">
      <c r="A196" s="1" t="s">
        <v>684</v>
      </c>
      <c r="C196" s="56"/>
      <c r="D196" s="58" t="s">
        <v>211</v>
      </c>
      <c r="E196" s="63">
        <v>369.65216399999997</v>
      </c>
      <c r="F196" s="63">
        <v>373.33821600000005</v>
      </c>
      <c r="G196" s="63">
        <v>408.14644699999997</v>
      </c>
      <c r="H196" s="63">
        <v>353.93895299999997</v>
      </c>
      <c r="I196" s="63">
        <v>330.03117500000002</v>
      </c>
      <c r="J196" s="63">
        <v>425.284738</v>
      </c>
      <c r="K196" s="63">
        <v>336.83603199999999</v>
      </c>
      <c r="L196" s="63">
        <v>355.02582400000006</v>
      </c>
      <c r="M196" s="63">
        <v>373.89225799999997</v>
      </c>
      <c r="N196" s="63">
        <v>312.01495799999998</v>
      </c>
      <c r="O196" s="63">
        <v>330.03745199999997</v>
      </c>
      <c r="P196" s="63">
        <v>377.41390100000001</v>
      </c>
      <c r="Q196" s="63">
        <v>323.65459999999996</v>
      </c>
      <c r="R196" s="63">
        <v>317.79100699999998</v>
      </c>
      <c r="S196" s="63">
        <v>298.12946999999997</v>
      </c>
      <c r="T196" s="63">
        <v>287.89318600000001</v>
      </c>
    </row>
    <row r="197" spans="1:20" hidden="1" x14ac:dyDescent="0.15">
      <c r="A197" s="1" t="s">
        <v>684</v>
      </c>
      <c r="C197" s="56"/>
      <c r="D197" s="58" t="s">
        <v>210</v>
      </c>
      <c r="E197" s="63">
        <v>363.27262800000005</v>
      </c>
      <c r="F197" s="63">
        <v>355.33489200000002</v>
      </c>
      <c r="G197" s="63">
        <v>390.07825800000001</v>
      </c>
      <c r="H197" s="63">
        <v>346.953891</v>
      </c>
      <c r="I197" s="63">
        <v>345.91571800000003</v>
      </c>
      <c r="J197" s="63">
        <v>379.83811900000001</v>
      </c>
      <c r="K197" s="63">
        <v>302.39907799999997</v>
      </c>
      <c r="L197" s="63">
        <v>328.348637</v>
      </c>
      <c r="M197" s="63">
        <v>365.99619799999999</v>
      </c>
      <c r="N197" s="63">
        <v>283.559078</v>
      </c>
      <c r="O197" s="63">
        <v>310.900689</v>
      </c>
      <c r="P197" s="63">
        <v>358.35589199999998</v>
      </c>
      <c r="Q197" s="63">
        <v>294.36512500000003</v>
      </c>
      <c r="R197" s="63">
        <v>308.15462300000002</v>
      </c>
      <c r="S197" s="63">
        <v>296.76077399999997</v>
      </c>
      <c r="T197" s="63">
        <v>336.16703799999999</v>
      </c>
    </row>
    <row r="198" spans="1:20" hidden="1" x14ac:dyDescent="0.15">
      <c r="A198" s="1" t="s">
        <v>684</v>
      </c>
      <c r="C198" s="56"/>
      <c r="D198" s="58" t="s">
        <v>209</v>
      </c>
      <c r="E198" s="63">
        <v>348.12319100000002</v>
      </c>
      <c r="F198" s="63">
        <v>338.95378899999997</v>
      </c>
      <c r="G198" s="63">
        <v>373.821686</v>
      </c>
      <c r="H198" s="63">
        <v>321.35214000000002</v>
      </c>
      <c r="I198" s="63">
        <v>315.22536700000001</v>
      </c>
      <c r="J198" s="63">
        <v>328.88880800000004</v>
      </c>
      <c r="K198" s="63">
        <v>286.436848</v>
      </c>
      <c r="L198" s="63">
        <v>313.55451799999997</v>
      </c>
      <c r="M198" s="63">
        <v>326.63936700000005</v>
      </c>
      <c r="N198" s="63">
        <v>318.36407700000001</v>
      </c>
      <c r="O198" s="63">
        <v>310.45346899999998</v>
      </c>
      <c r="P198" s="63">
        <v>329.42812600000002</v>
      </c>
      <c r="Q198" s="63">
        <v>324.548248</v>
      </c>
      <c r="R198" s="63">
        <v>308.38727600000004</v>
      </c>
      <c r="S198" s="63">
        <v>326.85342900000001</v>
      </c>
      <c r="T198" s="63">
        <v>350.95903900000002</v>
      </c>
    </row>
    <row r="199" spans="1:20" hidden="1" x14ac:dyDescent="0.15">
      <c r="A199" s="1" t="s">
        <v>684</v>
      </c>
      <c r="C199" s="56"/>
      <c r="D199" s="58" t="s">
        <v>208</v>
      </c>
      <c r="E199" s="63">
        <v>338.630562</v>
      </c>
      <c r="F199" s="63">
        <v>329.63352000000003</v>
      </c>
      <c r="G199" s="63">
        <v>354.699682</v>
      </c>
      <c r="H199" s="63">
        <v>350.12562300000002</v>
      </c>
      <c r="I199" s="63">
        <v>338.325695</v>
      </c>
      <c r="J199" s="63">
        <v>340.43828600000001</v>
      </c>
      <c r="K199" s="63">
        <v>297.59746799999999</v>
      </c>
      <c r="L199" s="63">
        <v>335.70239000000004</v>
      </c>
      <c r="M199" s="63">
        <v>339.30175199999996</v>
      </c>
      <c r="N199" s="63">
        <v>325.52722899999998</v>
      </c>
      <c r="O199" s="63">
        <v>324.10532799999999</v>
      </c>
      <c r="P199" s="63">
        <v>345.64563400000003</v>
      </c>
      <c r="Q199" s="63">
        <v>334.80433899999997</v>
      </c>
      <c r="R199" s="63">
        <v>363.22708299999999</v>
      </c>
      <c r="S199" s="63">
        <v>337.46439800000002</v>
      </c>
      <c r="T199" s="63">
        <v>370.712467</v>
      </c>
    </row>
    <row r="200" spans="1:20" hidden="1" x14ac:dyDescent="0.15">
      <c r="A200" s="1" t="s">
        <v>684</v>
      </c>
      <c r="C200" s="56"/>
      <c r="D200" s="55" t="s">
        <v>219</v>
      </c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3"/>
      <c r="Q200" s="63"/>
      <c r="R200" s="63"/>
      <c r="S200" s="63"/>
      <c r="T200" s="63"/>
    </row>
    <row r="201" spans="1:20" hidden="1" x14ac:dyDescent="0.15">
      <c r="A201" s="1" t="s">
        <v>684</v>
      </c>
      <c r="C201" s="56"/>
      <c r="D201" s="58" t="s">
        <v>218</v>
      </c>
      <c r="E201" s="63" t="s">
        <v>439</v>
      </c>
      <c r="F201" s="63" t="s">
        <v>466</v>
      </c>
      <c r="G201" s="63" t="s">
        <v>444</v>
      </c>
      <c r="H201" s="63" t="s">
        <v>532</v>
      </c>
      <c r="I201" s="63" t="s">
        <v>549</v>
      </c>
      <c r="J201" s="63" t="s">
        <v>554</v>
      </c>
      <c r="K201" s="63" t="s">
        <v>286</v>
      </c>
      <c r="L201" s="63" t="s">
        <v>286</v>
      </c>
      <c r="M201" s="63" t="s">
        <v>443</v>
      </c>
      <c r="N201" s="63" t="s">
        <v>566</v>
      </c>
      <c r="O201" s="63" t="s">
        <v>310</v>
      </c>
      <c r="P201" s="63" t="s">
        <v>514</v>
      </c>
      <c r="Q201" s="63" t="s">
        <v>514</v>
      </c>
      <c r="R201" s="63" t="s">
        <v>579</v>
      </c>
      <c r="S201" s="63" t="s">
        <v>459</v>
      </c>
      <c r="T201" s="63" t="s">
        <v>592</v>
      </c>
    </row>
    <row r="202" spans="1:20" hidden="1" x14ac:dyDescent="0.15">
      <c r="A202" s="1" t="s">
        <v>684</v>
      </c>
      <c r="C202" s="56"/>
      <c r="D202" s="58" t="s">
        <v>217</v>
      </c>
      <c r="E202" s="63" t="s">
        <v>451</v>
      </c>
      <c r="F202" s="63" t="s">
        <v>539</v>
      </c>
      <c r="G202" s="63" t="s">
        <v>544</v>
      </c>
      <c r="H202" s="63" t="s">
        <v>528</v>
      </c>
      <c r="I202" s="63" t="s">
        <v>550</v>
      </c>
      <c r="J202" s="63" t="s">
        <v>555</v>
      </c>
      <c r="K202" s="63" t="s">
        <v>559</v>
      </c>
      <c r="L202" s="63" t="s">
        <v>516</v>
      </c>
      <c r="M202" s="63" t="s">
        <v>563</v>
      </c>
      <c r="N202" s="63" t="s">
        <v>456</v>
      </c>
      <c r="O202" s="63" t="s">
        <v>570</v>
      </c>
      <c r="P202" s="63" t="s">
        <v>516</v>
      </c>
      <c r="Q202" s="63" t="s">
        <v>460</v>
      </c>
      <c r="R202" s="63" t="s">
        <v>461</v>
      </c>
      <c r="S202" s="63" t="s">
        <v>458</v>
      </c>
      <c r="T202" s="63" t="s">
        <v>288</v>
      </c>
    </row>
    <row r="203" spans="1:20" hidden="1" x14ac:dyDescent="0.15">
      <c r="A203" s="1" t="s">
        <v>684</v>
      </c>
      <c r="C203" s="56"/>
      <c r="D203" s="55" t="s">
        <v>216</v>
      </c>
      <c r="E203" s="63" t="s">
        <v>512</v>
      </c>
      <c r="F203" s="63" t="s">
        <v>540</v>
      </c>
      <c r="G203" s="63" t="s">
        <v>545</v>
      </c>
      <c r="H203" s="63" t="s">
        <v>467</v>
      </c>
      <c r="I203" s="63" t="s">
        <v>529</v>
      </c>
      <c r="J203" s="63" t="s">
        <v>585</v>
      </c>
      <c r="K203" s="63" t="s">
        <v>453</v>
      </c>
      <c r="L203" s="63" t="s">
        <v>457</v>
      </c>
      <c r="M203" s="63" t="s">
        <v>306</v>
      </c>
      <c r="N203" s="63" t="s">
        <v>457</v>
      </c>
      <c r="O203" s="63" t="s">
        <v>571</v>
      </c>
      <c r="P203" s="63" t="s">
        <v>574</v>
      </c>
      <c r="Q203" s="63" t="s">
        <v>453</v>
      </c>
      <c r="R203" s="63" t="s">
        <v>471</v>
      </c>
      <c r="S203" s="63" t="s">
        <v>581</v>
      </c>
      <c r="T203" s="63" t="s">
        <v>464</v>
      </c>
    </row>
    <row r="204" spans="1:20" hidden="1" x14ac:dyDescent="0.15">
      <c r="A204" s="1" t="s">
        <v>684</v>
      </c>
      <c r="C204" s="56"/>
      <c r="D204" s="55" t="s">
        <v>215</v>
      </c>
      <c r="E204" s="63" t="s">
        <v>465</v>
      </c>
      <c r="F204" s="63" t="s">
        <v>251</v>
      </c>
      <c r="G204" s="63" t="s">
        <v>525</v>
      </c>
      <c r="H204" s="63" t="s">
        <v>448</v>
      </c>
      <c r="I204" s="63" t="s">
        <v>530</v>
      </c>
      <c r="J204" s="63" t="s">
        <v>251</v>
      </c>
      <c r="K204" s="63" t="s">
        <v>587</v>
      </c>
      <c r="L204" s="63" t="s">
        <v>561</v>
      </c>
      <c r="M204" s="63" t="s">
        <v>564</v>
      </c>
      <c r="N204" s="63" t="s">
        <v>534</v>
      </c>
      <c r="O204" s="63" t="s">
        <v>572</v>
      </c>
      <c r="P204" s="63" t="s">
        <v>548</v>
      </c>
      <c r="Q204" s="63" t="s">
        <v>576</v>
      </c>
      <c r="R204" s="63" t="s">
        <v>449</v>
      </c>
      <c r="S204" s="63" t="s">
        <v>582</v>
      </c>
      <c r="T204" s="63" t="s">
        <v>515</v>
      </c>
    </row>
    <row r="205" spans="1:20" hidden="1" x14ac:dyDescent="0.15">
      <c r="A205" s="1" t="s">
        <v>684</v>
      </c>
      <c r="C205" s="56"/>
      <c r="D205" s="55" t="s">
        <v>198</v>
      </c>
      <c r="E205" s="63" t="s">
        <v>246</v>
      </c>
      <c r="F205" s="63" t="s">
        <v>284</v>
      </c>
      <c r="G205" s="63" t="s">
        <v>526</v>
      </c>
      <c r="H205" s="63" t="s">
        <v>256</v>
      </c>
      <c r="I205" s="63" t="s">
        <v>259</v>
      </c>
      <c r="J205" s="63" t="s">
        <v>556</v>
      </c>
      <c r="K205" s="63" t="s">
        <v>260</v>
      </c>
      <c r="L205" s="63" t="s">
        <v>264</v>
      </c>
      <c r="M205" s="63" t="s">
        <v>307</v>
      </c>
      <c r="N205" s="63" t="s">
        <v>446</v>
      </c>
      <c r="O205" s="63" t="s">
        <v>472</v>
      </c>
      <c r="P205" s="63" t="s">
        <v>311</v>
      </c>
      <c r="Q205" s="63" t="s">
        <v>287</v>
      </c>
      <c r="R205" s="63" t="s">
        <v>472</v>
      </c>
      <c r="S205" s="63" t="s">
        <v>256</v>
      </c>
      <c r="T205" s="63" t="s">
        <v>246</v>
      </c>
    </row>
    <row r="206" spans="1:20" hidden="1" x14ac:dyDescent="0.15">
      <c r="A206" s="1" t="s">
        <v>684</v>
      </c>
      <c r="C206" s="56"/>
      <c r="D206" s="55" t="s">
        <v>214</v>
      </c>
      <c r="E206" s="63" t="s">
        <v>247</v>
      </c>
      <c r="F206" s="63" t="s">
        <v>541</v>
      </c>
      <c r="G206" s="63" t="s">
        <v>254</v>
      </c>
      <c r="H206" s="63" t="s">
        <v>299</v>
      </c>
      <c r="I206" s="63" t="s">
        <v>551</v>
      </c>
      <c r="J206" s="63" t="s">
        <v>302</v>
      </c>
      <c r="K206" s="63" t="s">
        <v>261</v>
      </c>
      <c r="L206" s="63" t="s">
        <v>265</v>
      </c>
      <c r="M206" s="63" t="s">
        <v>268</v>
      </c>
      <c r="N206" s="63" t="s">
        <v>247</v>
      </c>
      <c r="O206" s="63" t="s">
        <v>271</v>
      </c>
      <c r="P206" s="63" t="s">
        <v>517</v>
      </c>
      <c r="Q206" s="63" t="s">
        <v>577</v>
      </c>
      <c r="R206" s="63" t="s">
        <v>313</v>
      </c>
      <c r="S206" s="63" t="s">
        <v>583</v>
      </c>
      <c r="T206" s="63" t="s">
        <v>535</v>
      </c>
    </row>
    <row r="207" spans="1:20" hidden="1" x14ac:dyDescent="0.15">
      <c r="A207" s="1" t="s">
        <v>684</v>
      </c>
      <c r="C207" s="56"/>
      <c r="D207" s="55" t="s">
        <v>213</v>
      </c>
      <c r="E207" s="63" t="s">
        <v>272</v>
      </c>
      <c r="F207" s="63" t="s">
        <v>297</v>
      </c>
      <c r="G207" s="63" t="s">
        <v>255</v>
      </c>
      <c r="H207" s="63" t="s">
        <v>300</v>
      </c>
      <c r="I207" s="63" t="s">
        <v>441</v>
      </c>
      <c r="J207" s="63" t="s">
        <v>294</v>
      </c>
      <c r="K207" s="63" t="s">
        <v>262</v>
      </c>
      <c r="L207" s="63" t="s">
        <v>266</v>
      </c>
      <c r="M207" s="63" t="s">
        <v>308</v>
      </c>
      <c r="N207" s="63" t="s">
        <v>269</v>
      </c>
      <c r="O207" s="63" t="s">
        <v>272</v>
      </c>
      <c r="P207" s="63" t="s">
        <v>575</v>
      </c>
      <c r="Q207" s="63" t="s">
        <v>578</v>
      </c>
      <c r="R207" s="63" t="s">
        <v>276</v>
      </c>
      <c r="S207" s="63" t="s">
        <v>277</v>
      </c>
      <c r="T207" s="63" t="s">
        <v>276</v>
      </c>
    </row>
    <row r="208" spans="1:20" hidden="1" x14ac:dyDescent="0.15">
      <c r="A208" s="1" t="s">
        <v>684</v>
      </c>
      <c r="C208" s="56"/>
      <c r="D208" s="55" t="s">
        <v>212</v>
      </c>
      <c r="E208" s="63" t="s">
        <v>537</v>
      </c>
      <c r="F208" s="63" t="s">
        <v>291</v>
      </c>
      <c r="G208" s="63" t="s">
        <v>527</v>
      </c>
      <c r="H208" s="63" t="s">
        <v>301</v>
      </c>
      <c r="I208" s="63" t="s">
        <v>552</v>
      </c>
      <c r="J208" s="63" t="s">
        <v>468</v>
      </c>
      <c r="K208" s="63" t="s">
        <v>285</v>
      </c>
      <c r="L208" s="63" t="s">
        <v>292</v>
      </c>
      <c r="M208" s="63" t="s">
        <v>445</v>
      </c>
      <c r="N208" s="63" t="s">
        <v>567</v>
      </c>
      <c r="O208" s="63" t="s">
        <v>590</v>
      </c>
      <c r="P208" s="63" t="s">
        <v>273</v>
      </c>
      <c r="Q208" s="63" t="s">
        <v>274</v>
      </c>
      <c r="R208" s="63" t="s">
        <v>270</v>
      </c>
      <c r="S208" s="63" t="s">
        <v>278</v>
      </c>
      <c r="T208" s="63" t="s">
        <v>450</v>
      </c>
    </row>
    <row r="209" spans="1:20" hidden="1" x14ac:dyDescent="0.15">
      <c r="A209" s="1" t="s">
        <v>684</v>
      </c>
      <c r="C209" s="56"/>
      <c r="D209" s="55" t="s">
        <v>211</v>
      </c>
      <c r="E209" s="63" t="s">
        <v>248</v>
      </c>
      <c r="F209" s="63" t="s">
        <v>252</v>
      </c>
      <c r="G209" s="63" t="s">
        <v>546</v>
      </c>
      <c r="H209" s="63" t="s">
        <v>257</v>
      </c>
      <c r="I209" s="63" t="s">
        <v>553</v>
      </c>
      <c r="J209" s="63" t="s">
        <v>586</v>
      </c>
      <c r="K209" s="63" t="s">
        <v>263</v>
      </c>
      <c r="L209" s="63" t="s">
        <v>267</v>
      </c>
      <c r="M209" s="63" t="s">
        <v>589</v>
      </c>
      <c r="N209" s="63" t="s">
        <v>568</v>
      </c>
      <c r="O209" s="63" t="s">
        <v>470</v>
      </c>
      <c r="P209" s="63" t="s">
        <v>591</v>
      </c>
      <c r="Q209" s="63" t="s">
        <v>275</v>
      </c>
      <c r="R209" s="63" t="s">
        <v>447</v>
      </c>
      <c r="S209" s="63" t="s">
        <v>314</v>
      </c>
      <c r="T209" s="63" t="s">
        <v>462</v>
      </c>
    </row>
    <row r="210" spans="1:20" hidden="1" x14ac:dyDescent="0.15">
      <c r="A210" s="1" t="s">
        <v>684</v>
      </c>
      <c r="C210" s="56"/>
      <c r="D210" s="55" t="s">
        <v>210</v>
      </c>
      <c r="E210" s="63" t="s">
        <v>538</v>
      </c>
      <c r="F210" s="63" t="s">
        <v>253</v>
      </c>
      <c r="G210" s="63" t="s">
        <v>536</v>
      </c>
      <c r="H210" s="63" t="s">
        <v>258</v>
      </c>
      <c r="I210" s="63" t="s">
        <v>469</v>
      </c>
      <c r="J210" s="63" t="s">
        <v>303</v>
      </c>
      <c r="K210" s="63" t="s">
        <v>533</v>
      </c>
      <c r="L210" s="63" t="s">
        <v>588</v>
      </c>
      <c r="M210" s="63" t="s">
        <v>309</v>
      </c>
      <c r="N210" s="63" t="s">
        <v>569</v>
      </c>
      <c r="O210" s="63" t="s">
        <v>513</v>
      </c>
      <c r="P210" s="63" t="s">
        <v>312</v>
      </c>
      <c r="Q210" s="63" t="s">
        <v>315</v>
      </c>
      <c r="R210" s="63" t="s">
        <v>580</v>
      </c>
      <c r="S210" s="63" t="s">
        <v>315</v>
      </c>
      <c r="T210" s="63" t="s">
        <v>289</v>
      </c>
    </row>
    <row r="211" spans="1:20" hidden="1" x14ac:dyDescent="0.15">
      <c r="A211" s="1" t="s">
        <v>684</v>
      </c>
      <c r="C211" s="56"/>
      <c r="D211" s="55" t="s">
        <v>209</v>
      </c>
      <c r="E211" s="63" t="s">
        <v>249</v>
      </c>
      <c r="F211" s="63" t="s">
        <v>542</v>
      </c>
      <c r="G211" s="63" t="s">
        <v>298</v>
      </c>
      <c r="H211" s="63" t="s">
        <v>452</v>
      </c>
      <c r="I211" s="63" t="s">
        <v>531</v>
      </c>
      <c r="J211" s="63" t="s">
        <v>557</v>
      </c>
      <c r="K211" s="63" t="s">
        <v>560</v>
      </c>
      <c r="L211" s="63" t="s">
        <v>562</v>
      </c>
      <c r="M211" s="63" t="s">
        <v>565</v>
      </c>
      <c r="N211" s="63" t="s">
        <v>304</v>
      </c>
      <c r="O211" s="63" t="s">
        <v>573</v>
      </c>
      <c r="P211" s="63" t="s">
        <v>442</v>
      </c>
      <c r="Q211" s="63" t="s">
        <v>455</v>
      </c>
      <c r="R211" s="63" t="s">
        <v>452</v>
      </c>
      <c r="S211" s="63" t="s">
        <v>296</v>
      </c>
      <c r="T211" s="63" t="s">
        <v>593</v>
      </c>
    </row>
    <row r="212" spans="1:20" hidden="1" x14ac:dyDescent="0.15">
      <c r="A212" s="1" t="s">
        <v>684</v>
      </c>
      <c r="C212" s="56"/>
      <c r="D212" s="55" t="s">
        <v>208</v>
      </c>
      <c r="E212" s="63" t="s">
        <v>524</v>
      </c>
      <c r="F212" s="63" t="s">
        <v>543</v>
      </c>
      <c r="G212" s="63" t="s">
        <v>547</v>
      </c>
      <c r="H212" s="63" t="s">
        <v>293</v>
      </c>
      <c r="I212" s="63" t="s">
        <v>584</v>
      </c>
      <c r="J212" s="63" t="s">
        <v>558</v>
      </c>
      <c r="K212" s="63" t="s">
        <v>454</v>
      </c>
      <c r="L212" s="63" t="s">
        <v>463</v>
      </c>
      <c r="M212" s="63" t="s">
        <v>293</v>
      </c>
      <c r="N212" s="63" t="s">
        <v>295</v>
      </c>
      <c r="O212" s="63" t="s">
        <v>454</v>
      </c>
      <c r="P212" s="63" t="s">
        <v>295</v>
      </c>
      <c r="Q212" s="63" t="s">
        <v>305</v>
      </c>
      <c r="R212" s="63" t="s">
        <v>295</v>
      </c>
      <c r="S212" s="63" t="s">
        <v>463</v>
      </c>
      <c r="T212" s="63" t="s">
        <v>290</v>
      </c>
    </row>
    <row r="213" spans="1:20" hidden="1" x14ac:dyDescent="0.15">
      <c r="A213" s="1" t="s">
        <v>684</v>
      </c>
      <c r="C213" s="60" t="s">
        <v>279</v>
      </c>
      <c r="D213" s="55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3"/>
      <c r="Q213" s="63"/>
      <c r="R213" s="63"/>
      <c r="S213" s="63"/>
      <c r="T213" s="63"/>
    </row>
    <row r="214" spans="1:20" hidden="1" x14ac:dyDescent="0.15">
      <c r="A214" s="1" t="s">
        <v>684</v>
      </c>
      <c r="C214" s="56"/>
      <c r="D214" s="76" t="s">
        <v>280</v>
      </c>
      <c r="E214" s="14">
        <v>25048.48</v>
      </c>
      <c r="F214" s="14">
        <v>27150.42</v>
      </c>
      <c r="G214" s="14">
        <v>25173.59</v>
      </c>
      <c r="H214" s="14">
        <v>25448.98</v>
      </c>
      <c r="I214" s="14">
        <v>21608.400000000001</v>
      </c>
      <c r="J214" s="14">
        <v>28157.65</v>
      </c>
      <c r="K214" s="14">
        <v>20532.02</v>
      </c>
      <c r="L214" s="14">
        <v>26642.98</v>
      </c>
      <c r="M214" s="14">
        <v>24985.72</v>
      </c>
      <c r="N214" s="14">
        <v>14131.65</v>
      </c>
      <c r="O214" s="14">
        <v>24970.28</v>
      </c>
      <c r="P214" s="14">
        <v>23579.599999999999</v>
      </c>
      <c r="Q214" s="14">
        <v>24702.74</v>
      </c>
      <c r="R214" s="14">
        <v>24348.95</v>
      </c>
      <c r="S214" s="14">
        <v>24074.27</v>
      </c>
      <c r="T214" s="14">
        <v>26852.44</v>
      </c>
    </row>
    <row r="215" spans="1:20" hidden="1" x14ac:dyDescent="0.15">
      <c r="A215" s="1" t="s">
        <v>684</v>
      </c>
      <c r="C215" s="56"/>
      <c r="D215" s="10" t="s">
        <v>281</v>
      </c>
      <c r="E215" s="14">
        <v>6584.76</v>
      </c>
      <c r="F215" s="14">
        <v>7137.32</v>
      </c>
      <c r="G215" s="14">
        <v>6617.65</v>
      </c>
      <c r="H215" s="14">
        <v>6690.05</v>
      </c>
      <c r="I215" s="14">
        <v>5680.43</v>
      </c>
      <c r="J215" s="14">
        <v>7402.1</v>
      </c>
      <c r="K215" s="14">
        <v>5397.47</v>
      </c>
      <c r="L215" s="14">
        <v>7003.92</v>
      </c>
      <c r="M215" s="14">
        <v>6568.26</v>
      </c>
      <c r="N215" s="14">
        <v>3714.94</v>
      </c>
      <c r="O215" s="14">
        <v>6564.2</v>
      </c>
      <c r="P215" s="14">
        <v>6198.62</v>
      </c>
      <c r="Q215" s="14">
        <v>6493.87</v>
      </c>
      <c r="R215" s="14">
        <v>6400.87</v>
      </c>
      <c r="S215" s="14">
        <v>6328.66</v>
      </c>
      <c r="T215" s="14">
        <v>7058.99</v>
      </c>
    </row>
    <row r="216" spans="1:20" hidden="1" x14ac:dyDescent="0.15">
      <c r="A216" s="1" t="s">
        <v>684</v>
      </c>
      <c r="C216" s="60" t="s">
        <v>207</v>
      </c>
      <c r="D216" s="61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</row>
    <row r="217" spans="1:20" hidden="1" x14ac:dyDescent="0.15">
      <c r="A217" s="1" t="s">
        <v>684</v>
      </c>
      <c r="C217" s="60"/>
      <c r="D217" s="59" t="s">
        <v>61</v>
      </c>
      <c r="E217" s="54">
        <v>0</v>
      </c>
      <c r="F217" s="54">
        <v>0</v>
      </c>
      <c r="G217" s="54">
        <v>0</v>
      </c>
      <c r="H217" s="54">
        <v>0</v>
      </c>
      <c r="I217" s="54">
        <v>0</v>
      </c>
      <c r="J217" s="54">
        <v>0</v>
      </c>
      <c r="K217" s="54">
        <v>0</v>
      </c>
      <c r="L217" s="54">
        <v>0</v>
      </c>
      <c r="M217" s="54">
        <v>0</v>
      </c>
      <c r="N217" s="54">
        <v>0</v>
      </c>
      <c r="O217" s="54">
        <v>0</v>
      </c>
      <c r="P217" s="54">
        <v>0</v>
      </c>
      <c r="Q217" s="54">
        <v>0</v>
      </c>
      <c r="R217" s="54">
        <v>0</v>
      </c>
      <c r="S217" s="54">
        <v>0</v>
      </c>
      <c r="T217" s="54">
        <v>0</v>
      </c>
    </row>
    <row r="218" spans="1:20" hidden="1" x14ac:dyDescent="0.15">
      <c r="A218" s="1" t="s">
        <v>684</v>
      </c>
      <c r="C218" s="60"/>
      <c r="D218" s="59" t="s">
        <v>75</v>
      </c>
      <c r="E218" s="54">
        <v>0</v>
      </c>
      <c r="F218" s="54">
        <v>0</v>
      </c>
      <c r="G218" s="54">
        <v>0</v>
      </c>
      <c r="H218" s="54">
        <v>0</v>
      </c>
      <c r="I218" s="54">
        <v>0</v>
      </c>
      <c r="J218" s="54">
        <v>0</v>
      </c>
      <c r="K218" s="54">
        <v>0</v>
      </c>
      <c r="L218" s="54">
        <v>0</v>
      </c>
      <c r="M218" s="54">
        <v>0</v>
      </c>
      <c r="N218" s="54">
        <v>0</v>
      </c>
      <c r="O218" s="54">
        <v>0</v>
      </c>
      <c r="P218" s="54">
        <v>0</v>
      </c>
      <c r="Q218" s="54">
        <v>0</v>
      </c>
      <c r="R218" s="54">
        <v>0</v>
      </c>
      <c r="S218" s="54">
        <v>0</v>
      </c>
      <c r="T218" s="54">
        <v>0</v>
      </c>
    </row>
    <row r="219" spans="1:20" hidden="1" x14ac:dyDescent="0.15">
      <c r="A219" s="1" t="s">
        <v>684</v>
      </c>
      <c r="C219" s="60"/>
      <c r="D219" s="59" t="s">
        <v>76</v>
      </c>
      <c r="E219" s="54">
        <v>2.06</v>
      </c>
      <c r="F219" s="54">
        <v>30.43</v>
      </c>
      <c r="G219" s="54">
        <v>120.3</v>
      </c>
      <c r="H219" s="54">
        <v>87.77</v>
      </c>
      <c r="I219" s="54">
        <v>30.78</v>
      </c>
      <c r="J219" s="54">
        <v>261.05</v>
      </c>
      <c r="K219" s="54">
        <v>16.850000000000001</v>
      </c>
      <c r="L219" s="54">
        <v>138.72</v>
      </c>
      <c r="M219" s="54">
        <v>266.92</v>
      </c>
      <c r="N219" s="54">
        <v>56.82</v>
      </c>
      <c r="O219" s="54">
        <v>157.69999999999999</v>
      </c>
      <c r="P219" s="54">
        <v>263.20999999999998</v>
      </c>
      <c r="Q219" s="54">
        <v>198.18</v>
      </c>
      <c r="R219" s="54">
        <v>255.87</v>
      </c>
      <c r="S219" s="54">
        <v>238.95</v>
      </c>
      <c r="T219" s="54">
        <v>323.29000000000002</v>
      </c>
    </row>
    <row r="220" spans="1:20" hidden="1" x14ac:dyDescent="0.15">
      <c r="A220" s="1" t="s">
        <v>684</v>
      </c>
      <c r="C220" s="60"/>
      <c r="D220" s="59" t="s">
        <v>77</v>
      </c>
      <c r="E220" s="54">
        <v>240.48</v>
      </c>
      <c r="F220" s="54">
        <v>240.48</v>
      </c>
      <c r="G220" s="54">
        <v>240.48</v>
      </c>
      <c r="H220" s="54">
        <v>240.48</v>
      </c>
      <c r="I220" s="54">
        <v>240.48</v>
      </c>
      <c r="J220" s="54">
        <v>240.48</v>
      </c>
      <c r="K220" s="54">
        <v>240.48</v>
      </c>
      <c r="L220" s="54">
        <v>240.48</v>
      </c>
      <c r="M220" s="54">
        <v>240.48</v>
      </c>
      <c r="N220" s="54">
        <v>240.48</v>
      </c>
      <c r="O220" s="54">
        <v>240.48</v>
      </c>
      <c r="P220" s="54">
        <v>240.48</v>
      </c>
      <c r="Q220" s="54">
        <v>240.48</v>
      </c>
      <c r="R220" s="54">
        <v>240.48</v>
      </c>
      <c r="S220" s="54">
        <v>240.48</v>
      </c>
      <c r="T220" s="54">
        <v>240.48</v>
      </c>
    </row>
    <row r="221" spans="1:20" hidden="1" x14ac:dyDescent="0.15">
      <c r="A221" s="1" t="s">
        <v>684</v>
      </c>
      <c r="C221" s="60"/>
      <c r="D221" s="61" t="s">
        <v>206</v>
      </c>
      <c r="E221" s="54">
        <v>242.53</v>
      </c>
      <c r="F221" s="54">
        <v>270.91000000000003</v>
      </c>
      <c r="G221" s="54">
        <v>360.78</v>
      </c>
      <c r="H221" s="54">
        <v>328.25</v>
      </c>
      <c r="I221" s="54">
        <v>271.26</v>
      </c>
      <c r="J221" s="54">
        <v>501.53</v>
      </c>
      <c r="K221" s="54">
        <v>257.33</v>
      </c>
      <c r="L221" s="54">
        <v>379.2</v>
      </c>
      <c r="M221" s="54">
        <v>507.4</v>
      </c>
      <c r="N221" s="54">
        <v>297.3</v>
      </c>
      <c r="O221" s="54">
        <v>398.18</v>
      </c>
      <c r="P221" s="54">
        <v>503.69</v>
      </c>
      <c r="Q221" s="54">
        <v>438.66</v>
      </c>
      <c r="R221" s="54">
        <v>496.35</v>
      </c>
      <c r="S221" s="54">
        <v>479.43</v>
      </c>
      <c r="T221" s="54">
        <v>563.77</v>
      </c>
    </row>
    <row r="222" spans="1:20" hidden="1" x14ac:dyDescent="0.15">
      <c r="A222" s="1" t="s">
        <v>684</v>
      </c>
      <c r="C222" s="60" t="s">
        <v>205</v>
      </c>
      <c r="D222" s="59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84"/>
      <c r="P222" s="84"/>
      <c r="Q222" s="84"/>
      <c r="R222" s="84"/>
      <c r="S222" s="84"/>
      <c r="T222" s="84"/>
    </row>
    <row r="223" spans="1:20" hidden="1" x14ac:dyDescent="0.15">
      <c r="A223" s="1" t="s">
        <v>684</v>
      </c>
      <c r="C223" s="56"/>
      <c r="D223" s="55" t="s">
        <v>204</v>
      </c>
      <c r="E223" s="54">
        <v>555655.90789999999</v>
      </c>
      <c r="F223" s="54">
        <v>659933.39489999996</v>
      </c>
      <c r="G223" s="54">
        <v>629207.55850000004</v>
      </c>
      <c r="H223" s="54">
        <v>609834.84199999995</v>
      </c>
      <c r="I223" s="54">
        <v>251766.56950000001</v>
      </c>
      <c r="J223" s="54">
        <v>700774.46519999998</v>
      </c>
      <c r="K223" s="54">
        <v>241646.21960000001</v>
      </c>
      <c r="L223" s="54">
        <v>538957.36560000002</v>
      </c>
      <c r="M223" s="54">
        <v>785791.01489999995</v>
      </c>
      <c r="N223" s="54">
        <v>186731.70759999999</v>
      </c>
      <c r="O223" s="54">
        <v>933574.44709999999</v>
      </c>
      <c r="P223" s="54">
        <v>738566.30469999998</v>
      </c>
      <c r="Q223" s="54">
        <v>632559.99430000002</v>
      </c>
      <c r="R223" s="54">
        <v>657514.23600000003</v>
      </c>
      <c r="S223" s="54">
        <v>614734.61840000004</v>
      </c>
      <c r="T223" s="54">
        <v>557516.68770000001</v>
      </c>
    </row>
    <row r="224" spans="1:20" hidden="1" x14ac:dyDescent="0.15">
      <c r="A224" s="1" t="s">
        <v>684</v>
      </c>
      <c r="C224" s="56"/>
      <c r="D224" s="58" t="s">
        <v>203</v>
      </c>
      <c r="E224" s="54">
        <v>1315460</v>
      </c>
      <c r="F224" s="54">
        <v>1678760</v>
      </c>
      <c r="G224" s="54">
        <v>1513590</v>
      </c>
      <c r="H224" s="54">
        <v>1427060</v>
      </c>
      <c r="I224" s="54">
        <v>687278.65119999996</v>
      </c>
      <c r="J224" s="54">
        <v>1692420</v>
      </c>
      <c r="K224" s="54">
        <v>660962.23109999998</v>
      </c>
      <c r="L224" s="54">
        <v>1255510</v>
      </c>
      <c r="M224" s="54">
        <v>1866830</v>
      </c>
      <c r="N224" s="54">
        <v>482718.96879999997</v>
      </c>
      <c r="O224" s="54">
        <v>2195600</v>
      </c>
      <c r="P224" s="54">
        <v>1756340</v>
      </c>
      <c r="Q224" s="54">
        <v>1502240</v>
      </c>
      <c r="R224" s="54">
        <v>1568550</v>
      </c>
      <c r="S224" s="54">
        <v>1461520</v>
      </c>
      <c r="T224" s="54">
        <v>1432130</v>
      </c>
    </row>
    <row r="225" spans="1:20" hidden="1" x14ac:dyDescent="0.15">
      <c r="A225" s="1" t="s">
        <v>684</v>
      </c>
      <c r="C225" s="56"/>
      <c r="D225" s="55" t="s">
        <v>202</v>
      </c>
      <c r="E225" s="54">
        <v>2195.7901999999999</v>
      </c>
      <c r="F225" s="54">
        <v>2136.0871000000002</v>
      </c>
      <c r="G225" s="54">
        <v>2415.7212</v>
      </c>
      <c r="H225" s="54">
        <v>2550.6048000000001</v>
      </c>
      <c r="I225" s="54">
        <v>598.51940000000002</v>
      </c>
      <c r="J225" s="54">
        <v>2642.9216999999999</v>
      </c>
      <c r="K225" s="54">
        <v>576.48090000000002</v>
      </c>
      <c r="L225" s="54">
        <v>2281.6354000000001</v>
      </c>
      <c r="M225" s="54">
        <v>3118.5268999999998</v>
      </c>
      <c r="N225" s="54">
        <v>621.75710000000004</v>
      </c>
      <c r="O225" s="54">
        <v>3809.4142999999999</v>
      </c>
      <c r="P225" s="54">
        <v>2926.6415999999999</v>
      </c>
      <c r="Q225" s="54">
        <v>2541.9270000000001</v>
      </c>
      <c r="R225" s="54">
        <v>2609.7116000000001</v>
      </c>
      <c r="S225" s="54">
        <v>2465.9065999999998</v>
      </c>
      <c r="T225" s="54">
        <v>1701.9934000000001</v>
      </c>
    </row>
    <row r="226" spans="1:20" hidden="1" x14ac:dyDescent="0.15">
      <c r="A226" s="1" t="s">
        <v>684</v>
      </c>
      <c r="C226" s="56"/>
      <c r="D226" s="55" t="s">
        <v>201</v>
      </c>
      <c r="E226" s="54">
        <v>7889.4481999999998</v>
      </c>
      <c r="F226" s="54">
        <v>8579.8567999999996</v>
      </c>
      <c r="G226" s="54">
        <v>7542.6121999999996</v>
      </c>
      <c r="H226" s="54">
        <v>6159.5424999999996</v>
      </c>
      <c r="I226" s="54">
        <v>4555.3759</v>
      </c>
      <c r="J226" s="54">
        <v>10408.3676</v>
      </c>
      <c r="K226" s="54">
        <v>4223.6139000000003</v>
      </c>
      <c r="L226" s="54">
        <v>6310.9333999999999</v>
      </c>
      <c r="M226" s="54">
        <v>7715.3306000000002</v>
      </c>
      <c r="N226" s="54">
        <v>1174.174</v>
      </c>
      <c r="O226" s="54">
        <v>10898.2816</v>
      </c>
      <c r="P226" s="54">
        <v>7219.1067000000003</v>
      </c>
      <c r="Q226" s="54">
        <v>3843.7892999999999</v>
      </c>
      <c r="R226" s="54">
        <v>4296.0505000000003</v>
      </c>
      <c r="S226" s="54">
        <v>3716.4047999999998</v>
      </c>
      <c r="T226" s="54">
        <v>8413.6761999999999</v>
      </c>
    </row>
    <row r="227" spans="1:20" hidden="1" x14ac:dyDescent="0.15">
      <c r="A227" s="1" t="s">
        <v>684</v>
      </c>
      <c r="C227" s="56"/>
      <c r="D227" s="55" t="s">
        <v>200</v>
      </c>
      <c r="E227" s="54">
        <v>0</v>
      </c>
      <c r="F227" s="54">
        <v>0</v>
      </c>
      <c r="G227" s="54">
        <v>0</v>
      </c>
      <c r="H227" s="54">
        <v>0</v>
      </c>
      <c r="I227" s="54">
        <v>0</v>
      </c>
      <c r="J227" s="54">
        <v>0</v>
      </c>
      <c r="K227" s="54">
        <v>0</v>
      </c>
      <c r="L227" s="54">
        <v>0</v>
      </c>
      <c r="M227" s="54">
        <v>0</v>
      </c>
      <c r="N227" s="54">
        <v>0</v>
      </c>
      <c r="O227" s="54">
        <v>0</v>
      </c>
      <c r="P227" s="54">
        <v>0</v>
      </c>
      <c r="Q227" s="54">
        <v>0</v>
      </c>
      <c r="R227" s="54">
        <v>0</v>
      </c>
      <c r="S227" s="54">
        <v>0</v>
      </c>
      <c r="T227" s="54">
        <v>0</v>
      </c>
    </row>
    <row r="228" spans="1:20" hidden="1" x14ac:dyDescent="0.15">
      <c r="A228" s="1" t="s">
        <v>684</v>
      </c>
      <c r="C228" s="56"/>
      <c r="D228" s="55" t="s">
        <v>199</v>
      </c>
      <c r="E228" s="57">
        <v>3.6200000000000003E-2</v>
      </c>
      <c r="F228" s="57">
        <v>2.4500000000000001E-2</v>
      </c>
      <c r="G228" s="57">
        <v>2.0799999999999999E-2</v>
      </c>
      <c r="H228" s="57">
        <v>2.29E-2</v>
      </c>
      <c r="I228" s="57">
        <v>2.5000000000000001E-3</v>
      </c>
      <c r="J228" s="57">
        <v>1.9900000000000001E-2</v>
      </c>
      <c r="K228" s="57">
        <v>2.3E-3</v>
      </c>
      <c r="L228" s="57">
        <v>2.5899999999999999E-2</v>
      </c>
      <c r="M228" s="57">
        <v>3.04E-2</v>
      </c>
      <c r="N228" s="57">
        <v>5.0000000000000001E-3</v>
      </c>
      <c r="O228" s="57">
        <v>3.3300000000000003E-2</v>
      </c>
      <c r="P228" s="57">
        <v>2.8500000000000001E-2</v>
      </c>
      <c r="Q228" s="57">
        <v>2.8500000000000001E-2</v>
      </c>
      <c r="R228" s="57">
        <v>3.0200000000000001E-2</v>
      </c>
      <c r="S228" s="57">
        <v>2.75E-2</v>
      </c>
      <c r="T228" s="57">
        <v>2.9000000000000001E-2</v>
      </c>
    </row>
    <row r="229" spans="1:20" hidden="1" x14ac:dyDescent="0.15">
      <c r="A229" s="1" t="s">
        <v>684</v>
      </c>
      <c r="C229" s="56"/>
      <c r="D229" s="55" t="s">
        <v>228</v>
      </c>
      <c r="E229" s="54">
        <v>976.33467169999994</v>
      </c>
      <c r="F229" s="54">
        <v>2926.41</v>
      </c>
      <c r="G229" s="54">
        <v>55710</v>
      </c>
      <c r="H229" s="54">
        <v>10954.800000000001</v>
      </c>
      <c r="I229" s="54">
        <v>27480.2</v>
      </c>
      <c r="J229" s="54">
        <v>51904.700000000004</v>
      </c>
      <c r="K229" s="54">
        <v>25478.2</v>
      </c>
      <c r="L229" s="54">
        <v>392.44316989999999</v>
      </c>
      <c r="M229" s="54">
        <v>8021.76</v>
      </c>
      <c r="N229" s="54">
        <v>15505.800000000001</v>
      </c>
      <c r="O229" s="54">
        <v>2508.66</v>
      </c>
      <c r="P229" s="54">
        <v>7505.78</v>
      </c>
      <c r="Q229" s="54">
        <v>2525.96</v>
      </c>
      <c r="R229" s="54">
        <v>101892</v>
      </c>
      <c r="S229" s="54">
        <v>2442.2200000000003</v>
      </c>
      <c r="T229" s="54">
        <v>1688.41</v>
      </c>
    </row>
    <row r="230" spans="1:20" hidden="1" x14ac:dyDescent="0.15">
      <c r="A230" s="1" t="s">
        <v>685</v>
      </c>
      <c r="C230" s="10" t="s">
        <v>0</v>
      </c>
      <c r="D230" s="11"/>
    </row>
    <row r="231" spans="1:20" hidden="1" x14ac:dyDescent="0.15">
      <c r="A231" s="1" t="s">
        <v>685</v>
      </c>
      <c r="C231" s="7"/>
      <c r="D231" s="12" t="s">
        <v>2</v>
      </c>
      <c r="E231" s="2" t="s">
        <v>3</v>
      </c>
      <c r="F231" s="2" t="s">
        <v>4</v>
      </c>
      <c r="G231" s="2" t="s">
        <v>5</v>
      </c>
      <c r="H231" s="2" t="s">
        <v>6</v>
      </c>
      <c r="I231" s="2" t="s">
        <v>282</v>
      </c>
      <c r="J231" s="2" t="s">
        <v>7</v>
      </c>
      <c r="K231" s="2" t="s">
        <v>8</v>
      </c>
      <c r="L231" s="2" t="s">
        <v>9</v>
      </c>
      <c r="M231" s="2" t="s">
        <v>10</v>
      </c>
      <c r="N231" s="2" t="s">
        <v>11</v>
      </c>
      <c r="O231" s="2" t="s">
        <v>12</v>
      </c>
      <c r="P231" s="2" t="s">
        <v>13</v>
      </c>
      <c r="Q231" s="2" t="s">
        <v>14</v>
      </c>
      <c r="R231" s="2" t="s">
        <v>15</v>
      </c>
      <c r="S231" s="2">
        <v>7</v>
      </c>
      <c r="T231" s="2">
        <v>8</v>
      </c>
    </row>
    <row r="232" spans="1:20" hidden="1" x14ac:dyDescent="0.15">
      <c r="A232" s="1" t="s">
        <v>685</v>
      </c>
      <c r="C232" s="7"/>
      <c r="D232" s="12" t="s">
        <v>16</v>
      </c>
      <c r="E232" s="2" t="s">
        <v>17</v>
      </c>
      <c r="F232" s="2" t="s">
        <v>17</v>
      </c>
      <c r="G232" s="2" t="s">
        <v>17</v>
      </c>
      <c r="H232" s="2" t="s">
        <v>17</v>
      </c>
      <c r="I232" s="2" t="s">
        <v>17</v>
      </c>
      <c r="J232" s="2" t="s">
        <v>17</v>
      </c>
      <c r="K232" s="2" t="s">
        <v>17</v>
      </c>
      <c r="L232" s="2" t="s">
        <v>17</v>
      </c>
      <c r="M232" s="2" t="s">
        <v>17</v>
      </c>
      <c r="N232" s="2" t="s">
        <v>17</v>
      </c>
      <c r="O232" s="2" t="s">
        <v>17</v>
      </c>
      <c r="P232" s="2" t="s">
        <v>17</v>
      </c>
      <c r="Q232" s="2" t="s">
        <v>17</v>
      </c>
      <c r="R232" s="2" t="s">
        <v>17</v>
      </c>
      <c r="S232" s="2" t="s">
        <v>17</v>
      </c>
      <c r="T232" s="2" t="s">
        <v>17</v>
      </c>
    </row>
    <row r="233" spans="1:20" hidden="1" x14ac:dyDescent="0.2">
      <c r="A233" s="1" t="s">
        <v>685</v>
      </c>
      <c r="C233" s="7"/>
      <c r="D233" s="12" t="s">
        <v>473</v>
      </c>
      <c r="E233" s="77"/>
      <c r="F233" s="78"/>
      <c r="G233" s="78"/>
      <c r="H233" s="78"/>
      <c r="J233" s="78"/>
      <c r="K233" s="78"/>
      <c r="L233" s="78"/>
      <c r="M233" s="78"/>
      <c r="N233" s="78"/>
      <c r="O233" s="78"/>
      <c r="P233" s="78"/>
      <c r="Q233" s="78"/>
      <c r="R233" s="78"/>
      <c r="S233" s="78"/>
      <c r="T233" s="78"/>
    </row>
    <row r="234" spans="1:20" hidden="1" x14ac:dyDescent="0.15">
      <c r="A234" s="1" t="s">
        <v>685</v>
      </c>
      <c r="C234" s="10" t="s">
        <v>29</v>
      </c>
      <c r="D234" s="11"/>
      <c r="J234" s="79"/>
    </row>
    <row r="235" spans="1:20" hidden="1" x14ac:dyDescent="0.15">
      <c r="A235" s="1" t="s">
        <v>685</v>
      </c>
      <c r="C235" s="7"/>
      <c r="D235" s="10" t="s">
        <v>30</v>
      </c>
    </row>
    <row r="236" spans="1:20" x14ac:dyDescent="0.15">
      <c r="A236" s="1" t="s">
        <v>685</v>
      </c>
      <c r="B236" s="89" t="s">
        <v>688</v>
      </c>
      <c r="C236" s="7"/>
      <c r="D236" s="13" t="s">
        <v>31</v>
      </c>
      <c r="E236" s="68" t="s">
        <v>714</v>
      </c>
      <c r="F236" s="68" t="s">
        <v>714</v>
      </c>
      <c r="G236" s="68" t="s">
        <v>714</v>
      </c>
      <c r="H236" s="68" t="s">
        <v>714</v>
      </c>
      <c r="I236" s="68" t="s">
        <v>714</v>
      </c>
      <c r="J236" s="68" t="s">
        <v>714</v>
      </c>
      <c r="K236" s="68" t="s">
        <v>714</v>
      </c>
      <c r="L236" s="68" t="s">
        <v>714</v>
      </c>
      <c r="M236" s="68" t="s">
        <v>714</v>
      </c>
      <c r="N236" s="68" t="s">
        <v>714</v>
      </c>
      <c r="O236" s="68" t="s">
        <v>714</v>
      </c>
      <c r="P236" s="68" t="s">
        <v>714</v>
      </c>
      <c r="Q236" s="68" t="s">
        <v>714</v>
      </c>
      <c r="R236" s="68" t="s">
        <v>714</v>
      </c>
      <c r="S236" s="68" t="s">
        <v>714</v>
      </c>
      <c r="T236" s="68" t="s">
        <v>714</v>
      </c>
    </row>
    <row r="237" spans="1:20" x14ac:dyDescent="0.15">
      <c r="A237" s="1" t="s">
        <v>685</v>
      </c>
      <c r="B237" s="89" t="s">
        <v>689</v>
      </c>
      <c r="C237" s="7"/>
      <c r="D237" s="12" t="s">
        <v>145</v>
      </c>
      <c r="E237" s="3">
        <v>0.32</v>
      </c>
      <c r="F237" s="3">
        <v>1.1737089201877935</v>
      </c>
      <c r="G237" s="3">
        <v>0.73367571533382248</v>
      </c>
      <c r="H237" s="3">
        <v>1.3550135501355014</v>
      </c>
      <c r="I237" s="3">
        <v>0.80064051240992784</v>
      </c>
      <c r="J237" s="3">
        <v>1.1013215859030836</v>
      </c>
      <c r="K237" s="3">
        <v>1.3550135501355014</v>
      </c>
      <c r="L237" s="3">
        <v>1.9801980198019802</v>
      </c>
      <c r="M237" s="3">
        <v>1.7605633802816902</v>
      </c>
      <c r="N237" s="3">
        <v>1.9157088122605364</v>
      </c>
      <c r="O237" s="3">
        <v>2.1459227467811157</v>
      </c>
      <c r="P237" s="3">
        <v>2.1459227467811157</v>
      </c>
      <c r="Q237" s="3">
        <v>2.7100271002710028</v>
      </c>
      <c r="R237" s="3">
        <v>2.4449877750611249</v>
      </c>
      <c r="S237" s="3">
        <v>3.0395136778115499</v>
      </c>
      <c r="T237" s="3">
        <v>3.90625</v>
      </c>
    </row>
    <row r="238" spans="1:20" hidden="1" x14ac:dyDescent="0.15">
      <c r="A238" s="1" t="s">
        <v>685</v>
      </c>
      <c r="C238" s="7"/>
      <c r="D238" s="10" t="s">
        <v>33</v>
      </c>
    </row>
    <row r="239" spans="1:20" x14ac:dyDescent="0.15">
      <c r="A239" s="1" t="s">
        <v>685</v>
      </c>
      <c r="B239" s="89" t="s">
        <v>690</v>
      </c>
      <c r="C239" s="7"/>
      <c r="D239" s="13" t="s">
        <v>31</v>
      </c>
      <c r="E239" s="16" t="s">
        <v>318</v>
      </c>
      <c r="F239" s="16" t="s">
        <v>318</v>
      </c>
      <c r="G239" s="16" t="s">
        <v>318</v>
      </c>
      <c r="H239" s="16" t="s">
        <v>318</v>
      </c>
      <c r="I239" s="16" t="s">
        <v>318</v>
      </c>
      <c r="J239" s="16" t="s">
        <v>318</v>
      </c>
      <c r="K239" s="16" t="s">
        <v>318</v>
      </c>
      <c r="L239" s="16" t="s">
        <v>318</v>
      </c>
      <c r="M239" s="16" t="s">
        <v>318</v>
      </c>
      <c r="N239" s="16" t="s">
        <v>318</v>
      </c>
      <c r="O239" s="16" t="s">
        <v>318</v>
      </c>
      <c r="P239" s="16" t="s">
        <v>318</v>
      </c>
      <c r="Q239" s="16" t="s">
        <v>318</v>
      </c>
      <c r="R239" s="16" t="s">
        <v>318</v>
      </c>
      <c r="S239" s="16" t="s">
        <v>318</v>
      </c>
      <c r="T239" s="16" t="s">
        <v>318</v>
      </c>
    </row>
    <row r="240" spans="1:20" x14ac:dyDescent="0.15">
      <c r="A240" s="1" t="s">
        <v>685</v>
      </c>
      <c r="B240" s="89" t="s">
        <v>691</v>
      </c>
      <c r="C240" s="7"/>
      <c r="D240" s="12" t="s">
        <v>145</v>
      </c>
      <c r="E240" s="3">
        <v>2.3752969121140142</v>
      </c>
      <c r="F240" s="3">
        <v>2.6666666666666665</v>
      </c>
      <c r="G240" s="3">
        <v>3.8314176245210727</v>
      </c>
      <c r="H240" s="3">
        <v>2.4449877750611249</v>
      </c>
      <c r="I240" s="3">
        <v>1.7574692442882252</v>
      </c>
      <c r="J240" s="3">
        <v>3.6630036630036629</v>
      </c>
      <c r="K240" s="3">
        <v>1.996007984031936</v>
      </c>
      <c r="L240" s="3">
        <v>3.0303030303030303</v>
      </c>
      <c r="M240" s="3">
        <v>2.9850746268656714</v>
      </c>
      <c r="N240" s="3">
        <v>2.7472527472527473</v>
      </c>
      <c r="O240" s="3">
        <v>3.3783783783783785</v>
      </c>
      <c r="P240" s="3">
        <v>3.5087719298245617</v>
      </c>
      <c r="Q240" s="3">
        <v>3.9682539682539684</v>
      </c>
      <c r="R240" s="3">
        <v>3.6496350364963499</v>
      </c>
      <c r="S240" s="3">
        <v>4.4052863436123344</v>
      </c>
      <c r="T240" s="3">
        <v>5.7471264367816097</v>
      </c>
    </row>
    <row r="241" spans="1:20" hidden="1" x14ac:dyDescent="0.15">
      <c r="A241" s="1" t="s">
        <v>685</v>
      </c>
      <c r="C241" s="7"/>
      <c r="D241" s="10" t="s">
        <v>35</v>
      </c>
    </row>
    <row r="242" spans="1:20" x14ac:dyDescent="0.15">
      <c r="A242" s="1" t="s">
        <v>685</v>
      </c>
      <c r="B242" s="89" t="s">
        <v>692</v>
      </c>
      <c r="C242" s="7"/>
      <c r="D242" s="12" t="s">
        <v>146</v>
      </c>
      <c r="E242" s="3">
        <v>5.835</v>
      </c>
      <c r="F242" s="3">
        <v>5.835</v>
      </c>
      <c r="G242" s="3">
        <v>5.835</v>
      </c>
      <c r="H242" s="3">
        <v>4.0919999999999996</v>
      </c>
      <c r="I242" s="3">
        <v>5.835</v>
      </c>
      <c r="J242" s="3">
        <v>5.835</v>
      </c>
      <c r="K242" s="3">
        <v>4.0919999999999996</v>
      </c>
      <c r="L242" s="3">
        <v>3.3540000000000001</v>
      </c>
      <c r="M242" s="3">
        <v>4.0919999999999996</v>
      </c>
      <c r="N242" s="3">
        <v>4.0919999999999996</v>
      </c>
      <c r="O242" s="3">
        <v>3.3540000000000001</v>
      </c>
      <c r="P242" s="3">
        <v>3.3540000000000001</v>
      </c>
      <c r="Q242" s="3">
        <v>2.956</v>
      </c>
      <c r="R242" s="3">
        <v>2.956</v>
      </c>
      <c r="S242" s="3">
        <v>2.956</v>
      </c>
      <c r="T242" s="3">
        <v>2.956</v>
      </c>
    </row>
    <row r="243" spans="1:20" x14ac:dyDescent="0.15">
      <c r="A243" s="1" t="s">
        <v>685</v>
      </c>
      <c r="B243" s="89" t="s">
        <v>36</v>
      </c>
      <c r="C243" s="7"/>
      <c r="D243" s="12" t="s">
        <v>36</v>
      </c>
      <c r="E243" s="3">
        <v>0.251</v>
      </c>
      <c r="F243" s="3">
        <v>0.251</v>
      </c>
      <c r="G243" s="3">
        <v>0.251</v>
      </c>
      <c r="H243" s="3">
        <v>0.255</v>
      </c>
      <c r="I243" s="3">
        <v>0.44</v>
      </c>
      <c r="J243" s="3">
        <v>0.251</v>
      </c>
      <c r="K243" s="3">
        <v>0.39200000000000002</v>
      </c>
      <c r="L243" s="3">
        <v>0.35499999999999998</v>
      </c>
      <c r="M243" s="3">
        <v>0.36199999999999999</v>
      </c>
      <c r="N243" s="3">
        <v>0.39200000000000002</v>
      </c>
      <c r="O243" s="3">
        <v>0.38500000000000001</v>
      </c>
      <c r="P243" s="3">
        <v>0.38500000000000001</v>
      </c>
      <c r="Q243" s="3">
        <v>0.38500000000000001</v>
      </c>
      <c r="R243" s="3">
        <v>0.38500000000000001</v>
      </c>
      <c r="S243" s="3">
        <v>0.48699999999999999</v>
      </c>
      <c r="T243" s="3">
        <v>0.61599999999999999</v>
      </c>
    </row>
    <row r="244" spans="1:20" hidden="1" x14ac:dyDescent="0.15">
      <c r="A244" s="1" t="s">
        <v>685</v>
      </c>
      <c r="C244" s="7"/>
      <c r="D244" s="12" t="s">
        <v>37</v>
      </c>
      <c r="E244" s="3">
        <v>0.11</v>
      </c>
      <c r="F244" s="3">
        <v>0.11</v>
      </c>
      <c r="G244" s="3">
        <v>0.11</v>
      </c>
      <c r="H244" s="3">
        <v>0.129</v>
      </c>
      <c r="I244" s="3">
        <v>0.27200000000000002</v>
      </c>
      <c r="J244" s="3">
        <v>0.11</v>
      </c>
      <c r="K244" s="3">
        <v>0.253</v>
      </c>
      <c r="L244" s="3">
        <v>0.27400000000000002</v>
      </c>
      <c r="M244" s="3">
        <v>0.22500000000000001</v>
      </c>
      <c r="N244" s="3">
        <v>0.253</v>
      </c>
      <c r="O244" s="3">
        <v>0.30499999999999999</v>
      </c>
      <c r="P244" s="3">
        <v>0.30499999999999999</v>
      </c>
      <c r="Q244" s="3">
        <v>0.30499999999999999</v>
      </c>
      <c r="R244" s="3">
        <v>0.30499999999999999</v>
      </c>
      <c r="S244" s="3">
        <v>0.40899999999999997</v>
      </c>
      <c r="T244" s="3">
        <v>0.54100000000000004</v>
      </c>
    </row>
    <row r="245" spans="1:20" hidden="1" x14ac:dyDescent="0.15">
      <c r="A245" s="1" t="s">
        <v>685</v>
      </c>
      <c r="C245" s="7"/>
      <c r="D245" s="10" t="s">
        <v>38</v>
      </c>
    </row>
    <row r="246" spans="1:20" hidden="1" x14ac:dyDescent="0.15">
      <c r="A246" s="1" t="s">
        <v>685</v>
      </c>
      <c r="C246" s="7"/>
      <c r="D246" s="12" t="s">
        <v>146</v>
      </c>
      <c r="E246" s="2" t="s">
        <v>108</v>
      </c>
      <c r="F246" s="2" t="s">
        <v>108</v>
      </c>
      <c r="G246" s="2" t="s">
        <v>108</v>
      </c>
      <c r="H246" s="2" t="s">
        <v>108</v>
      </c>
      <c r="I246" s="2" t="s">
        <v>108</v>
      </c>
      <c r="J246" s="2" t="s">
        <v>108</v>
      </c>
      <c r="K246" s="2" t="s">
        <v>108</v>
      </c>
      <c r="L246" s="2" t="s">
        <v>108</v>
      </c>
      <c r="M246" s="2" t="s">
        <v>108</v>
      </c>
      <c r="N246" s="2" t="s">
        <v>108</v>
      </c>
      <c r="O246" s="2" t="s">
        <v>108</v>
      </c>
      <c r="P246" s="2" t="s">
        <v>108</v>
      </c>
      <c r="Q246" s="2" t="s">
        <v>108</v>
      </c>
      <c r="R246" s="2" t="s">
        <v>108</v>
      </c>
      <c r="S246" s="2" t="s">
        <v>108</v>
      </c>
      <c r="T246" s="2" t="s">
        <v>108</v>
      </c>
    </row>
    <row r="247" spans="1:20" hidden="1" x14ac:dyDescent="0.15">
      <c r="A247" s="1" t="s">
        <v>685</v>
      </c>
      <c r="C247" s="7"/>
      <c r="D247" s="12" t="s">
        <v>36</v>
      </c>
      <c r="E247" s="2" t="s">
        <v>108</v>
      </c>
      <c r="F247" s="2" t="s">
        <v>108</v>
      </c>
      <c r="G247" s="2" t="s">
        <v>108</v>
      </c>
      <c r="H247" s="2" t="s">
        <v>108</v>
      </c>
      <c r="I247" s="2" t="s">
        <v>108</v>
      </c>
      <c r="J247" s="2" t="s">
        <v>108</v>
      </c>
      <c r="K247" s="2" t="s">
        <v>108</v>
      </c>
      <c r="L247" s="2" t="s">
        <v>108</v>
      </c>
      <c r="M247" s="2" t="s">
        <v>108</v>
      </c>
      <c r="N247" s="2" t="s">
        <v>108</v>
      </c>
      <c r="O247" s="2" t="s">
        <v>108</v>
      </c>
      <c r="P247" s="2" t="s">
        <v>108</v>
      </c>
      <c r="Q247" s="2" t="s">
        <v>108</v>
      </c>
      <c r="R247" s="2" t="s">
        <v>108</v>
      </c>
      <c r="S247" s="2" t="s">
        <v>108</v>
      </c>
      <c r="T247" s="2" t="s">
        <v>108</v>
      </c>
    </row>
    <row r="248" spans="1:20" hidden="1" x14ac:dyDescent="0.15">
      <c r="A248" s="1" t="s">
        <v>685</v>
      </c>
      <c r="C248" s="7"/>
      <c r="D248" s="12" t="s">
        <v>37</v>
      </c>
      <c r="E248" s="2" t="s">
        <v>108</v>
      </c>
      <c r="F248" s="2" t="s">
        <v>108</v>
      </c>
      <c r="G248" s="2" t="s">
        <v>108</v>
      </c>
      <c r="H248" s="2" t="s">
        <v>108</v>
      </c>
      <c r="I248" s="2" t="s">
        <v>108</v>
      </c>
      <c r="J248" s="2" t="s">
        <v>108</v>
      </c>
      <c r="K248" s="2" t="s">
        <v>108</v>
      </c>
      <c r="L248" s="2" t="s">
        <v>108</v>
      </c>
      <c r="M248" s="2" t="s">
        <v>108</v>
      </c>
      <c r="N248" s="2" t="s">
        <v>108</v>
      </c>
      <c r="O248" s="2" t="s">
        <v>108</v>
      </c>
      <c r="P248" s="2" t="s">
        <v>108</v>
      </c>
      <c r="Q248" s="2" t="s">
        <v>108</v>
      </c>
      <c r="R248" s="2" t="s">
        <v>108</v>
      </c>
      <c r="S248" s="2" t="s">
        <v>108</v>
      </c>
      <c r="T248" s="2" t="s">
        <v>108</v>
      </c>
    </row>
    <row r="249" spans="1:20" hidden="1" x14ac:dyDescent="0.15">
      <c r="A249" s="1" t="s">
        <v>685</v>
      </c>
      <c r="C249" s="7"/>
      <c r="D249" s="10" t="s">
        <v>39</v>
      </c>
    </row>
    <row r="250" spans="1:20" hidden="1" x14ac:dyDescent="0.15">
      <c r="A250" s="1" t="s">
        <v>685</v>
      </c>
      <c r="C250" s="7"/>
      <c r="D250" s="12" t="s">
        <v>40</v>
      </c>
      <c r="E250" s="68" t="s">
        <v>41</v>
      </c>
      <c r="F250" s="68" t="s">
        <v>41</v>
      </c>
      <c r="G250" s="68" t="s">
        <v>41</v>
      </c>
      <c r="H250" s="68" t="s">
        <v>41</v>
      </c>
      <c r="I250" s="68" t="s">
        <v>41</v>
      </c>
      <c r="J250" s="68" t="s">
        <v>41</v>
      </c>
      <c r="K250" s="68" t="s">
        <v>41</v>
      </c>
      <c r="L250" s="68" t="s">
        <v>41</v>
      </c>
      <c r="M250" s="68" t="s">
        <v>41</v>
      </c>
      <c r="N250" s="68" t="s">
        <v>41</v>
      </c>
      <c r="O250" s="68" t="s">
        <v>41</v>
      </c>
      <c r="P250" s="68" t="s">
        <v>41</v>
      </c>
      <c r="Q250" s="68" t="s">
        <v>41</v>
      </c>
      <c r="R250" s="68" t="s">
        <v>41</v>
      </c>
      <c r="S250" s="68" t="s">
        <v>41</v>
      </c>
      <c r="T250" s="68" t="s">
        <v>41</v>
      </c>
    </row>
    <row r="251" spans="1:20" hidden="1" x14ac:dyDescent="0.15">
      <c r="A251" s="1" t="s">
        <v>685</v>
      </c>
      <c r="C251" s="7"/>
      <c r="D251" s="13" t="s">
        <v>42</v>
      </c>
      <c r="E251" s="68" t="s">
        <v>234</v>
      </c>
      <c r="F251" s="68" t="s">
        <v>234</v>
      </c>
      <c r="G251" s="68" t="s">
        <v>234</v>
      </c>
      <c r="H251" s="68" t="s">
        <v>234</v>
      </c>
      <c r="I251" s="68" t="s">
        <v>234</v>
      </c>
      <c r="J251" s="68" t="s">
        <v>234</v>
      </c>
      <c r="K251" s="68" t="s">
        <v>234</v>
      </c>
      <c r="L251" s="68" t="s">
        <v>234</v>
      </c>
      <c r="M251" s="68" t="s">
        <v>234</v>
      </c>
      <c r="N251" s="68" t="s">
        <v>234</v>
      </c>
      <c r="O251" s="68" t="s">
        <v>234</v>
      </c>
      <c r="P251" s="68" t="s">
        <v>234</v>
      </c>
      <c r="Q251" s="68" t="s">
        <v>234</v>
      </c>
      <c r="R251" s="68" t="s">
        <v>234</v>
      </c>
      <c r="S251" s="68" t="s">
        <v>234</v>
      </c>
      <c r="T251" s="68" t="s">
        <v>234</v>
      </c>
    </row>
    <row r="252" spans="1:20" hidden="1" x14ac:dyDescent="0.15">
      <c r="A252" s="1" t="s">
        <v>685</v>
      </c>
      <c r="C252" s="7"/>
      <c r="D252" s="12" t="s">
        <v>145</v>
      </c>
      <c r="E252" s="3">
        <v>0.61462814996926862</v>
      </c>
      <c r="F252" s="3">
        <v>0.61462814996926862</v>
      </c>
      <c r="G252" s="3">
        <v>0.61462814996926862</v>
      </c>
      <c r="H252" s="3">
        <v>0.61462814996926862</v>
      </c>
      <c r="I252" s="3">
        <v>0.61462814996926862</v>
      </c>
      <c r="J252" s="3">
        <v>0.61462814996926862</v>
      </c>
      <c r="K252" s="3">
        <v>0.61462814996926862</v>
      </c>
      <c r="L252" s="3">
        <v>0.61462814996926862</v>
      </c>
      <c r="M252" s="3">
        <v>0.61462814996926862</v>
      </c>
      <c r="N252" s="3">
        <v>0.61462814996926862</v>
      </c>
      <c r="O252" s="3">
        <v>0.61462814996926862</v>
      </c>
      <c r="P252" s="3">
        <v>0.61462814996926862</v>
      </c>
      <c r="Q252" s="3">
        <v>0.61462814996926862</v>
      </c>
      <c r="R252" s="3">
        <v>0.61462814996926862</v>
      </c>
      <c r="S252" s="3">
        <v>0.61462814996926862</v>
      </c>
      <c r="T252" s="3">
        <v>0.61462814996926862</v>
      </c>
    </row>
    <row r="253" spans="1:20" hidden="1" x14ac:dyDescent="0.15">
      <c r="A253" s="1" t="s">
        <v>685</v>
      </c>
      <c r="C253" s="10" t="s">
        <v>46</v>
      </c>
      <c r="D253" s="11"/>
    </row>
    <row r="254" spans="1:20" hidden="1" x14ac:dyDescent="0.15">
      <c r="A254" s="1" t="s">
        <v>685</v>
      </c>
      <c r="C254" s="7"/>
      <c r="D254" s="10" t="s">
        <v>51</v>
      </c>
    </row>
    <row r="255" spans="1:20" x14ac:dyDescent="0.15">
      <c r="A255" s="1" t="s">
        <v>685</v>
      </c>
      <c r="B255" s="89" t="s">
        <v>46</v>
      </c>
      <c r="C255" s="7"/>
      <c r="D255" s="12" t="s">
        <v>109</v>
      </c>
      <c r="E255" s="3">
        <f>SUM(E256:E257)</f>
        <v>616.02766999999994</v>
      </c>
      <c r="F255" s="3">
        <f t="shared" ref="F255:T255" si="17">SUM(F256:F257)</f>
        <v>574.51297</v>
      </c>
      <c r="G255" s="3">
        <f t="shared" si="17"/>
        <v>581.48934000000008</v>
      </c>
      <c r="H255" s="3">
        <f t="shared" si="17"/>
        <v>545.29173000000003</v>
      </c>
      <c r="I255" s="3">
        <f t="shared" si="17"/>
        <v>469.49373000000003</v>
      </c>
      <c r="J255" s="3">
        <f t="shared" si="17"/>
        <v>512.65766000000008</v>
      </c>
      <c r="K255" s="3">
        <f t="shared" si="17"/>
        <v>397.22519</v>
      </c>
      <c r="L255" s="3">
        <f t="shared" si="17"/>
        <v>529.78630999999996</v>
      </c>
      <c r="M255" s="3">
        <f t="shared" si="17"/>
        <v>447.05538000000001</v>
      </c>
      <c r="N255" s="3">
        <f t="shared" si="17"/>
        <v>414.91174000000001</v>
      </c>
      <c r="O255" s="3">
        <f t="shared" si="17"/>
        <v>528.88160999999991</v>
      </c>
      <c r="P255" s="3">
        <f t="shared" si="17"/>
        <v>430.48897999999997</v>
      </c>
      <c r="Q255" s="3">
        <f t="shared" si="17"/>
        <v>508.32258999999999</v>
      </c>
      <c r="R255" s="3">
        <f t="shared" si="17"/>
        <v>413.03931</v>
      </c>
      <c r="S255" s="3">
        <f t="shared" si="17"/>
        <v>448.09429999999998</v>
      </c>
      <c r="T255" s="3">
        <f t="shared" si="17"/>
        <v>391.92229999999995</v>
      </c>
    </row>
    <row r="256" spans="1:20" hidden="1" x14ac:dyDescent="0.15">
      <c r="A256" s="1" t="s">
        <v>685</v>
      </c>
      <c r="C256" s="7"/>
      <c r="D256" s="12" t="s">
        <v>242</v>
      </c>
      <c r="E256" s="3">
        <v>286.80351000000002</v>
      </c>
      <c r="F256" s="3">
        <v>269.28469000000001</v>
      </c>
      <c r="G256" s="3">
        <v>266.64689000000004</v>
      </c>
      <c r="H256" s="3">
        <v>255.44277</v>
      </c>
      <c r="I256" s="3">
        <v>219.17355000000001</v>
      </c>
      <c r="J256" s="3">
        <v>235.96659</v>
      </c>
      <c r="K256" s="3">
        <v>186.38498000000001</v>
      </c>
      <c r="L256" s="3">
        <v>251.02207999999999</v>
      </c>
      <c r="M256" s="3">
        <v>218.82292999999999</v>
      </c>
      <c r="N256" s="3">
        <v>195.28907999999998</v>
      </c>
      <c r="O256" s="3">
        <v>251.25418999999999</v>
      </c>
      <c r="P256" s="3">
        <v>214.6713</v>
      </c>
      <c r="Q256" s="3">
        <v>244.18335000000002</v>
      </c>
      <c r="R256" s="3">
        <v>205.50779</v>
      </c>
      <c r="S256" s="3">
        <v>215.42108999999999</v>
      </c>
      <c r="T256" s="3">
        <v>189.50207999999998</v>
      </c>
    </row>
    <row r="257" spans="1:20" hidden="1" x14ac:dyDescent="0.15">
      <c r="A257" s="1" t="s">
        <v>685</v>
      </c>
      <c r="C257" s="7"/>
      <c r="D257" s="12" t="s">
        <v>243</v>
      </c>
      <c r="E257" s="3">
        <v>329.22415999999998</v>
      </c>
      <c r="F257" s="3">
        <v>305.22828000000004</v>
      </c>
      <c r="G257" s="3">
        <v>314.84245000000004</v>
      </c>
      <c r="H257" s="3">
        <v>289.84896000000003</v>
      </c>
      <c r="I257" s="3">
        <v>250.32017999999999</v>
      </c>
      <c r="J257" s="3">
        <v>276.69107000000002</v>
      </c>
      <c r="K257" s="3">
        <v>210.84020999999998</v>
      </c>
      <c r="L257" s="3">
        <v>278.76423</v>
      </c>
      <c r="M257" s="3">
        <v>228.23245000000003</v>
      </c>
      <c r="N257" s="3">
        <v>219.62266</v>
      </c>
      <c r="O257" s="3">
        <v>277.62741999999997</v>
      </c>
      <c r="P257" s="3">
        <v>215.81768</v>
      </c>
      <c r="Q257" s="3">
        <v>264.13923999999997</v>
      </c>
      <c r="R257" s="3">
        <v>207.53152</v>
      </c>
      <c r="S257" s="3">
        <v>232.67320999999998</v>
      </c>
      <c r="T257" s="3">
        <v>202.42022</v>
      </c>
    </row>
    <row r="258" spans="1:20" hidden="1" x14ac:dyDescent="0.15">
      <c r="A258" s="1" t="s">
        <v>685</v>
      </c>
      <c r="C258" s="7"/>
      <c r="D258" s="12" t="s">
        <v>110</v>
      </c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spans="1:20" x14ac:dyDescent="0.15">
      <c r="A259" s="1" t="s">
        <v>685</v>
      </c>
      <c r="B259" s="89" t="s">
        <v>693</v>
      </c>
      <c r="C259" s="7"/>
      <c r="D259" s="12" t="s">
        <v>241</v>
      </c>
      <c r="E259" s="3">
        <v>135.68752000000001</v>
      </c>
      <c r="F259" s="3">
        <v>131.46633</v>
      </c>
      <c r="G259" s="3">
        <v>127.29509</v>
      </c>
      <c r="H259" s="3">
        <v>132.10691</v>
      </c>
      <c r="I259" s="3">
        <v>126.32480000000001</v>
      </c>
      <c r="J259" s="3">
        <v>121.19102000000001</v>
      </c>
      <c r="K259" s="3">
        <v>121.33521</v>
      </c>
      <c r="L259" s="3">
        <v>135.65709000000001</v>
      </c>
      <c r="M259" s="3">
        <v>120.47358</v>
      </c>
      <c r="N259" s="3">
        <v>126.73700000000001</v>
      </c>
      <c r="O259" s="3">
        <v>145.76395000000002</v>
      </c>
      <c r="P259" s="3">
        <v>128.83689999999999</v>
      </c>
      <c r="Q259" s="3">
        <v>151.44112000000001</v>
      </c>
      <c r="R259" s="3">
        <v>142.1619</v>
      </c>
      <c r="S259" s="3">
        <v>151.54314000000002</v>
      </c>
      <c r="T259" s="3">
        <v>174.27751000000001</v>
      </c>
    </row>
    <row r="260" spans="1:20" hidden="1" x14ac:dyDescent="0.15">
      <c r="A260" s="1" t="s">
        <v>685</v>
      </c>
      <c r="C260" s="7"/>
      <c r="D260" s="10" t="s">
        <v>52</v>
      </c>
    </row>
    <row r="261" spans="1:20" x14ac:dyDescent="0.15">
      <c r="A261" s="1" t="s">
        <v>685</v>
      </c>
      <c r="B261" s="89" t="s">
        <v>694</v>
      </c>
      <c r="C261" s="7"/>
      <c r="D261" s="12" t="s">
        <v>53</v>
      </c>
      <c r="E261" s="1">
        <f>SUMPRODUCT(E262:E263,E256:E257)/E255</f>
        <v>2.7300000000000004</v>
      </c>
      <c r="F261" s="1">
        <f t="shared" ref="F261:T261" si="18">SUMPRODUCT(F262:F263,F256:F257)/F255</f>
        <v>2.73</v>
      </c>
      <c r="G261" s="1">
        <f t="shared" si="18"/>
        <v>2.7299999999999995</v>
      </c>
      <c r="H261" s="1">
        <f t="shared" si="18"/>
        <v>2.7300000000000004</v>
      </c>
      <c r="I261" s="1">
        <f t="shared" si="18"/>
        <v>2.7626780689914638</v>
      </c>
      <c r="J261" s="1">
        <f t="shared" si="18"/>
        <v>2.7299999999999995</v>
      </c>
      <c r="K261" s="1">
        <f t="shared" si="18"/>
        <v>2.8000000000000003</v>
      </c>
      <c r="L261" s="1">
        <f t="shared" si="18"/>
        <v>2.73</v>
      </c>
      <c r="M261" s="1">
        <f t="shared" si="18"/>
        <v>2.7642633279572655</v>
      </c>
      <c r="N261" s="1">
        <f t="shared" si="18"/>
        <v>2.8</v>
      </c>
      <c r="O261" s="1">
        <f t="shared" si="18"/>
        <v>2.7300000000000004</v>
      </c>
      <c r="P261" s="1">
        <f t="shared" si="18"/>
        <v>2.8</v>
      </c>
      <c r="Q261" s="1">
        <f t="shared" si="18"/>
        <v>2.73</v>
      </c>
      <c r="R261" s="1">
        <f t="shared" si="18"/>
        <v>2.8000000000000003</v>
      </c>
      <c r="S261" s="1">
        <f t="shared" si="18"/>
        <v>2.7636524617697655</v>
      </c>
      <c r="T261" s="1">
        <f t="shared" si="18"/>
        <v>2.8</v>
      </c>
    </row>
    <row r="262" spans="1:20" hidden="1" x14ac:dyDescent="0.15">
      <c r="A262" s="1" t="s">
        <v>685</v>
      </c>
      <c r="C262" s="7"/>
      <c r="D262" s="12" t="s">
        <v>242</v>
      </c>
      <c r="E262" s="66">
        <v>2.73</v>
      </c>
      <c r="F262" s="66">
        <v>2.73</v>
      </c>
      <c r="G262" s="66">
        <v>2.73</v>
      </c>
      <c r="H262" s="66">
        <v>2.73</v>
      </c>
      <c r="I262" s="66">
        <v>2.8</v>
      </c>
      <c r="J262" s="66">
        <v>2.73</v>
      </c>
      <c r="K262" s="66">
        <v>2.8</v>
      </c>
      <c r="L262" s="66">
        <v>2.73</v>
      </c>
      <c r="M262" s="66">
        <v>2.8</v>
      </c>
      <c r="N262" s="66">
        <v>2.8</v>
      </c>
      <c r="O262" s="66">
        <v>2.73</v>
      </c>
      <c r="P262" s="66">
        <v>2.8</v>
      </c>
      <c r="Q262" s="66">
        <v>2.73</v>
      </c>
      <c r="R262" s="66">
        <v>2.8</v>
      </c>
      <c r="S262" s="66">
        <v>2.8</v>
      </c>
      <c r="T262" s="66">
        <v>2.8</v>
      </c>
    </row>
    <row r="263" spans="1:20" hidden="1" x14ac:dyDescent="0.15">
      <c r="A263" s="1" t="s">
        <v>685</v>
      </c>
      <c r="C263" s="7"/>
      <c r="D263" s="12" t="s">
        <v>243</v>
      </c>
      <c r="E263" s="66">
        <v>2.73</v>
      </c>
      <c r="F263" s="66">
        <v>2.73</v>
      </c>
      <c r="G263" s="66">
        <v>2.73</v>
      </c>
      <c r="H263" s="66">
        <v>2.73</v>
      </c>
      <c r="I263" s="66">
        <v>2.73</v>
      </c>
      <c r="J263" s="66">
        <v>2.73</v>
      </c>
      <c r="K263" s="66">
        <v>2.8</v>
      </c>
      <c r="L263" s="66">
        <v>2.73</v>
      </c>
      <c r="M263" s="66">
        <v>2.73</v>
      </c>
      <c r="N263" s="66">
        <v>2.8</v>
      </c>
      <c r="O263" s="66">
        <v>2.73</v>
      </c>
      <c r="P263" s="66">
        <v>2.8</v>
      </c>
      <c r="Q263" s="66">
        <v>2.73</v>
      </c>
      <c r="R263" s="66">
        <v>2.8</v>
      </c>
      <c r="S263" s="66">
        <v>2.73</v>
      </c>
      <c r="T263" s="66">
        <v>2.8</v>
      </c>
    </row>
    <row r="264" spans="1:20" hidden="1" x14ac:dyDescent="0.15">
      <c r="A264" s="1" t="s">
        <v>685</v>
      </c>
      <c r="C264" s="7"/>
      <c r="D264" s="12" t="s">
        <v>54</v>
      </c>
      <c r="E264" s="69"/>
      <c r="F264" s="69"/>
      <c r="G264" s="69"/>
      <c r="H264" s="69"/>
      <c r="I264" s="69"/>
      <c r="J264" s="69"/>
      <c r="K264" s="69"/>
      <c r="L264" s="69"/>
      <c r="M264" s="69"/>
      <c r="N264" s="69"/>
      <c r="O264" s="69"/>
      <c r="P264" s="69"/>
      <c r="Q264" s="69"/>
      <c r="R264" s="69"/>
      <c r="S264" s="69"/>
      <c r="T264" s="69"/>
    </row>
    <row r="265" spans="1:20" x14ac:dyDescent="0.15">
      <c r="A265" s="1" t="s">
        <v>685</v>
      </c>
      <c r="B265" s="89" t="s">
        <v>695</v>
      </c>
      <c r="C265" s="7"/>
      <c r="D265" s="12" t="s">
        <v>241</v>
      </c>
      <c r="E265" s="70">
        <v>0.7</v>
      </c>
      <c r="F265" s="70">
        <v>0.7</v>
      </c>
      <c r="G265" s="70">
        <v>0.7</v>
      </c>
      <c r="H265" s="70">
        <v>0.7</v>
      </c>
      <c r="I265" s="70">
        <v>0.7</v>
      </c>
      <c r="J265" s="70">
        <v>0.7</v>
      </c>
      <c r="K265" s="70">
        <v>0.7</v>
      </c>
      <c r="L265" s="70">
        <v>0.7</v>
      </c>
      <c r="M265" s="70">
        <v>0.7</v>
      </c>
      <c r="N265" s="70">
        <v>0.7</v>
      </c>
      <c r="O265" s="70">
        <v>0.7</v>
      </c>
      <c r="P265" s="70">
        <v>0.7</v>
      </c>
      <c r="Q265" s="70">
        <v>0.7</v>
      </c>
      <c r="R265" s="70">
        <v>0.7</v>
      </c>
      <c r="S265" s="70">
        <v>0.7</v>
      </c>
      <c r="T265" s="70">
        <v>0.7</v>
      </c>
    </row>
    <row r="266" spans="1:20" hidden="1" x14ac:dyDescent="0.15">
      <c r="A266" s="1" t="s">
        <v>685</v>
      </c>
      <c r="C266" s="7"/>
      <c r="D266" s="64" t="s">
        <v>223</v>
      </c>
      <c r="G266" s="9"/>
      <c r="H266" s="9"/>
      <c r="I266" s="9"/>
      <c r="J266" s="9"/>
      <c r="K266" s="9"/>
      <c r="L266" s="9"/>
      <c r="M266" s="9"/>
      <c r="N266" s="9"/>
    </row>
    <row r="267" spans="1:20" hidden="1" x14ac:dyDescent="0.15">
      <c r="A267" s="1" t="s">
        <v>685</v>
      </c>
      <c r="C267" s="7"/>
      <c r="D267" s="12" t="s">
        <v>244</v>
      </c>
      <c r="E267" s="16" t="s">
        <v>224</v>
      </c>
      <c r="F267" s="16" t="s">
        <v>224</v>
      </c>
      <c r="G267" s="75" t="s">
        <v>440</v>
      </c>
      <c r="H267" s="16" t="s">
        <v>224</v>
      </c>
      <c r="I267" s="75" t="s">
        <v>440</v>
      </c>
      <c r="J267" s="75" t="s">
        <v>440</v>
      </c>
      <c r="K267" s="75" t="s">
        <v>440</v>
      </c>
      <c r="L267" s="16" t="s">
        <v>224</v>
      </c>
      <c r="M267" s="75" t="s">
        <v>440</v>
      </c>
      <c r="N267" s="75" t="s">
        <v>440</v>
      </c>
      <c r="O267" s="75" t="s">
        <v>440</v>
      </c>
      <c r="P267" s="75" t="s">
        <v>440</v>
      </c>
      <c r="Q267" s="75" t="s">
        <v>440</v>
      </c>
      <c r="R267" s="75" t="s">
        <v>440</v>
      </c>
      <c r="S267" s="75" t="s">
        <v>440</v>
      </c>
      <c r="T267" s="75" t="s">
        <v>440</v>
      </c>
    </row>
    <row r="268" spans="1:20" hidden="1" x14ac:dyDescent="0.15">
      <c r="A268" s="1" t="s">
        <v>685</v>
      </c>
      <c r="C268" s="7"/>
      <c r="D268" s="12" t="s">
        <v>245</v>
      </c>
      <c r="E268" s="16" t="s">
        <v>224</v>
      </c>
      <c r="F268" s="16" t="s">
        <v>224</v>
      </c>
      <c r="G268" s="75" t="s">
        <v>440</v>
      </c>
      <c r="H268" s="16" t="s">
        <v>224</v>
      </c>
      <c r="I268" s="75" t="s">
        <v>440</v>
      </c>
      <c r="J268" s="75" t="s">
        <v>440</v>
      </c>
      <c r="K268" s="75" t="s">
        <v>440</v>
      </c>
      <c r="L268" s="16" t="s">
        <v>224</v>
      </c>
      <c r="M268" s="75" t="s">
        <v>440</v>
      </c>
      <c r="N268" s="75" t="s">
        <v>440</v>
      </c>
      <c r="O268" s="75" t="s">
        <v>440</v>
      </c>
      <c r="P268" s="75" t="s">
        <v>440</v>
      </c>
      <c r="Q268" s="75" t="s">
        <v>440</v>
      </c>
      <c r="R268" s="75" t="s">
        <v>440</v>
      </c>
      <c r="S268" s="75" t="s">
        <v>440</v>
      </c>
      <c r="T268" s="75" t="s">
        <v>440</v>
      </c>
    </row>
    <row r="269" spans="1:20" x14ac:dyDescent="0.15">
      <c r="A269" s="1" t="s">
        <v>685</v>
      </c>
      <c r="B269" s="1" t="s">
        <v>715</v>
      </c>
      <c r="C269" s="7"/>
      <c r="D269" s="10" t="s">
        <v>147</v>
      </c>
      <c r="E269" s="95">
        <f>SUM(E270:E271)</f>
        <v>28.04</v>
      </c>
      <c r="F269" s="95">
        <f t="shared" ref="F269:T269" si="19">SUM(F270:F271)</f>
        <v>25.240000000000002</v>
      </c>
      <c r="G269" s="95">
        <f t="shared" si="19"/>
        <v>27.42</v>
      </c>
      <c r="H269" s="95">
        <f t="shared" si="19"/>
        <v>25.490000000000002</v>
      </c>
      <c r="I269" s="95">
        <f t="shared" si="19"/>
        <v>25.92</v>
      </c>
      <c r="J269" s="95">
        <f t="shared" si="19"/>
        <v>26.68</v>
      </c>
      <c r="K269" s="95">
        <f t="shared" si="19"/>
        <v>23.67</v>
      </c>
      <c r="L269" s="95">
        <f t="shared" si="19"/>
        <v>23.91</v>
      </c>
      <c r="M269" s="95">
        <f t="shared" si="19"/>
        <v>27.009999999999998</v>
      </c>
      <c r="N269" s="95">
        <f t="shared" si="19"/>
        <v>24.049999999999997</v>
      </c>
      <c r="O269" s="95">
        <f t="shared" si="19"/>
        <v>24.049999999999997</v>
      </c>
      <c r="P269" s="95">
        <f t="shared" si="19"/>
        <v>26.009999999999998</v>
      </c>
      <c r="Q269" s="95">
        <f t="shared" si="19"/>
        <v>23.59</v>
      </c>
      <c r="R269" s="95">
        <f t="shared" si="19"/>
        <v>24.95</v>
      </c>
      <c r="S269" s="95">
        <f t="shared" si="19"/>
        <v>23.200000000000003</v>
      </c>
      <c r="T269" s="95">
        <f t="shared" si="19"/>
        <v>23.68</v>
      </c>
    </row>
    <row r="270" spans="1:20" hidden="1" x14ac:dyDescent="0.15">
      <c r="A270" s="1" t="s">
        <v>685</v>
      </c>
      <c r="C270" s="7"/>
      <c r="D270" s="12" t="s">
        <v>244</v>
      </c>
      <c r="E270" s="3">
        <v>13.29</v>
      </c>
      <c r="F270" s="3">
        <v>12.15</v>
      </c>
      <c r="G270" s="3">
        <v>12.84</v>
      </c>
      <c r="H270" s="3">
        <v>12.22</v>
      </c>
      <c r="I270" s="3">
        <v>12.38</v>
      </c>
      <c r="J270" s="3">
        <v>12.6</v>
      </c>
      <c r="K270" s="3">
        <v>11.26</v>
      </c>
      <c r="L270" s="3">
        <v>11.65</v>
      </c>
      <c r="M270" s="3">
        <v>13.22</v>
      </c>
      <c r="N270" s="3">
        <v>11.61</v>
      </c>
      <c r="O270" s="3">
        <v>11.77</v>
      </c>
      <c r="P270" s="3">
        <v>12.97</v>
      </c>
      <c r="Q270" s="3">
        <v>11.73</v>
      </c>
      <c r="R270" s="3">
        <v>12.41</v>
      </c>
      <c r="S270" s="3">
        <v>11.56</v>
      </c>
      <c r="T270" s="3">
        <v>11.45</v>
      </c>
    </row>
    <row r="271" spans="1:20" hidden="1" x14ac:dyDescent="0.15">
      <c r="A271" s="1" t="s">
        <v>685</v>
      </c>
      <c r="C271" s="7"/>
      <c r="D271" s="12" t="s">
        <v>245</v>
      </c>
      <c r="E271" s="3">
        <v>14.75</v>
      </c>
      <c r="F271" s="3">
        <v>13.09</v>
      </c>
      <c r="G271" s="3">
        <v>14.58</v>
      </c>
      <c r="H271" s="3">
        <v>13.27</v>
      </c>
      <c r="I271" s="3">
        <v>13.54</v>
      </c>
      <c r="J271" s="3">
        <v>14.08</v>
      </c>
      <c r="K271" s="3">
        <v>12.41</v>
      </c>
      <c r="L271" s="3">
        <v>12.26</v>
      </c>
      <c r="M271" s="3">
        <v>13.79</v>
      </c>
      <c r="N271" s="3">
        <v>12.44</v>
      </c>
      <c r="O271" s="3">
        <v>12.28</v>
      </c>
      <c r="P271" s="3">
        <v>13.04</v>
      </c>
      <c r="Q271" s="3">
        <v>11.86</v>
      </c>
      <c r="R271" s="3">
        <v>12.54</v>
      </c>
      <c r="S271" s="3">
        <v>11.64</v>
      </c>
      <c r="T271" s="3">
        <v>12.23</v>
      </c>
    </row>
    <row r="272" spans="1:20" hidden="1" x14ac:dyDescent="0.15">
      <c r="A272" s="1" t="s">
        <v>685</v>
      </c>
      <c r="C272" s="10" t="s">
        <v>63</v>
      </c>
      <c r="D272" s="10"/>
    </row>
    <row r="273" spans="1:20" hidden="1" x14ac:dyDescent="0.15">
      <c r="A273" s="1" t="s">
        <v>685</v>
      </c>
      <c r="C273" s="7"/>
      <c r="D273" s="10" t="s">
        <v>64</v>
      </c>
    </row>
    <row r="274" spans="1:20" hidden="1" x14ac:dyDescent="0.15">
      <c r="A274" s="1" t="s">
        <v>685</v>
      </c>
      <c r="C274" s="7"/>
      <c r="D274" s="12" t="s">
        <v>111</v>
      </c>
      <c r="E274" s="67">
        <v>8.0164846712660484E-2</v>
      </c>
      <c r="F274" s="67">
        <v>0.10701865257960874</v>
      </c>
      <c r="G274" s="67">
        <v>7.8327076381690383E-2</v>
      </c>
      <c r="H274" s="67">
        <v>9.8915870040974047E-2</v>
      </c>
      <c r="I274" s="67">
        <v>0.12324009555958028</v>
      </c>
      <c r="J274" s="67">
        <v>9.1540283377701481E-2</v>
      </c>
      <c r="K274" s="67">
        <v>0.14444368957843251</v>
      </c>
      <c r="L274" s="67">
        <v>6.9074523533028218E-2</v>
      </c>
      <c r="M274" s="67">
        <v>3.7042380066939384E-2</v>
      </c>
      <c r="N274" s="67">
        <v>7.167674661105318E-2</v>
      </c>
      <c r="O274" s="67">
        <v>9.6473446814774322E-2</v>
      </c>
      <c r="P274" s="67">
        <v>3.704666639229566E-2</v>
      </c>
      <c r="Q274" s="67">
        <v>5.4353857004505443E-2</v>
      </c>
      <c r="R274" s="67">
        <v>7.1664205523625096E-2</v>
      </c>
      <c r="S274" s="67">
        <v>5.4275030784213092E-2</v>
      </c>
      <c r="T274" s="67">
        <v>9.1168889474761414E-2</v>
      </c>
    </row>
    <row r="275" spans="1:20" hidden="1" x14ac:dyDescent="0.15">
      <c r="A275" s="1" t="s">
        <v>685</v>
      </c>
      <c r="C275" s="7"/>
      <c r="D275" s="12" t="s">
        <v>148</v>
      </c>
      <c r="E275" s="2">
        <v>41</v>
      </c>
      <c r="F275" s="2">
        <v>49.76</v>
      </c>
      <c r="G275" s="2">
        <v>38.29</v>
      </c>
      <c r="H275" s="2">
        <v>43.67</v>
      </c>
      <c r="I275" s="2">
        <v>51.08</v>
      </c>
      <c r="J275" s="2">
        <v>43.92</v>
      </c>
      <c r="K275" s="2">
        <v>53.18</v>
      </c>
      <c r="L275" s="2">
        <v>29.54</v>
      </c>
      <c r="M275" s="2">
        <v>16.37</v>
      </c>
      <c r="N275" s="2">
        <v>27.1</v>
      </c>
      <c r="O275" s="2">
        <v>40.200000000000003</v>
      </c>
      <c r="P275" s="2">
        <v>15.78</v>
      </c>
      <c r="Q275" s="2">
        <v>22.62</v>
      </c>
      <c r="R275" s="2">
        <v>29.45</v>
      </c>
      <c r="S275" s="2">
        <v>21.85</v>
      </c>
      <c r="T275" s="2">
        <v>38.380000000000003</v>
      </c>
    </row>
    <row r="276" spans="1:20" hidden="1" x14ac:dyDescent="0.15">
      <c r="A276" s="1" t="s">
        <v>685</v>
      </c>
      <c r="C276" s="7"/>
      <c r="D276" s="10" t="s">
        <v>65</v>
      </c>
    </row>
    <row r="277" spans="1:20" hidden="1" x14ac:dyDescent="0.15">
      <c r="A277" s="1" t="s">
        <v>685</v>
      </c>
      <c r="C277" s="7"/>
      <c r="D277" s="12" t="s">
        <v>112</v>
      </c>
      <c r="E277" s="67">
        <v>1.1405806729449941E-2</v>
      </c>
      <c r="F277" s="67">
        <v>8.1604218434509785E-3</v>
      </c>
      <c r="G277" s="67">
        <v>8.5861604057217468E-3</v>
      </c>
      <c r="H277" s="67">
        <v>1.0808604258623396E-2</v>
      </c>
      <c r="I277" s="67">
        <v>8.3903470350837079E-3</v>
      </c>
      <c r="J277" s="67">
        <v>8.1364874826762596E-3</v>
      </c>
      <c r="K277" s="67">
        <v>8.3874994987502179E-3</v>
      </c>
      <c r="L277" s="67">
        <v>1.0110168921011319E-2</v>
      </c>
      <c r="M277" s="67">
        <v>7.2234997735339656E-3</v>
      </c>
      <c r="N277" s="67">
        <v>8.2711842376885607E-3</v>
      </c>
      <c r="O277" s="67">
        <v>8.9819220008284274E-3</v>
      </c>
      <c r="P277" s="67">
        <v>7.2312700323376618E-3</v>
      </c>
      <c r="Q277" s="67">
        <v>7.982607384565998E-3</v>
      </c>
      <c r="R277" s="67">
        <v>8.8558667221464351E-3</v>
      </c>
      <c r="S277" s="67">
        <v>7.9909391789429358E-3</v>
      </c>
      <c r="T277" s="67">
        <v>4.1922347492113713E-3</v>
      </c>
    </row>
    <row r="278" spans="1:20" hidden="1" x14ac:dyDescent="0.15">
      <c r="A278" s="1" t="s">
        <v>685</v>
      </c>
      <c r="C278" s="7"/>
      <c r="D278" s="12" t="s">
        <v>148</v>
      </c>
      <c r="E278" s="2">
        <v>8.98</v>
      </c>
      <c r="F278" s="2">
        <v>7</v>
      </c>
      <c r="G278" s="2">
        <v>7.94</v>
      </c>
      <c r="H278" s="2">
        <v>10.32</v>
      </c>
      <c r="I278" s="2">
        <v>8.59</v>
      </c>
      <c r="J278" s="2">
        <v>7.25</v>
      </c>
      <c r="K278" s="2">
        <v>8.25</v>
      </c>
      <c r="L278" s="2">
        <v>9.8699999999999992</v>
      </c>
      <c r="M278" s="2">
        <v>6.41</v>
      </c>
      <c r="N278" s="2">
        <v>8.5299999999999994</v>
      </c>
      <c r="O278" s="2">
        <v>9.2899999999999991</v>
      </c>
      <c r="P278" s="2">
        <v>6.65</v>
      </c>
      <c r="Q278" s="2">
        <v>8.6300000000000008</v>
      </c>
      <c r="R278" s="2">
        <v>8.84</v>
      </c>
      <c r="S278" s="2">
        <v>8.8800000000000008</v>
      </c>
      <c r="T278" s="2">
        <v>5.78</v>
      </c>
    </row>
    <row r="279" spans="1:20" hidden="1" x14ac:dyDescent="0.15">
      <c r="A279" s="1" t="s">
        <v>685</v>
      </c>
      <c r="C279" s="7"/>
      <c r="D279" s="10" t="s">
        <v>66</v>
      </c>
    </row>
    <row r="280" spans="1:20" hidden="1" x14ac:dyDescent="0.15">
      <c r="A280" s="1" t="s">
        <v>685</v>
      </c>
      <c r="C280" s="7"/>
      <c r="D280" s="12" t="s">
        <v>149</v>
      </c>
      <c r="E280" s="2">
        <v>49.98</v>
      </c>
      <c r="F280" s="2">
        <v>56.77</v>
      </c>
      <c r="G280" s="2">
        <v>46.23</v>
      </c>
      <c r="H280" s="2">
        <v>53.98</v>
      </c>
      <c r="I280" s="2">
        <v>59.67</v>
      </c>
      <c r="J280" s="2">
        <v>51.17</v>
      </c>
      <c r="K280" s="2">
        <v>61.43</v>
      </c>
      <c r="L280" s="2">
        <v>39.409999999999997</v>
      </c>
      <c r="M280" s="2">
        <v>22.78</v>
      </c>
      <c r="N280" s="2">
        <v>35.64</v>
      </c>
      <c r="O280" s="2">
        <v>49.49</v>
      </c>
      <c r="P280" s="2">
        <v>22.42</v>
      </c>
      <c r="Q280" s="2">
        <v>31.25</v>
      </c>
      <c r="R280" s="2">
        <v>38.29</v>
      </c>
      <c r="S280" s="2">
        <v>30.73</v>
      </c>
      <c r="T280" s="2">
        <v>44.16</v>
      </c>
    </row>
    <row r="281" spans="1:20" hidden="1" x14ac:dyDescent="0.15">
      <c r="A281" s="1" t="s">
        <v>685</v>
      </c>
      <c r="C281" s="10" t="s">
        <v>67</v>
      </c>
      <c r="D281" s="11"/>
    </row>
    <row r="282" spans="1:20" hidden="1" x14ac:dyDescent="0.15">
      <c r="A282" s="1" t="s">
        <v>685</v>
      </c>
      <c r="C282" s="7"/>
      <c r="D282" s="10" t="s">
        <v>68</v>
      </c>
    </row>
    <row r="283" spans="1:20" hidden="1" x14ac:dyDescent="0.15">
      <c r="A283" s="1" t="s">
        <v>685</v>
      </c>
      <c r="C283" s="7"/>
      <c r="D283" s="12" t="s">
        <v>60</v>
      </c>
      <c r="E283" s="54">
        <v>13044.444444444445</v>
      </c>
      <c r="F283" s="54">
        <v>33286.111111111109</v>
      </c>
      <c r="G283" s="54">
        <v>33233.333333333336</v>
      </c>
      <c r="H283" s="54">
        <v>51858.333333333336</v>
      </c>
      <c r="I283" s="54">
        <v>35038.888888888891</v>
      </c>
      <c r="J283" s="54">
        <v>38630.555555555555</v>
      </c>
      <c r="K283" s="54">
        <v>45369.444444444445</v>
      </c>
      <c r="L283" s="54">
        <v>64322.222222222219</v>
      </c>
      <c r="M283" s="54">
        <v>44352.777777777781</v>
      </c>
      <c r="N283" s="54">
        <v>75094.444444444438</v>
      </c>
      <c r="O283" s="54">
        <v>81652.777777777781</v>
      </c>
      <c r="P283" s="54">
        <v>52363.888888888891</v>
      </c>
      <c r="Q283" s="54">
        <v>89177.777777777781</v>
      </c>
      <c r="R283" s="54">
        <v>74480.555555555562</v>
      </c>
      <c r="S283" s="54">
        <v>101427.77777777778</v>
      </c>
      <c r="T283" s="54">
        <v>162750</v>
      </c>
    </row>
    <row r="284" spans="1:20" hidden="1" x14ac:dyDescent="0.15">
      <c r="A284" s="1" t="s">
        <v>685</v>
      </c>
      <c r="C284" s="7"/>
      <c r="D284" s="12" t="s">
        <v>61</v>
      </c>
      <c r="E284" s="54">
        <v>834647.22222222225</v>
      </c>
      <c r="F284" s="54">
        <v>648575</v>
      </c>
      <c r="G284" s="54">
        <v>655994.4444444445</v>
      </c>
      <c r="H284" s="54">
        <v>502066.66666666669</v>
      </c>
      <c r="I284" s="54">
        <v>449238.88888888888</v>
      </c>
      <c r="J284" s="54">
        <v>529458.33333333337</v>
      </c>
      <c r="K284" s="54">
        <v>299855.55555555556</v>
      </c>
      <c r="L284" s="54">
        <v>417052.77777777775</v>
      </c>
      <c r="M284" s="54">
        <v>365055.55555555556</v>
      </c>
      <c r="N284" s="54">
        <v>273858.33333333331</v>
      </c>
      <c r="O284" s="54">
        <v>336661.11111111112</v>
      </c>
      <c r="P284" s="54">
        <v>296691.66666666663</v>
      </c>
      <c r="Q284" s="54">
        <v>298544.44444444444</v>
      </c>
      <c r="R284" s="54">
        <v>238769.44444444444</v>
      </c>
      <c r="S284" s="54">
        <v>203872.22222222222</v>
      </c>
      <c r="T284" s="54">
        <v>146863.88888888891</v>
      </c>
    </row>
    <row r="285" spans="1:20" hidden="1" x14ac:dyDescent="0.15">
      <c r="A285" s="1" t="s">
        <v>685</v>
      </c>
      <c r="C285" s="7"/>
      <c r="D285" s="12" t="s">
        <v>69</v>
      </c>
      <c r="E285" s="54">
        <v>221016.66666666666</v>
      </c>
      <c r="F285" s="54">
        <v>221016.66666666666</v>
      </c>
      <c r="G285" s="54">
        <v>221016.66666666666</v>
      </c>
      <c r="H285" s="54">
        <v>221016.66666666666</v>
      </c>
      <c r="I285" s="54">
        <v>221016.66666666666</v>
      </c>
      <c r="J285" s="54">
        <v>221016.66666666666</v>
      </c>
      <c r="K285" s="54">
        <v>221016.66666666666</v>
      </c>
      <c r="L285" s="54">
        <v>221016.66666666666</v>
      </c>
      <c r="M285" s="54">
        <v>221016.66666666666</v>
      </c>
      <c r="N285" s="54">
        <v>221016.66666666666</v>
      </c>
      <c r="O285" s="54">
        <v>221016.66666666666</v>
      </c>
      <c r="P285" s="54">
        <v>221016.66666666666</v>
      </c>
      <c r="Q285" s="54">
        <v>221016.66666666666</v>
      </c>
      <c r="R285" s="54">
        <v>221016.66666666666</v>
      </c>
      <c r="S285" s="54">
        <v>221016.66666666666</v>
      </c>
      <c r="T285" s="54">
        <v>221016.66666666666</v>
      </c>
    </row>
    <row r="286" spans="1:20" hidden="1" x14ac:dyDescent="0.15">
      <c r="A286" s="1" t="s">
        <v>685</v>
      </c>
      <c r="C286" s="7"/>
      <c r="D286" s="12" t="s">
        <v>70</v>
      </c>
      <c r="E286" s="54">
        <v>74091.666666666672</v>
      </c>
      <c r="F286" s="54">
        <v>74063.888888888891</v>
      </c>
      <c r="G286" s="54">
        <v>74049.999999999985</v>
      </c>
      <c r="H286" s="54">
        <v>74038.888888888891</v>
      </c>
      <c r="I286" s="54">
        <v>73983.333333333328</v>
      </c>
      <c r="J286" s="54">
        <v>73966.666666666657</v>
      </c>
      <c r="K286" s="54">
        <v>74005.555555555562</v>
      </c>
      <c r="L286" s="54">
        <v>73961.111111111109</v>
      </c>
      <c r="M286" s="54">
        <v>73988.888888888891</v>
      </c>
      <c r="N286" s="54">
        <v>73841.666666666657</v>
      </c>
      <c r="O286" s="54">
        <v>73972.222222222219</v>
      </c>
      <c r="P286" s="54">
        <v>73927.777777777781</v>
      </c>
      <c r="Q286" s="54">
        <v>73922.222222222219</v>
      </c>
      <c r="R286" s="54">
        <v>73905.555555555562</v>
      </c>
      <c r="S286" s="54">
        <v>73863.888888888891</v>
      </c>
      <c r="T286" s="54">
        <v>73411.111111111109</v>
      </c>
    </row>
    <row r="287" spans="1:20" hidden="1" x14ac:dyDescent="0.15">
      <c r="A287" s="1" t="s">
        <v>685</v>
      </c>
      <c r="C287" s="7"/>
      <c r="D287" s="12" t="s">
        <v>71</v>
      </c>
      <c r="E287" s="54">
        <v>499777.77777777775</v>
      </c>
      <c r="F287" s="54">
        <v>499777.77777777775</v>
      </c>
      <c r="G287" s="54">
        <v>499777.77777777775</v>
      </c>
      <c r="H287" s="54">
        <v>499777.77777777775</v>
      </c>
      <c r="I287" s="54">
        <v>499777.77777777775</v>
      </c>
      <c r="J287" s="54">
        <v>499777.77777777775</v>
      </c>
      <c r="K287" s="54">
        <v>499777.77777777775</v>
      </c>
      <c r="L287" s="54">
        <v>499777.77777777775</v>
      </c>
      <c r="M287" s="54">
        <v>499777.77777777775</v>
      </c>
      <c r="N287" s="54">
        <v>499777.77777777775</v>
      </c>
      <c r="O287" s="54">
        <v>499777.77777777775</v>
      </c>
      <c r="P287" s="54">
        <v>499777.77777777775</v>
      </c>
      <c r="Q287" s="54">
        <v>499777.77777777775</v>
      </c>
      <c r="R287" s="54">
        <v>499777.77777777775</v>
      </c>
      <c r="S287" s="54">
        <v>499777.77777777775</v>
      </c>
      <c r="T287" s="54">
        <v>499777.77777777775</v>
      </c>
    </row>
    <row r="288" spans="1:20" hidden="1" x14ac:dyDescent="0.15">
      <c r="A288" s="1" t="s">
        <v>685</v>
      </c>
      <c r="C288" s="7"/>
      <c r="D288" s="12" t="s">
        <v>72</v>
      </c>
      <c r="E288" s="54">
        <v>0</v>
      </c>
      <c r="F288" s="54">
        <v>0</v>
      </c>
      <c r="G288" s="54">
        <v>0</v>
      </c>
      <c r="H288" s="54">
        <v>0</v>
      </c>
      <c r="I288" s="54">
        <v>0</v>
      </c>
      <c r="J288" s="54">
        <v>0</v>
      </c>
      <c r="K288" s="54">
        <v>0</v>
      </c>
      <c r="L288" s="54">
        <v>0</v>
      </c>
      <c r="M288" s="54">
        <v>0</v>
      </c>
      <c r="N288" s="54">
        <v>0</v>
      </c>
      <c r="O288" s="54">
        <v>0</v>
      </c>
      <c r="P288" s="54">
        <v>0</v>
      </c>
      <c r="Q288" s="54">
        <v>0</v>
      </c>
      <c r="R288" s="54">
        <v>0</v>
      </c>
      <c r="S288" s="54">
        <v>0</v>
      </c>
      <c r="T288" s="54">
        <v>0</v>
      </c>
    </row>
    <row r="289" spans="1:20" hidden="1" x14ac:dyDescent="0.15">
      <c r="A289" s="1" t="s">
        <v>685</v>
      </c>
      <c r="C289" s="7"/>
      <c r="D289" s="12" t="s">
        <v>73</v>
      </c>
      <c r="E289" s="54">
        <v>295391.66666666669</v>
      </c>
      <c r="F289" s="54">
        <v>265569.44444444444</v>
      </c>
      <c r="G289" s="54">
        <v>285658.33333333331</v>
      </c>
      <c r="H289" s="54">
        <v>265500</v>
      </c>
      <c r="I289" s="54">
        <v>269791.66666666669</v>
      </c>
      <c r="J289" s="54">
        <v>278952.77777777775</v>
      </c>
      <c r="K289" s="54">
        <v>243766.66666666666</v>
      </c>
      <c r="L289" s="54">
        <v>251680.55555555556</v>
      </c>
      <c r="M289" s="54">
        <v>288844.44444444444</v>
      </c>
      <c r="N289" s="54">
        <v>250872.22222222222</v>
      </c>
      <c r="O289" s="54">
        <v>253883.33333333334</v>
      </c>
      <c r="P289" s="54">
        <v>281280.55555555556</v>
      </c>
      <c r="Q289" s="54">
        <v>253455.55555555556</v>
      </c>
      <c r="R289" s="54">
        <v>267661.11111111112</v>
      </c>
      <c r="S289" s="54">
        <v>250058.33333333334</v>
      </c>
      <c r="T289" s="54">
        <v>246744.44444444444</v>
      </c>
    </row>
    <row r="290" spans="1:20" hidden="1" x14ac:dyDescent="0.15">
      <c r="A290" s="1" t="s">
        <v>685</v>
      </c>
      <c r="C290" s="7"/>
      <c r="D290" s="12" t="s">
        <v>74</v>
      </c>
      <c r="E290" s="54">
        <v>5941.666666666667</v>
      </c>
      <c r="F290" s="54">
        <v>5750</v>
      </c>
      <c r="G290" s="54">
        <v>5569.4444444444443</v>
      </c>
      <c r="H290" s="54">
        <v>5777.7777777777774</v>
      </c>
      <c r="I290" s="54">
        <v>5530.5555555555557</v>
      </c>
      <c r="J290" s="54">
        <v>5294.4444444444443</v>
      </c>
      <c r="K290" s="54">
        <v>5311.1111111111113</v>
      </c>
      <c r="L290" s="54">
        <v>5905.5555555555557</v>
      </c>
      <c r="M290" s="54">
        <v>5263.8888888888887</v>
      </c>
      <c r="N290" s="54">
        <v>5544.4444444444443</v>
      </c>
      <c r="O290" s="54">
        <v>6341.666666666667</v>
      </c>
      <c r="P290" s="54">
        <v>5625</v>
      </c>
      <c r="Q290" s="54">
        <v>6594.4444444444443</v>
      </c>
      <c r="R290" s="54">
        <v>6183.333333333333</v>
      </c>
      <c r="S290" s="54">
        <v>6602.7777777777774</v>
      </c>
      <c r="T290" s="54">
        <v>7516.666666666667</v>
      </c>
    </row>
    <row r="291" spans="1:20" hidden="1" x14ac:dyDescent="0.15">
      <c r="A291" s="1" t="s">
        <v>685</v>
      </c>
      <c r="C291" s="7"/>
      <c r="D291" s="12" t="s">
        <v>75</v>
      </c>
      <c r="E291" s="54">
        <v>0</v>
      </c>
      <c r="F291" s="54">
        <v>0</v>
      </c>
      <c r="G291" s="54">
        <v>0</v>
      </c>
      <c r="H291" s="54">
        <v>0</v>
      </c>
      <c r="I291" s="54">
        <v>0</v>
      </c>
      <c r="J291" s="54">
        <v>0</v>
      </c>
      <c r="K291" s="54">
        <v>0</v>
      </c>
      <c r="L291" s="54">
        <v>0</v>
      </c>
      <c r="M291" s="54">
        <v>0</v>
      </c>
      <c r="N291" s="54">
        <v>0</v>
      </c>
      <c r="O291" s="54">
        <v>0</v>
      </c>
      <c r="P291" s="54">
        <v>0</v>
      </c>
      <c r="Q291" s="54">
        <v>0</v>
      </c>
      <c r="R291" s="54">
        <v>0</v>
      </c>
      <c r="S291" s="54">
        <v>0</v>
      </c>
      <c r="T291" s="54">
        <v>0</v>
      </c>
    </row>
    <row r="292" spans="1:20" hidden="1" x14ac:dyDescent="0.15">
      <c r="A292" s="1" t="s">
        <v>685</v>
      </c>
      <c r="C292" s="7"/>
      <c r="D292" s="12" t="s">
        <v>76</v>
      </c>
      <c r="E292" s="54">
        <v>1600</v>
      </c>
      <c r="F292" s="54">
        <v>20852.777777777777</v>
      </c>
      <c r="G292" s="54">
        <v>84441.666666666672</v>
      </c>
      <c r="H292" s="54">
        <v>59205.555555555555</v>
      </c>
      <c r="I292" s="54">
        <v>22300</v>
      </c>
      <c r="J292" s="54">
        <v>177911.11111111112</v>
      </c>
      <c r="K292" s="54">
        <v>11355.555555555555</v>
      </c>
      <c r="L292" s="54">
        <v>92838.888888888891</v>
      </c>
      <c r="M292" s="54">
        <v>182325</v>
      </c>
      <c r="N292" s="54">
        <v>38494.444444444445</v>
      </c>
      <c r="O292" s="54">
        <v>111880.55555555556</v>
      </c>
      <c r="P292" s="54">
        <v>189183.33333333334</v>
      </c>
      <c r="Q292" s="54">
        <v>140775</v>
      </c>
      <c r="R292" s="54">
        <v>181691.66666666666</v>
      </c>
      <c r="S292" s="54">
        <v>175102.77777777778</v>
      </c>
      <c r="T292" s="54">
        <v>243411.11111111112</v>
      </c>
    </row>
    <row r="293" spans="1:20" hidden="1" x14ac:dyDescent="0.15">
      <c r="A293" s="1" t="s">
        <v>685</v>
      </c>
      <c r="C293" s="7"/>
      <c r="D293" s="12" t="s">
        <v>55</v>
      </c>
      <c r="E293" s="54">
        <v>0</v>
      </c>
      <c r="F293" s="54">
        <v>0</v>
      </c>
      <c r="G293" s="54">
        <v>0</v>
      </c>
      <c r="H293" s="54">
        <v>0</v>
      </c>
      <c r="I293" s="54">
        <v>0</v>
      </c>
      <c r="J293" s="54">
        <v>0</v>
      </c>
      <c r="K293" s="54">
        <v>0</v>
      </c>
      <c r="L293" s="54">
        <v>0</v>
      </c>
      <c r="M293" s="54">
        <v>0</v>
      </c>
      <c r="N293" s="54">
        <v>0</v>
      </c>
      <c r="O293" s="54">
        <v>0</v>
      </c>
      <c r="P293" s="54">
        <v>0</v>
      </c>
      <c r="Q293" s="54">
        <v>0</v>
      </c>
      <c r="R293" s="54">
        <v>0</v>
      </c>
      <c r="S293" s="54">
        <v>0</v>
      </c>
      <c r="T293" s="54">
        <v>0</v>
      </c>
    </row>
    <row r="294" spans="1:20" hidden="1" x14ac:dyDescent="0.15">
      <c r="A294" s="1" t="s">
        <v>685</v>
      </c>
      <c r="C294" s="7"/>
      <c r="D294" s="12" t="s">
        <v>77</v>
      </c>
      <c r="E294" s="54">
        <v>0</v>
      </c>
      <c r="F294" s="54">
        <v>0</v>
      </c>
      <c r="G294" s="54">
        <v>0</v>
      </c>
      <c r="H294" s="54">
        <v>0</v>
      </c>
      <c r="I294" s="54">
        <v>0</v>
      </c>
      <c r="J294" s="54">
        <v>0</v>
      </c>
      <c r="K294" s="54">
        <v>0</v>
      </c>
      <c r="L294" s="54">
        <v>0</v>
      </c>
      <c r="M294" s="54">
        <v>0</v>
      </c>
      <c r="N294" s="54">
        <v>0</v>
      </c>
      <c r="O294" s="54">
        <v>0</v>
      </c>
      <c r="P294" s="54">
        <v>0</v>
      </c>
      <c r="Q294" s="54">
        <v>0</v>
      </c>
      <c r="R294" s="54">
        <v>0</v>
      </c>
      <c r="S294" s="54">
        <v>0</v>
      </c>
      <c r="T294" s="54">
        <v>0</v>
      </c>
    </row>
    <row r="295" spans="1:20" hidden="1" x14ac:dyDescent="0.15">
      <c r="A295" s="1" t="s">
        <v>685</v>
      </c>
      <c r="C295" s="7"/>
      <c r="D295" s="12" t="s">
        <v>78</v>
      </c>
      <c r="E295" s="54">
        <v>0</v>
      </c>
      <c r="F295" s="54">
        <v>0</v>
      </c>
      <c r="G295" s="54">
        <v>0</v>
      </c>
      <c r="H295" s="54">
        <v>0</v>
      </c>
      <c r="I295" s="54">
        <v>0</v>
      </c>
      <c r="J295" s="54">
        <v>0</v>
      </c>
      <c r="K295" s="54">
        <v>0</v>
      </c>
      <c r="L295" s="54">
        <v>0</v>
      </c>
      <c r="M295" s="54">
        <v>0</v>
      </c>
      <c r="N295" s="54">
        <v>0</v>
      </c>
      <c r="O295" s="54">
        <v>0</v>
      </c>
      <c r="P295" s="54">
        <v>0</v>
      </c>
      <c r="Q295" s="54">
        <v>0</v>
      </c>
      <c r="R295" s="54">
        <v>0</v>
      </c>
      <c r="S295" s="54">
        <v>0</v>
      </c>
      <c r="T295" s="54">
        <v>0</v>
      </c>
    </row>
    <row r="296" spans="1:20" hidden="1" x14ac:dyDescent="0.15">
      <c r="A296" s="1" t="s">
        <v>685</v>
      </c>
      <c r="C296" s="7"/>
      <c r="D296" s="12" t="s">
        <v>79</v>
      </c>
      <c r="E296" s="54">
        <v>0</v>
      </c>
      <c r="F296" s="54">
        <v>0</v>
      </c>
      <c r="G296" s="54">
        <v>0</v>
      </c>
      <c r="H296" s="54">
        <v>0</v>
      </c>
      <c r="I296" s="54">
        <v>0</v>
      </c>
      <c r="J296" s="54">
        <v>0</v>
      </c>
      <c r="K296" s="54">
        <v>0</v>
      </c>
      <c r="L296" s="54">
        <v>0</v>
      </c>
      <c r="M296" s="54">
        <v>0</v>
      </c>
      <c r="N296" s="54">
        <v>0</v>
      </c>
      <c r="O296" s="54">
        <v>0</v>
      </c>
      <c r="P296" s="54">
        <v>0</v>
      </c>
      <c r="Q296" s="54">
        <v>0</v>
      </c>
      <c r="R296" s="54">
        <v>0</v>
      </c>
      <c r="S296" s="54">
        <v>0</v>
      </c>
      <c r="T296" s="54">
        <v>0</v>
      </c>
    </row>
    <row r="297" spans="1:20" hidden="1" x14ac:dyDescent="0.15">
      <c r="A297" s="1" t="s">
        <v>685</v>
      </c>
      <c r="C297" s="7"/>
      <c r="D297" s="12" t="s">
        <v>80</v>
      </c>
      <c r="E297" s="54">
        <v>1945511.111111111</v>
      </c>
      <c r="F297" s="54">
        <v>1768894.4444444445</v>
      </c>
      <c r="G297" s="54">
        <v>1859738.888888889</v>
      </c>
      <c r="H297" s="54">
        <v>1679247.2222222222</v>
      </c>
      <c r="I297" s="54">
        <v>1576677.7777777778</v>
      </c>
      <c r="J297" s="54">
        <v>1825008.3333333333</v>
      </c>
      <c r="K297" s="54">
        <v>1400461.111111111</v>
      </c>
      <c r="L297" s="54">
        <v>1626555.5555555555</v>
      </c>
      <c r="M297" s="54">
        <v>1680625</v>
      </c>
      <c r="N297" s="54">
        <v>1438500</v>
      </c>
      <c r="O297" s="54">
        <v>1585183.3333333333</v>
      </c>
      <c r="P297" s="54">
        <v>1619866.6666666667</v>
      </c>
      <c r="Q297" s="54">
        <v>1583266.6666666667</v>
      </c>
      <c r="R297" s="54">
        <v>1563486.111111111</v>
      </c>
      <c r="S297" s="54">
        <v>1531719.4444444445</v>
      </c>
      <c r="T297" s="54">
        <v>1601494.4444444445</v>
      </c>
    </row>
    <row r="298" spans="1:20" hidden="1" x14ac:dyDescent="0.15">
      <c r="A298" s="1" t="s">
        <v>685</v>
      </c>
      <c r="C298" s="7"/>
      <c r="D298" s="10" t="s">
        <v>113</v>
      </c>
    </row>
    <row r="299" spans="1:20" hidden="1" x14ac:dyDescent="0.15">
      <c r="A299" s="1" t="s">
        <v>685</v>
      </c>
      <c r="C299" s="7"/>
      <c r="D299" s="12" t="s">
        <v>60</v>
      </c>
      <c r="E299" s="54">
        <v>2778310</v>
      </c>
      <c r="F299" s="54">
        <v>3041030</v>
      </c>
      <c r="G299" s="54">
        <v>3296200</v>
      </c>
      <c r="H299" s="54">
        <v>3403580</v>
      </c>
      <c r="I299" s="54">
        <v>3665620</v>
      </c>
      <c r="J299" s="54">
        <v>3167940</v>
      </c>
      <c r="K299" s="54">
        <v>3508990</v>
      </c>
      <c r="L299" s="54">
        <v>3481260</v>
      </c>
      <c r="M299" s="54">
        <v>3146490</v>
      </c>
      <c r="N299" s="54">
        <v>3689280</v>
      </c>
      <c r="O299" s="54">
        <v>3699140</v>
      </c>
      <c r="P299" s="54">
        <v>3261640</v>
      </c>
      <c r="Q299" s="54">
        <v>3872850</v>
      </c>
      <c r="R299" s="54">
        <v>3557370</v>
      </c>
      <c r="S299" s="54">
        <v>3982480</v>
      </c>
      <c r="T299" s="54">
        <v>4995550</v>
      </c>
    </row>
    <row r="300" spans="1:20" hidden="1" x14ac:dyDescent="0.15">
      <c r="A300" s="1" t="s">
        <v>685</v>
      </c>
      <c r="C300" s="7"/>
      <c r="D300" s="12" t="s">
        <v>61</v>
      </c>
      <c r="E300" s="54">
        <v>0</v>
      </c>
      <c r="F300" s="54">
        <v>0</v>
      </c>
      <c r="G300" s="54">
        <v>0</v>
      </c>
      <c r="H300" s="54">
        <v>0</v>
      </c>
      <c r="I300" s="54">
        <v>0</v>
      </c>
      <c r="J300" s="54">
        <v>0</v>
      </c>
      <c r="K300" s="54">
        <v>0</v>
      </c>
      <c r="L300" s="54">
        <v>0</v>
      </c>
      <c r="M300" s="54">
        <v>0</v>
      </c>
      <c r="N300" s="54">
        <v>0</v>
      </c>
      <c r="O300" s="54">
        <v>0</v>
      </c>
      <c r="P300" s="54">
        <v>0</v>
      </c>
      <c r="Q300" s="54">
        <v>0</v>
      </c>
      <c r="R300" s="54">
        <v>0</v>
      </c>
      <c r="S300" s="54">
        <v>0</v>
      </c>
      <c r="T300" s="54">
        <v>0</v>
      </c>
    </row>
    <row r="301" spans="1:20" hidden="1" x14ac:dyDescent="0.15">
      <c r="A301" s="1" t="s">
        <v>685</v>
      </c>
      <c r="C301" s="7"/>
      <c r="D301" s="12" t="s">
        <v>69</v>
      </c>
      <c r="E301" s="54">
        <v>0</v>
      </c>
      <c r="F301" s="54">
        <v>0</v>
      </c>
      <c r="G301" s="54">
        <v>0</v>
      </c>
      <c r="H301" s="54">
        <v>0</v>
      </c>
      <c r="I301" s="54">
        <v>0</v>
      </c>
      <c r="J301" s="54">
        <v>0</v>
      </c>
      <c r="K301" s="54">
        <v>0</v>
      </c>
      <c r="L301" s="54">
        <v>0</v>
      </c>
      <c r="M301" s="54">
        <v>0</v>
      </c>
      <c r="N301" s="54">
        <v>0</v>
      </c>
      <c r="O301" s="54">
        <v>0</v>
      </c>
      <c r="P301" s="54">
        <v>0</v>
      </c>
      <c r="Q301" s="54">
        <v>0</v>
      </c>
      <c r="R301" s="54">
        <v>0</v>
      </c>
      <c r="S301" s="54">
        <v>0</v>
      </c>
      <c r="T301" s="54">
        <v>0</v>
      </c>
    </row>
    <row r="302" spans="1:20" hidden="1" x14ac:dyDescent="0.15">
      <c r="A302" s="1" t="s">
        <v>685</v>
      </c>
      <c r="C302" s="7"/>
      <c r="D302" s="12" t="s">
        <v>70</v>
      </c>
      <c r="E302" s="54">
        <v>0</v>
      </c>
      <c r="F302" s="54">
        <v>0</v>
      </c>
      <c r="G302" s="54">
        <v>0</v>
      </c>
      <c r="H302" s="54">
        <v>0</v>
      </c>
      <c r="I302" s="54">
        <v>0</v>
      </c>
      <c r="J302" s="54">
        <v>0</v>
      </c>
      <c r="K302" s="54">
        <v>0</v>
      </c>
      <c r="L302" s="54">
        <v>0</v>
      </c>
      <c r="M302" s="54">
        <v>0</v>
      </c>
      <c r="N302" s="54">
        <v>0</v>
      </c>
      <c r="O302" s="54">
        <v>0</v>
      </c>
      <c r="P302" s="54">
        <v>0</v>
      </c>
      <c r="Q302" s="54">
        <v>0</v>
      </c>
      <c r="R302" s="54">
        <v>0</v>
      </c>
      <c r="S302" s="54">
        <v>0</v>
      </c>
      <c r="T302" s="54">
        <v>0</v>
      </c>
    </row>
    <row r="303" spans="1:20" hidden="1" x14ac:dyDescent="0.15">
      <c r="A303" s="1" t="s">
        <v>685</v>
      </c>
      <c r="C303" s="7"/>
      <c r="D303" s="12" t="s">
        <v>71</v>
      </c>
      <c r="E303" s="54">
        <v>188370</v>
      </c>
      <c r="F303" s="54">
        <v>188370</v>
      </c>
      <c r="G303" s="54">
        <v>188370</v>
      </c>
      <c r="H303" s="54">
        <v>188370</v>
      </c>
      <c r="I303" s="54">
        <v>188370</v>
      </c>
      <c r="J303" s="54">
        <v>188370</v>
      </c>
      <c r="K303" s="54">
        <v>188370</v>
      </c>
      <c r="L303" s="54">
        <v>188370</v>
      </c>
      <c r="M303" s="54">
        <v>188370</v>
      </c>
      <c r="N303" s="54">
        <v>188370</v>
      </c>
      <c r="O303" s="54">
        <v>188370</v>
      </c>
      <c r="P303" s="54">
        <v>188370</v>
      </c>
      <c r="Q303" s="54">
        <v>188370</v>
      </c>
      <c r="R303" s="54">
        <v>188370</v>
      </c>
      <c r="S303" s="54">
        <v>188370</v>
      </c>
      <c r="T303" s="54">
        <v>188370</v>
      </c>
    </row>
    <row r="304" spans="1:20" hidden="1" x14ac:dyDescent="0.15">
      <c r="A304" s="1" t="s">
        <v>685</v>
      </c>
      <c r="C304" s="7"/>
      <c r="D304" s="12" t="s">
        <v>72</v>
      </c>
      <c r="E304" s="54">
        <v>0</v>
      </c>
      <c r="F304" s="54">
        <v>0</v>
      </c>
      <c r="G304" s="54">
        <v>0</v>
      </c>
      <c r="H304" s="54">
        <v>0</v>
      </c>
      <c r="I304" s="54">
        <v>0</v>
      </c>
      <c r="J304" s="54">
        <v>0</v>
      </c>
      <c r="K304" s="54">
        <v>0</v>
      </c>
      <c r="L304" s="54">
        <v>0</v>
      </c>
      <c r="M304" s="54">
        <v>0</v>
      </c>
      <c r="N304" s="54">
        <v>0</v>
      </c>
      <c r="O304" s="54">
        <v>0</v>
      </c>
      <c r="P304" s="54">
        <v>0</v>
      </c>
      <c r="Q304" s="54">
        <v>0</v>
      </c>
      <c r="R304" s="54">
        <v>0</v>
      </c>
      <c r="S304" s="54">
        <v>0</v>
      </c>
      <c r="T304" s="54">
        <v>0</v>
      </c>
    </row>
    <row r="305" spans="1:20" hidden="1" x14ac:dyDescent="0.15">
      <c r="A305" s="1" t="s">
        <v>685</v>
      </c>
      <c r="C305" s="7"/>
      <c r="D305" s="12" t="s">
        <v>73</v>
      </c>
      <c r="E305" s="54">
        <v>0</v>
      </c>
      <c r="F305" s="54">
        <v>0</v>
      </c>
      <c r="G305" s="54">
        <v>0</v>
      </c>
      <c r="H305" s="54">
        <v>0</v>
      </c>
      <c r="I305" s="54">
        <v>0</v>
      </c>
      <c r="J305" s="54">
        <v>0</v>
      </c>
      <c r="K305" s="54">
        <v>0</v>
      </c>
      <c r="L305" s="54">
        <v>0</v>
      </c>
      <c r="M305" s="54">
        <v>0</v>
      </c>
      <c r="N305" s="54">
        <v>0</v>
      </c>
      <c r="O305" s="54">
        <v>0</v>
      </c>
      <c r="P305" s="54">
        <v>0</v>
      </c>
      <c r="Q305" s="54">
        <v>0</v>
      </c>
      <c r="R305" s="54">
        <v>0</v>
      </c>
      <c r="S305" s="54">
        <v>0</v>
      </c>
      <c r="T305" s="54">
        <v>0</v>
      </c>
    </row>
    <row r="306" spans="1:20" hidden="1" x14ac:dyDescent="0.15">
      <c r="A306" s="1" t="s">
        <v>685</v>
      </c>
      <c r="C306" s="7"/>
      <c r="D306" s="12" t="s">
        <v>74</v>
      </c>
      <c r="E306" s="54">
        <v>0</v>
      </c>
      <c r="F306" s="54">
        <v>0</v>
      </c>
      <c r="G306" s="54">
        <v>0</v>
      </c>
      <c r="H306" s="54">
        <v>0</v>
      </c>
      <c r="I306" s="54">
        <v>0</v>
      </c>
      <c r="J306" s="54">
        <v>0</v>
      </c>
      <c r="K306" s="54">
        <v>0</v>
      </c>
      <c r="L306" s="54">
        <v>0</v>
      </c>
      <c r="M306" s="54">
        <v>0</v>
      </c>
      <c r="N306" s="54">
        <v>0</v>
      </c>
      <c r="O306" s="54">
        <v>0</v>
      </c>
      <c r="P306" s="54">
        <v>0</v>
      </c>
      <c r="Q306" s="54">
        <v>0</v>
      </c>
      <c r="R306" s="54">
        <v>0</v>
      </c>
      <c r="S306" s="54">
        <v>0</v>
      </c>
      <c r="T306" s="54">
        <v>0</v>
      </c>
    </row>
    <row r="307" spans="1:20" hidden="1" x14ac:dyDescent="0.15">
      <c r="A307" s="1" t="s">
        <v>685</v>
      </c>
      <c r="C307" s="7"/>
      <c r="D307" s="12" t="s">
        <v>75</v>
      </c>
      <c r="E307" s="54">
        <v>0</v>
      </c>
      <c r="F307" s="54">
        <v>0</v>
      </c>
      <c r="G307" s="54">
        <v>0</v>
      </c>
      <c r="H307" s="54">
        <v>0</v>
      </c>
      <c r="I307" s="54">
        <v>0</v>
      </c>
      <c r="J307" s="54">
        <v>0</v>
      </c>
      <c r="K307" s="54">
        <v>0</v>
      </c>
      <c r="L307" s="54">
        <v>0</v>
      </c>
      <c r="M307" s="54">
        <v>0</v>
      </c>
      <c r="N307" s="54">
        <v>0</v>
      </c>
      <c r="O307" s="54">
        <v>0</v>
      </c>
      <c r="P307" s="54">
        <v>0</v>
      </c>
      <c r="Q307" s="54">
        <v>0</v>
      </c>
      <c r="R307" s="54">
        <v>0</v>
      </c>
      <c r="S307" s="54">
        <v>0</v>
      </c>
      <c r="T307" s="54">
        <v>0</v>
      </c>
    </row>
    <row r="308" spans="1:20" hidden="1" x14ac:dyDescent="0.15">
      <c r="A308" s="1" t="s">
        <v>685</v>
      </c>
      <c r="C308" s="7"/>
      <c r="D308" s="12" t="s">
        <v>76</v>
      </c>
      <c r="E308" s="54">
        <v>0</v>
      </c>
      <c r="F308" s="54">
        <v>0</v>
      </c>
      <c r="G308" s="54">
        <v>0</v>
      </c>
      <c r="H308" s="54">
        <v>0</v>
      </c>
      <c r="I308" s="54">
        <v>0</v>
      </c>
      <c r="J308" s="54">
        <v>0</v>
      </c>
      <c r="K308" s="54">
        <v>0</v>
      </c>
      <c r="L308" s="54">
        <v>0</v>
      </c>
      <c r="M308" s="54">
        <v>0</v>
      </c>
      <c r="N308" s="54">
        <v>0</v>
      </c>
      <c r="O308" s="54">
        <v>0</v>
      </c>
      <c r="P308" s="54">
        <v>0</v>
      </c>
      <c r="Q308" s="54">
        <v>0</v>
      </c>
      <c r="R308" s="54">
        <v>0</v>
      </c>
      <c r="S308" s="54">
        <v>0</v>
      </c>
      <c r="T308" s="54">
        <v>0</v>
      </c>
    </row>
    <row r="309" spans="1:20" hidden="1" x14ac:dyDescent="0.15">
      <c r="A309" s="1" t="s">
        <v>685</v>
      </c>
      <c r="C309" s="7"/>
      <c r="D309" s="12" t="s">
        <v>55</v>
      </c>
      <c r="E309" s="54">
        <v>0</v>
      </c>
      <c r="F309" s="54">
        <v>0</v>
      </c>
      <c r="G309" s="54">
        <v>0</v>
      </c>
      <c r="H309" s="54">
        <v>0</v>
      </c>
      <c r="I309" s="54">
        <v>0</v>
      </c>
      <c r="J309" s="54">
        <v>0</v>
      </c>
      <c r="K309" s="54">
        <v>0</v>
      </c>
      <c r="L309" s="54">
        <v>0</v>
      </c>
      <c r="M309" s="54">
        <v>0</v>
      </c>
      <c r="N309" s="54">
        <v>0</v>
      </c>
      <c r="O309" s="54">
        <v>0</v>
      </c>
      <c r="P309" s="54">
        <v>0</v>
      </c>
      <c r="Q309" s="54">
        <v>0</v>
      </c>
      <c r="R309" s="54">
        <v>0</v>
      </c>
      <c r="S309" s="54">
        <v>0</v>
      </c>
      <c r="T309" s="54">
        <v>0</v>
      </c>
    </row>
    <row r="310" spans="1:20" hidden="1" x14ac:dyDescent="0.15">
      <c r="A310" s="1" t="s">
        <v>685</v>
      </c>
      <c r="C310" s="7"/>
      <c r="D310" s="12" t="s">
        <v>77</v>
      </c>
      <c r="E310" s="54">
        <v>28810</v>
      </c>
      <c r="F310" s="54">
        <v>34370</v>
      </c>
      <c r="G310" s="54">
        <v>31140</v>
      </c>
      <c r="H310" s="54">
        <v>39730</v>
      </c>
      <c r="I310" s="54">
        <v>38690</v>
      </c>
      <c r="J310" s="54">
        <v>34980</v>
      </c>
      <c r="K310" s="54">
        <v>43280</v>
      </c>
      <c r="L310" s="54">
        <v>43930</v>
      </c>
      <c r="M310" s="54">
        <v>43120</v>
      </c>
      <c r="N310" s="54">
        <v>46130</v>
      </c>
      <c r="O310" s="54">
        <v>47650</v>
      </c>
      <c r="P310" s="54">
        <v>47460</v>
      </c>
      <c r="Q310" s="54">
        <v>50860</v>
      </c>
      <c r="R310" s="54">
        <v>51440</v>
      </c>
      <c r="S310" s="54">
        <v>56140</v>
      </c>
      <c r="T310" s="54">
        <v>62520</v>
      </c>
    </row>
    <row r="311" spans="1:20" hidden="1" x14ac:dyDescent="0.15">
      <c r="A311" s="1" t="s">
        <v>685</v>
      </c>
      <c r="C311" s="7"/>
      <c r="D311" s="12" t="s">
        <v>78</v>
      </c>
      <c r="E311" s="54">
        <v>0</v>
      </c>
      <c r="F311" s="54">
        <v>0</v>
      </c>
      <c r="G311" s="54">
        <v>0</v>
      </c>
      <c r="H311" s="54">
        <v>0</v>
      </c>
      <c r="I311" s="54">
        <v>0</v>
      </c>
      <c r="J311" s="54">
        <v>0</v>
      </c>
      <c r="K311" s="54">
        <v>0</v>
      </c>
      <c r="L311" s="54">
        <v>0</v>
      </c>
      <c r="M311" s="54">
        <v>0</v>
      </c>
      <c r="N311" s="54">
        <v>0</v>
      </c>
      <c r="O311" s="54">
        <v>0</v>
      </c>
      <c r="P311" s="54">
        <v>0</v>
      </c>
      <c r="Q311" s="54">
        <v>0</v>
      </c>
      <c r="R311" s="54">
        <v>0</v>
      </c>
      <c r="S311" s="54">
        <v>0</v>
      </c>
      <c r="T311" s="54">
        <v>0</v>
      </c>
    </row>
    <row r="312" spans="1:20" hidden="1" x14ac:dyDescent="0.15">
      <c r="A312" s="1" t="s">
        <v>685</v>
      </c>
      <c r="C312" s="7"/>
      <c r="D312" s="12" t="s">
        <v>79</v>
      </c>
      <c r="E312" s="54">
        <v>0</v>
      </c>
      <c r="F312" s="54">
        <v>0</v>
      </c>
      <c r="G312" s="54">
        <v>0</v>
      </c>
      <c r="H312" s="54">
        <v>0</v>
      </c>
      <c r="I312" s="54">
        <v>0</v>
      </c>
      <c r="J312" s="54">
        <v>0</v>
      </c>
      <c r="K312" s="54">
        <v>0</v>
      </c>
      <c r="L312" s="54">
        <v>0</v>
      </c>
      <c r="M312" s="54">
        <v>0</v>
      </c>
      <c r="N312" s="54">
        <v>0</v>
      </c>
      <c r="O312" s="54">
        <v>0</v>
      </c>
      <c r="P312" s="54">
        <v>0</v>
      </c>
      <c r="Q312" s="54">
        <v>0</v>
      </c>
      <c r="R312" s="54">
        <v>0</v>
      </c>
      <c r="S312" s="54">
        <v>0</v>
      </c>
      <c r="T312" s="54">
        <v>0</v>
      </c>
    </row>
    <row r="313" spans="1:20" hidden="1" x14ac:dyDescent="0.15">
      <c r="A313" s="1" t="s">
        <v>685</v>
      </c>
      <c r="C313" s="7"/>
      <c r="D313" s="12" t="s">
        <v>80</v>
      </c>
      <c r="E313" s="54">
        <v>2995490</v>
      </c>
      <c r="F313" s="54">
        <v>3263770</v>
      </c>
      <c r="G313" s="54">
        <v>3515710</v>
      </c>
      <c r="H313" s="54">
        <v>3631690</v>
      </c>
      <c r="I313" s="54">
        <v>3892690</v>
      </c>
      <c r="J313" s="54">
        <v>3391300</v>
      </c>
      <c r="K313" s="54">
        <v>3740650</v>
      </c>
      <c r="L313" s="54">
        <v>3713570</v>
      </c>
      <c r="M313" s="54">
        <v>3377990</v>
      </c>
      <c r="N313" s="54">
        <v>3923790</v>
      </c>
      <c r="O313" s="54">
        <v>3935170</v>
      </c>
      <c r="P313" s="54">
        <v>3497470</v>
      </c>
      <c r="Q313" s="54">
        <v>4112090</v>
      </c>
      <c r="R313" s="54">
        <v>3797180</v>
      </c>
      <c r="S313" s="54">
        <v>4226990</v>
      </c>
      <c r="T313" s="54">
        <v>5246450</v>
      </c>
    </row>
    <row r="314" spans="1:20" hidden="1" x14ac:dyDescent="0.15">
      <c r="A314" s="1" t="s">
        <v>685</v>
      </c>
      <c r="C314" s="7"/>
      <c r="D314" s="10" t="s">
        <v>114</v>
      </c>
    </row>
    <row r="315" spans="1:20" hidden="1" x14ac:dyDescent="0.15">
      <c r="A315" s="1" t="s">
        <v>685</v>
      </c>
      <c r="C315" s="7"/>
      <c r="D315" s="12" t="s">
        <v>60</v>
      </c>
      <c r="E315" s="54">
        <v>0</v>
      </c>
      <c r="F315" s="54">
        <v>0</v>
      </c>
      <c r="G315" s="54">
        <v>0</v>
      </c>
      <c r="H315" s="54">
        <v>0</v>
      </c>
      <c r="I315" s="54">
        <v>0</v>
      </c>
      <c r="J315" s="54">
        <v>0</v>
      </c>
      <c r="K315" s="54">
        <v>0</v>
      </c>
      <c r="L315" s="54">
        <v>0</v>
      </c>
      <c r="M315" s="54">
        <v>0</v>
      </c>
      <c r="N315" s="54">
        <v>0</v>
      </c>
      <c r="O315" s="54">
        <v>0</v>
      </c>
      <c r="P315" s="54">
        <v>0</v>
      </c>
      <c r="Q315" s="54">
        <v>0</v>
      </c>
      <c r="R315" s="54">
        <v>0</v>
      </c>
      <c r="S315" s="54">
        <v>0</v>
      </c>
      <c r="T315" s="54">
        <v>0</v>
      </c>
    </row>
    <row r="316" spans="1:20" hidden="1" x14ac:dyDescent="0.15">
      <c r="A316" s="1" t="s">
        <v>685</v>
      </c>
      <c r="C316" s="7"/>
      <c r="D316" s="12" t="s">
        <v>61</v>
      </c>
      <c r="E316" s="54">
        <v>0</v>
      </c>
      <c r="F316" s="54">
        <v>0</v>
      </c>
      <c r="G316" s="54">
        <v>0</v>
      </c>
      <c r="H316" s="54">
        <v>0</v>
      </c>
      <c r="I316" s="54">
        <v>0</v>
      </c>
      <c r="J316" s="54">
        <v>0</v>
      </c>
      <c r="K316" s="54">
        <v>0</v>
      </c>
      <c r="L316" s="54">
        <v>0</v>
      </c>
      <c r="M316" s="54">
        <v>0</v>
      </c>
      <c r="N316" s="54">
        <v>0</v>
      </c>
      <c r="O316" s="54">
        <v>0</v>
      </c>
      <c r="P316" s="54">
        <v>0</v>
      </c>
      <c r="Q316" s="54">
        <v>0</v>
      </c>
      <c r="R316" s="54">
        <v>0</v>
      </c>
      <c r="S316" s="54">
        <v>0</v>
      </c>
      <c r="T316" s="54">
        <v>0</v>
      </c>
    </row>
    <row r="317" spans="1:20" hidden="1" x14ac:dyDescent="0.15">
      <c r="A317" s="1" t="s">
        <v>685</v>
      </c>
      <c r="C317" s="7"/>
      <c r="D317" s="12" t="s">
        <v>69</v>
      </c>
      <c r="E317" s="54">
        <v>0</v>
      </c>
      <c r="F317" s="54">
        <v>0</v>
      </c>
      <c r="G317" s="54">
        <v>0</v>
      </c>
      <c r="H317" s="54">
        <v>0</v>
      </c>
      <c r="I317" s="54">
        <v>0</v>
      </c>
      <c r="J317" s="54">
        <v>0</v>
      </c>
      <c r="K317" s="54">
        <v>0</v>
      </c>
      <c r="L317" s="54">
        <v>0</v>
      </c>
      <c r="M317" s="54">
        <v>0</v>
      </c>
      <c r="N317" s="54">
        <v>0</v>
      </c>
      <c r="O317" s="54">
        <v>0</v>
      </c>
      <c r="P317" s="54">
        <v>0</v>
      </c>
      <c r="Q317" s="54">
        <v>0</v>
      </c>
      <c r="R317" s="54">
        <v>0</v>
      </c>
      <c r="S317" s="54">
        <v>0</v>
      </c>
      <c r="T317" s="54">
        <v>0</v>
      </c>
    </row>
    <row r="318" spans="1:20" hidden="1" x14ac:dyDescent="0.15">
      <c r="A318" s="1" t="s">
        <v>685</v>
      </c>
      <c r="C318" s="7"/>
      <c r="D318" s="12" t="s">
        <v>70</v>
      </c>
      <c r="E318" s="54">
        <v>0</v>
      </c>
      <c r="F318" s="54">
        <v>0</v>
      </c>
      <c r="G318" s="54">
        <v>0</v>
      </c>
      <c r="H318" s="54">
        <v>0</v>
      </c>
      <c r="I318" s="54">
        <v>0</v>
      </c>
      <c r="J318" s="54">
        <v>0</v>
      </c>
      <c r="K318" s="54">
        <v>0</v>
      </c>
      <c r="L318" s="54">
        <v>0</v>
      </c>
      <c r="M318" s="54">
        <v>0</v>
      </c>
      <c r="N318" s="54">
        <v>0</v>
      </c>
      <c r="O318" s="54">
        <v>0</v>
      </c>
      <c r="P318" s="54">
        <v>0</v>
      </c>
      <c r="Q318" s="54">
        <v>0</v>
      </c>
      <c r="R318" s="54">
        <v>0</v>
      </c>
      <c r="S318" s="54">
        <v>0</v>
      </c>
      <c r="T318" s="54">
        <v>0</v>
      </c>
    </row>
    <row r="319" spans="1:20" hidden="1" x14ac:dyDescent="0.15">
      <c r="A319" s="1" t="s">
        <v>685</v>
      </c>
      <c r="C319" s="7"/>
      <c r="D319" s="12" t="s">
        <v>71</v>
      </c>
      <c r="E319" s="54">
        <v>0</v>
      </c>
      <c r="F319" s="54">
        <v>0</v>
      </c>
      <c r="G319" s="54">
        <v>0</v>
      </c>
      <c r="H319" s="54">
        <v>0</v>
      </c>
      <c r="I319" s="54">
        <v>0</v>
      </c>
      <c r="J319" s="54">
        <v>0</v>
      </c>
      <c r="K319" s="54">
        <v>0</v>
      </c>
      <c r="L319" s="54">
        <v>0</v>
      </c>
      <c r="M319" s="54">
        <v>0</v>
      </c>
      <c r="N319" s="54">
        <v>0</v>
      </c>
      <c r="O319" s="54">
        <v>0</v>
      </c>
      <c r="P319" s="54">
        <v>0</v>
      </c>
      <c r="Q319" s="54">
        <v>0</v>
      </c>
      <c r="R319" s="54">
        <v>0</v>
      </c>
      <c r="S319" s="54">
        <v>0</v>
      </c>
      <c r="T319" s="54">
        <v>0</v>
      </c>
    </row>
    <row r="320" spans="1:20" hidden="1" x14ac:dyDescent="0.15">
      <c r="A320" s="1" t="s">
        <v>685</v>
      </c>
      <c r="C320" s="7"/>
      <c r="D320" s="12" t="s">
        <v>72</v>
      </c>
      <c r="E320" s="54">
        <v>0</v>
      </c>
      <c r="F320" s="54">
        <v>0</v>
      </c>
      <c r="G320" s="54">
        <v>0</v>
      </c>
      <c r="H320" s="54">
        <v>0</v>
      </c>
      <c r="I320" s="54">
        <v>0</v>
      </c>
      <c r="J320" s="54">
        <v>0</v>
      </c>
      <c r="K320" s="54">
        <v>0</v>
      </c>
      <c r="L320" s="54">
        <v>0</v>
      </c>
      <c r="M320" s="54">
        <v>0</v>
      </c>
      <c r="N320" s="54">
        <v>0</v>
      </c>
      <c r="O320" s="54">
        <v>0</v>
      </c>
      <c r="P320" s="54">
        <v>0</v>
      </c>
      <c r="Q320" s="54">
        <v>0</v>
      </c>
      <c r="R320" s="54">
        <v>0</v>
      </c>
      <c r="S320" s="54">
        <v>0</v>
      </c>
      <c r="T320" s="54">
        <v>0</v>
      </c>
    </row>
    <row r="321" spans="1:20" hidden="1" x14ac:dyDescent="0.15">
      <c r="A321" s="1" t="s">
        <v>685</v>
      </c>
      <c r="C321" s="7"/>
      <c r="D321" s="12" t="s">
        <v>73</v>
      </c>
      <c r="E321" s="54">
        <v>0</v>
      </c>
      <c r="F321" s="54">
        <v>0</v>
      </c>
      <c r="G321" s="54">
        <v>0</v>
      </c>
      <c r="H321" s="54">
        <v>0</v>
      </c>
      <c r="I321" s="54">
        <v>0</v>
      </c>
      <c r="J321" s="54">
        <v>0</v>
      </c>
      <c r="K321" s="54">
        <v>0</v>
      </c>
      <c r="L321" s="54">
        <v>0</v>
      </c>
      <c r="M321" s="54">
        <v>0</v>
      </c>
      <c r="N321" s="54">
        <v>0</v>
      </c>
      <c r="O321" s="54">
        <v>0</v>
      </c>
      <c r="P321" s="54">
        <v>0</v>
      </c>
      <c r="Q321" s="54">
        <v>0</v>
      </c>
      <c r="R321" s="54">
        <v>0</v>
      </c>
      <c r="S321" s="54">
        <v>0</v>
      </c>
      <c r="T321" s="54">
        <v>0</v>
      </c>
    </row>
    <row r="322" spans="1:20" hidden="1" x14ac:dyDescent="0.15">
      <c r="A322" s="1" t="s">
        <v>685</v>
      </c>
      <c r="C322" s="7"/>
      <c r="D322" s="12" t="s">
        <v>74</v>
      </c>
      <c r="E322" s="54">
        <v>0</v>
      </c>
      <c r="F322" s="54">
        <v>0</v>
      </c>
      <c r="G322" s="54">
        <v>0</v>
      </c>
      <c r="H322" s="54">
        <v>0</v>
      </c>
      <c r="I322" s="54">
        <v>0</v>
      </c>
      <c r="J322" s="54">
        <v>0</v>
      </c>
      <c r="K322" s="54">
        <v>0</v>
      </c>
      <c r="L322" s="54">
        <v>0</v>
      </c>
      <c r="M322" s="54">
        <v>0</v>
      </c>
      <c r="N322" s="54">
        <v>0</v>
      </c>
      <c r="O322" s="54">
        <v>0</v>
      </c>
      <c r="P322" s="54">
        <v>0</v>
      </c>
      <c r="Q322" s="54">
        <v>0</v>
      </c>
      <c r="R322" s="54">
        <v>0</v>
      </c>
      <c r="S322" s="54">
        <v>0</v>
      </c>
      <c r="T322" s="54">
        <v>0</v>
      </c>
    </row>
    <row r="323" spans="1:20" hidden="1" x14ac:dyDescent="0.15">
      <c r="A323" s="1" t="s">
        <v>685</v>
      </c>
      <c r="C323" s="7"/>
      <c r="D323" s="12" t="s">
        <v>75</v>
      </c>
      <c r="E323" s="54">
        <v>0</v>
      </c>
      <c r="F323" s="54">
        <v>0</v>
      </c>
      <c r="G323" s="54">
        <v>0</v>
      </c>
      <c r="H323" s="54">
        <v>0</v>
      </c>
      <c r="I323" s="54">
        <v>0</v>
      </c>
      <c r="J323" s="54">
        <v>0</v>
      </c>
      <c r="K323" s="54">
        <v>0</v>
      </c>
      <c r="L323" s="54">
        <v>0</v>
      </c>
      <c r="M323" s="54">
        <v>0</v>
      </c>
      <c r="N323" s="54">
        <v>0</v>
      </c>
      <c r="O323" s="54">
        <v>0</v>
      </c>
      <c r="P323" s="54">
        <v>0</v>
      </c>
      <c r="Q323" s="54">
        <v>0</v>
      </c>
      <c r="R323" s="54">
        <v>0</v>
      </c>
      <c r="S323" s="54">
        <v>0</v>
      </c>
      <c r="T323" s="54">
        <v>0</v>
      </c>
    </row>
    <row r="324" spans="1:20" hidden="1" x14ac:dyDescent="0.15">
      <c r="A324" s="1" t="s">
        <v>685</v>
      </c>
      <c r="C324" s="7"/>
      <c r="D324" s="12" t="s">
        <v>76</v>
      </c>
      <c r="E324" s="54">
        <v>0</v>
      </c>
      <c r="F324" s="54">
        <v>0</v>
      </c>
      <c r="G324" s="54">
        <v>0</v>
      </c>
      <c r="H324" s="54">
        <v>0</v>
      </c>
      <c r="I324" s="54">
        <v>0</v>
      </c>
      <c r="J324" s="54">
        <v>0</v>
      </c>
      <c r="K324" s="54">
        <v>0</v>
      </c>
      <c r="L324" s="54">
        <v>0</v>
      </c>
      <c r="M324" s="54">
        <v>0</v>
      </c>
      <c r="N324" s="54">
        <v>0</v>
      </c>
      <c r="O324" s="54">
        <v>0</v>
      </c>
      <c r="P324" s="54">
        <v>0</v>
      </c>
      <c r="Q324" s="54">
        <v>0</v>
      </c>
      <c r="R324" s="54">
        <v>0</v>
      </c>
      <c r="S324" s="54">
        <v>0</v>
      </c>
      <c r="T324" s="54">
        <v>0</v>
      </c>
    </row>
    <row r="325" spans="1:20" hidden="1" x14ac:dyDescent="0.15">
      <c r="A325" s="1" t="s">
        <v>685</v>
      </c>
      <c r="C325" s="7"/>
      <c r="D325" s="12" t="s">
        <v>55</v>
      </c>
      <c r="E325" s="54">
        <v>0</v>
      </c>
      <c r="F325" s="54">
        <v>0</v>
      </c>
      <c r="G325" s="54">
        <v>0</v>
      </c>
      <c r="H325" s="54">
        <v>0</v>
      </c>
      <c r="I325" s="54">
        <v>0</v>
      </c>
      <c r="J325" s="54">
        <v>0</v>
      </c>
      <c r="K325" s="54">
        <v>0</v>
      </c>
      <c r="L325" s="54">
        <v>0</v>
      </c>
      <c r="M325" s="54">
        <v>0</v>
      </c>
      <c r="N325" s="54">
        <v>0</v>
      </c>
      <c r="O325" s="54">
        <v>0</v>
      </c>
      <c r="P325" s="54">
        <v>0</v>
      </c>
      <c r="Q325" s="54">
        <v>0</v>
      </c>
      <c r="R325" s="54">
        <v>0</v>
      </c>
      <c r="S325" s="54">
        <v>0</v>
      </c>
      <c r="T325" s="54">
        <v>0</v>
      </c>
    </row>
    <row r="326" spans="1:20" hidden="1" x14ac:dyDescent="0.15">
      <c r="A326" s="1" t="s">
        <v>685</v>
      </c>
      <c r="C326" s="7"/>
      <c r="D326" s="12" t="s">
        <v>77</v>
      </c>
      <c r="E326" s="54">
        <v>0</v>
      </c>
      <c r="F326" s="54">
        <v>0</v>
      </c>
      <c r="G326" s="54">
        <v>0</v>
      </c>
      <c r="H326" s="54">
        <v>0</v>
      </c>
      <c r="I326" s="54">
        <v>0</v>
      </c>
      <c r="J326" s="54">
        <v>0</v>
      </c>
      <c r="K326" s="54">
        <v>0</v>
      </c>
      <c r="L326" s="54">
        <v>0</v>
      </c>
      <c r="M326" s="54">
        <v>0</v>
      </c>
      <c r="N326" s="54">
        <v>0</v>
      </c>
      <c r="O326" s="54">
        <v>0</v>
      </c>
      <c r="P326" s="54">
        <v>0</v>
      </c>
      <c r="Q326" s="54">
        <v>0</v>
      </c>
      <c r="R326" s="54">
        <v>0</v>
      </c>
      <c r="S326" s="54">
        <v>0</v>
      </c>
      <c r="T326" s="54">
        <v>0</v>
      </c>
    </row>
    <row r="327" spans="1:20" hidden="1" x14ac:dyDescent="0.15">
      <c r="A327" s="1" t="s">
        <v>685</v>
      </c>
      <c r="C327" s="7"/>
      <c r="D327" s="12" t="s">
        <v>78</v>
      </c>
      <c r="E327" s="54">
        <v>0</v>
      </c>
      <c r="F327" s="54">
        <v>0</v>
      </c>
      <c r="G327" s="54">
        <v>0</v>
      </c>
      <c r="H327" s="54">
        <v>0</v>
      </c>
      <c r="I327" s="54">
        <v>0</v>
      </c>
      <c r="J327" s="54">
        <v>0</v>
      </c>
      <c r="K327" s="54">
        <v>0</v>
      </c>
      <c r="L327" s="54">
        <v>0</v>
      </c>
      <c r="M327" s="54">
        <v>0</v>
      </c>
      <c r="N327" s="54">
        <v>0</v>
      </c>
      <c r="O327" s="54">
        <v>0</v>
      </c>
      <c r="P327" s="54">
        <v>0</v>
      </c>
      <c r="Q327" s="54">
        <v>0</v>
      </c>
      <c r="R327" s="54">
        <v>0</v>
      </c>
      <c r="S327" s="54">
        <v>0</v>
      </c>
      <c r="T327" s="54">
        <v>0</v>
      </c>
    </row>
    <row r="328" spans="1:20" hidden="1" x14ac:dyDescent="0.15">
      <c r="A328" s="1" t="s">
        <v>685</v>
      </c>
      <c r="C328" s="7"/>
      <c r="D328" s="12" t="s">
        <v>79</v>
      </c>
      <c r="E328" s="54">
        <v>0</v>
      </c>
      <c r="F328" s="54">
        <v>0</v>
      </c>
      <c r="G328" s="54">
        <v>0</v>
      </c>
      <c r="H328" s="54">
        <v>0</v>
      </c>
      <c r="I328" s="54">
        <v>0</v>
      </c>
      <c r="J328" s="54">
        <v>0</v>
      </c>
      <c r="K328" s="54">
        <v>0</v>
      </c>
      <c r="L328" s="54">
        <v>0</v>
      </c>
      <c r="M328" s="54">
        <v>0</v>
      </c>
      <c r="N328" s="54">
        <v>0</v>
      </c>
      <c r="O328" s="54">
        <v>0</v>
      </c>
      <c r="P328" s="54">
        <v>0</v>
      </c>
      <c r="Q328" s="54">
        <v>0</v>
      </c>
      <c r="R328" s="54">
        <v>0</v>
      </c>
      <c r="S328" s="54">
        <v>0</v>
      </c>
      <c r="T328" s="54">
        <v>0</v>
      </c>
    </row>
    <row r="329" spans="1:20" hidden="1" x14ac:dyDescent="0.15">
      <c r="A329" s="1" t="s">
        <v>685</v>
      </c>
      <c r="C329" s="7"/>
      <c r="D329" s="12" t="s">
        <v>80</v>
      </c>
      <c r="E329" s="54">
        <v>0</v>
      </c>
      <c r="F329" s="54">
        <v>0</v>
      </c>
      <c r="G329" s="54">
        <v>0</v>
      </c>
      <c r="H329" s="54">
        <v>0</v>
      </c>
      <c r="I329" s="54">
        <v>0</v>
      </c>
      <c r="J329" s="54">
        <v>0</v>
      </c>
      <c r="K329" s="54">
        <v>0</v>
      </c>
      <c r="L329" s="54">
        <v>0</v>
      </c>
      <c r="M329" s="54">
        <v>0</v>
      </c>
      <c r="N329" s="54">
        <v>0</v>
      </c>
      <c r="O329" s="54">
        <v>0</v>
      </c>
      <c r="P329" s="54">
        <v>0</v>
      </c>
      <c r="Q329" s="54">
        <v>0</v>
      </c>
      <c r="R329" s="54">
        <v>0</v>
      </c>
      <c r="S329" s="54">
        <v>0</v>
      </c>
      <c r="T329" s="54">
        <v>0</v>
      </c>
    </row>
    <row r="330" spans="1:20" hidden="1" x14ac:dyDescent="0.15">
      <c r="A330" s="1" t="s">
        <v>685</v>
      </c>
      <c r="C330" s="7"/>
      <c r="D330" s="10" t="s">
        <v>115</v>
      </c>
    </row>
    <row r="331" spans="1:20" hidden="1" x14ac:dyDescent="0.15">
      <c r="A331" s="1" t="s">
        <v>685</v>
      </c>
      <c r="C331" s="7"/>
      <c r="D331" s="12" t="s">
        <v>60</v>
      </c>
      <c r="E331" s="54">
        <v>0</v>
      </c>
      <c r="F331" s="54">
        <v>0</v>
      </c>
      <c r="G331" s="54">
        <v>0</v>
      </c>
      <c r="H331" s="54">
        <v>0</v>
      </c>
      <c r="I331" s="54">
        <v>0</v>
      </c>
      <c r="J331" s="54">
        <v>0</v>
      </c>
      <c r="K331" s="54">
        <v>0</v>
      </c>
      <c r="L331" s="54">
        <v>0</v>
      </c>
      <c r="M331" s="54">
        <v>0</v>
      </c>
      <c r="N331" s="54">
        <v>0</v>
      </c>
      <c r="O331" s="54">
        <v>0</v>
      </c>
      <c r="P331" s="54">
        <v>0</v>
      </c>
      <c r="Q331" s="54">
        <v>0</v>
      </c>
      <c r="R331" s="54">
        <v>0</v>
      </c>
      <c r="S331" s="54">
        <v>0</v>
      </c>
      <c r="T331" s="54">
        <v>0</v>
      </c>
    </row>
    <row r="332" spans="1:20" hidden="1" x14ac:dyDescent="0.15">
      <c r="A332" s="1" t="s">
        <v>685</v>
      </c>
      <c r="C332" s="7"/>
      <c r="D332" s="12" t="s">
        <v>61</v>
      </c>
      <c r="E332" s="54">
        <v>0</v>
      </c>
      <c r="F332" s="54">
        <v>0</v>
      </c>
      <c r="G332" s="54">
        <v>0</v>
      </c>
      <c r="H332" s="54">
        <v>0</v>
      </c>
      <c r="I332" s="54">
        <v>0</v>
      </c>
      <c r="J332" s="54">
        <v>0</v>
      </c>
      <c r="K332" s="54">
        <v>0</v>
      </c>
      <c r="L332" s="54">
        <v>0</v>
      </c>
      <c r="M332" s="54">
        <v>0</v>
      </c>
      <c r="N332" s="54">
        <v>0</v>
      </c>
      <c r="O332" s="54">
        <v>0</v>
      </c>
      <c r="P332" s="54">
        <v>0</v>
      </c>
      <c r="Q332" s="54">
        <v>0</v>
      </c>
      <c r="R332" s="54">
        <v>0</v>
      </c>
      <c r="S332" s="54">
        <v>0</v>
      </c>
      <c r="T332" s="54">
        <v>0</v>
      </c>
    </row>
    <row r="333" spans="1:20" hidden="1" x14ac:dyDescent="0.15">
      <c r="A333" s="1" t="s">
        <v>685</v>
      </c>
      <c r="C333" s="7"/>
      <c r="D333" s="12" t="s">
        <v>69</v>
      </c>
      <c r="E333" s="54">
        <v>0</v>
      </c>
      <c r="F333" s="54">
        <v>0</v>
      </c>
      <c r="G333" s="54">
        <v>0</v>
      </c>
      <c r="H333" s="54">
        <v>0</v>
      </c>
      <c r="I333" s="54">
        <v>0</v>
      </c>
      <c r="J333" s="54">
        <v>0</v>
      </c>
      <c r="K333" s="54">
        <v>0</v>
      </c>
      <c r="L333" s="54">
        <v>0</v>
      </c>
      <c r="M333" s="54">
        <v>0</v>
      </c>
      <c r="N333" s="54">
        <v>0</v>
      </c>
      <c r="O333" s="54">
        <v>0</v>
      </c>
      <c r="P333" s="54">
        <v>0</v>
      </c>
      <c r="Q333" s="54">
        <v>0</v>
      </c>
      <c r="R333" s="54">
        <v>0</v>
      </c>
      <c r="S333" s="54">
        <v>0</v>
      </c>
      <c r="T333" s="54">
        <v>0</v>
      </c>
    </row>
    <row r="334" spans="1:20" hidden="1" x14ac:dyDescent="0.15">
      <c r="A334" s="1" t="s">
        <v>685</v>
      </c>
      <c r="C334" s="7"/>
      <c r="D334" s="12" t="s">
        <v>70</v>
      </c>
      <c r="E334" s="54">
        <v>0</v>
      </c>
      <c r="F334" s="54">
        <v>0</v>
      </c>
      <c r="G334" s="54">
        <v>0</v>
      </c>
      <c r="H334" s="54">
        <v>0</v>
      </c>
      <c r="I334" s="54">
        <v>0</v>
      </c>
      <c r="J334" s="54">
        <v>0</v>
      </c>
      <c r="K334" s="54">
        <v>0</v>
      </c>
      <c r="L334" s="54">
        <v>0</v>
      </c>
      <c r="M334" s="54">
        <v>0</v>
      </c>
      <c r="N334" s="54">
        <v>0</v>
      </c>
      <c r="O334" s="54">
        <v>0</v>
      </c>
      <c r="P334" s="54">
        <v>0</v>
      </c>
      <c r="Q334" s="54">
        <v>0</v>
      </c>
      <c r="R334" s="54">
        <v>0</v>
      </c>
      <c r="S334" s="54">
        <v>0</v>
      </c>
      <c r="T334" s="54">
        <v>0</v>
      </c>
    </row>
    <row r="335" spans="1:20" hidden="1" x14ac:dyDescent="0.15">
      <c r="A335" s="1" t="s">
        <v>685</v>
      </c>
      <c r="C335" s="7"/>
      <c r="D335" s="12" t="s">
        <v>71</v>
      </c>
      <c r="E335" s="54">
        <v>0</v>
      </c>
      <c r="F335" s="54">
        <v>0</v>
      </c>
      <c r="G335" s="54">
        <v>0</v>
      </c>
      <c r="H335" s="54">
        <v>0</v>
      </c>
      <c r="I335" s="54">
        <v>0</v>
      </c>
      <c r="J335" s="54">
        <v>0</v>
      </c>
      <c r="K335" s="54">
        <v>0</v>
      </c>
      <c r="L335" s="54">
        <v>0</v>
      </c>
      <c r="M335" s="54">
        <v>0</v>
      </c>
      <c r="N335" s="54">
        <v>0</v>
      </c>
      <c r="O335" s="54">
        <v>0</v>
      </c>
      <c r="P335" s="54">
        <v>0</v>
      </c>
      <c r="Q335" s="54">
        <v>0</v>
      </c>
      <c r="R335" s="54">
        <v>0</v>
      </c>
      <c r="S335" s="54">
        <v>0</v>
      </c>
      <c r="T335" s="54">
        <v>0</v>
      </c>
    </row>
    <row r="336" spans="1:20" hidden="1" x14ac:dyDescent="0.15">
      <c r="A336" s="1" t="s">
        <v>685</v>
      </c>
      <c r="C336" s="7"/>
      <c r="D336" s="12" t="s">
        <v>72</v>
      </c>
      <c r="E336" s="54">
        <v>0</v>
      </c>
      <c r="F336" s="54">
        <v>0</v>
      </c>
      <c r="G336" s="54">
        <v>0</v>
      </c>
      <c r="H336" s="54">
        <v>0</v>
      </c>
      <c r="I336" s="54">
        <v>0</v>
      </c>
      <c r="J336" s="54">
        <v>0</v>
      </c>
      <c r="K336" s="54">
        <v>0</v>
      </c>
      <c r="L336" s="54">
        <v>0</v>
      </c>
      <c r="M336" s="54">
        <v>0</v>
      </c>
      <c r="N336" s="54">
        <v>0</v>
      </c>
      <c r="O336" s="54">
        <v>0</v>
      </c>
      <c r="P336" s="54">
        <v>0</v>
      </c>
      <c r="Q336" s="54">
        <v>0</v>
      </c>
      <c r="R336" s="54">
        <v>0</v>
      </c>
      <c r="S336" s="54">
        <v>0</v>
      </c>
      <c r="T336" s="54">
        <v>0</v>
      </c>
    </row>
    <row r="337" spans="1:20" hidden="1" x14ac:dyDescent="0.15">
      <c r="A337" s="1" t="s">
        <v>685</v>
      </c>
      <c r="C337" s="7"/>
      <c r="D337" s="12" t="s">
        <v>73</v>
      </c>
      <c r="E337" s="54">
        <v>0</v>
      </c>
      <c r="F337" s="54">
        <v>0</v>
      </c>
      <c r="G337" s="54">
        <v>0</v>
      </c>
      <c r="H337" s="54">
        <v>0</v>
      </c>
      <c r="I337" s="54">
        <v>0</v>
      </c>
      <c r="J337" s="54">
        <v>0</v>
      </c>
      <c r="K337" s="54">
        <v>0</v>
      </c>
      <c r="L337" s="54">
        <v>0</v>
      </c>
      <c r="M337" s="54">
        <v>0</v>
      </c>
      <c r="N337" s="54">
        <v>0</v>
      </c>
      <c r="O337" s="54">
        <v>0</v>
      </c>
      <c r="P337" s="54">
        <v>0</v>
      </c>
      <c r="Q337" s="54">
        <v>0</v>
      </c>
      <c r="R337" s="54">
        <v>0</v>
      </c>
      <c r="S337" s="54">
        <v>0</v>
      </c>
      <c r="T337" s="54">
        <v>0</v>
      </c>
    </row>
    <row r="338" spans="1:20" hidden="1" x14ac:dyDescent="0.15">
      <c r="A338" s="1" t="s">
        <v>685</v>
      </c>
      <c r="C338" s="7"/>
      <c r="D338" s="12" t="s">
        <v>74</v>
      </c>
      <c r="E338" s="54">
        <v>0</v>
      </c>
      <c r="F338" s="54">
        <v>0</v>
      </c>
      <c r="G338" s="54">
        <v>0</v>
      </c>
      <c r="H338" s="54">
        <v>0</v>
      </c>
      <c r="I338" s="54">
        <v>0</v>
      </c>
      <c r="J338" s="54">
        <v>0</v>
      </c>
      <c r="K338" s="54">
        <v>0</v>
      </c>
      <c r="L338" s="54">
        <v>0</v>
      </c>
      <c r="M338" s="54">
        <v>0</v>
      </c>
      <c r="N338" s="54">
        <v>0</v>
      </c>
      <c r="O338" s="54">
        <v>0</v>
      </c>
      <c r="P338" s="54">
        <v>0</v>
      </c>
      <c r="Q338" s="54">
        <v>0</v>
      </c>
      <c r="R338" s="54">
        <v>0</v>
      </c>
      <c r="S338" s="54">
        <v>0</v>
      </c>
      <c r="T338" s="54">
        <v>0</v>
      </c>
    </row>
    <row r="339" spans="1:20" hidden="1" x14ac:dyDescent="0.15">
      <c r="A339" s="1" t="s">
        <v>685</v>
      </c>
      <c r="C339" s="7"/>
      <c r="D339" s="12" t="s">
        <v>75</v>
      </c>
      <c r="E339" s="54">
        <v>0</v>
      </c>
      <c r="F339" s="54">
        <v>0</v>
      </c>
      <c r="G339" s="54">
        <v>0</v>
      </c>
      <c r="H339" s="54">
        <v>0</v>
      </c>
      <c r="I339" s="54">
        <v>0</v>
      </c>
      <c r="J339" s="54">
        <v>0</v>
      </c>
      <c r="K339" s="54">
        <v>0</v>
      </c>
      <c r="L339" s="54">
        <v>0</v>
      </c>
      <c r="M339" s="54">
        <v>0</v>
      </c>
      <c r="N339" s="54">
        <v>0</v>
      </c>
      <c r="O339" s="54">
        <v>0</v>
      </c>
      <c r="P339" s="54">
        <v>0</v>
      </c>
      <c r="Q339" s="54">
        <v>0</v>
      </c>
      <c r="R339" s="54">
        <v>0</v>
      </c>
      <c r="S339" s="54">
        <v>0</v>
      </c>
      <c r="T339" s="54">
        <v>0</v>
      </c>
    </row>
    <row r="340" spans="1:20" hidden="1" x14ac:dyDescent="0.15">
      <c r="A340" s="1" t="s">
        <v>685</v>
      </c>
      <c r="C340" s="7"/>
      <c r="D340" s="12" t="s">
        <v>76</v>
      </c>
      <c r="E340" s="54">
        <v>0</v>
      </c>
      <c r="F340" s="54">
        <v>0</v>
      </c>
      <c r="G340" s="54">
        <v>0</v>
      </c>
      <c r="H340" s="54">
        <v>0</v>
      </c>
      <c r="I340" s="54">
        <v>0</v>
      </c>
      <c r="J340" s="54">
        <v>0</v>
      </c>
      <c r="K340" s="54">
        <v>0</v>
      </c>
      <c r="L340" s="54">
        <v>0</v>
      </c>
      <c r="M340" s="54">
        <v>0</v>
      </c>
      <c r="N340" s="54">
        <v>0</v>
      </c>
      <c r="O340" s="54">
        <v>0</v>
      </c>
      <c r="P340" s="54">
        <v>0</v>
      </c>
      <c r="Q340" s="54">
        <v>0</v>
      </c>
      <c r="R340" s="54">
        <v>0</v>
      </c>
      <c r="S340" s="54">
        <v>0</v>
      </c>
      <c r="T340" s="54">
        <v>0</v>
      </c>
    </row>
    <row r="341" spans="1:20" hidden="1" x14ac:dyDescent="0.15">
      <c r="A341" s="1" t="s">
        <v>685</v>
      </c>
      <c r="C341" s="7"/>
      <c r="D341" s="12" t="s">
        <v>55</v>
      </c>
      <c r="E341" s="54">
        <v>0</v>
      </c>
      <c r="F341" s="54">
        <v>0</v>
      </c>
      <c r="G341" s="54">
        <v>0</v>
      </c>
      <c r="H341" s="54">
        <v>0</v>
      </c>
      <c r="I341" s="54">
        <v>0</v>
      </c>
      <c r="J341" s="54">
        <v>0</v>
      </c>
      <c r="K341" s="54">
        <v>0</v>
      </c>
      <c r="L341" s="54">
        <v>0</v>
      </c>
      <c r="M341" s="54">
        <v>0</v>
      </c>
      <c r="N341" s="54">
        <v>0</v>
      </c>
      <c r="O341" s="54">
        <v>0</v>
      </c>
      <c r="P341" s="54">
        <v>0</v>
      </c>
      <c r="Q341" s="54">
        <v>0</v>
      </c>
      <c r="R341" s="54">
        <v>0</v>
      </c>
      <c r="S341" s="54">
        <v>0</v>
      </c>
      <c r="T341" s="54">
        <v>0</v>
      </c>
    </row>
    <row r="342" spans="1:20" hidden="1" x14ac:dyDescent="0.15">
      <c r="A342" s="1" t="s">
        <v>685</v>
      </c>
      <c r="C342" s="7"/>
      <c r="D342" s="12" t="s">
        <v>77</v>
      </c>
      <c r="E342" s="54">
        <v>0</v>
      </c>
      <c r="F342" s="54">
        <v>0</v>
      </c>
      <c r="G342" s="54">
        <v>0</v>
      </c>
      <c r="H342" s="54">
        <v>0</v>
      </c>
      <c r="I342" s="54">
        <v>0</v>
      </c>
      <c r="J342" s="54">
        <v>0</v>
      </c>
      <c r="K342" s="54">
        <v>0</v>
      </c>
      <c r="L342" s="54">
        <v>0</v>
      </c>
      <c r="M342" s="54">
        <v>0</v>
      </c>
      <c r="N342" s="54">
        <v>0</v>
      </c>
      <c r="O342" s="54">
        <v>0</v>
      </c>
      <c r="P342" s="54">
        <v>0</v>
      </c>
      <c r="Q342" s="54">
        <v>0</v>
      </c>
      <c r="R342" s="54">
        <v>0</v>
      </c>
      <c r="S342" s="54">
        <v>0</v>
      </c>
      <c r="T342" s="54">
        <v>0</v>
      </c>
    </row>
    <row r="343" spans="1:20" hidden="1" x14ac:dyDescent="0.15">
      <c r="A343" s="1" t="s">
        <v>685</v>
      </c>
      <c r="C343" s="7"/>
      <c r="D343" s="12" t="s">
        <v>78</v>
      </c>
      <c r="E343" s="54">
        <v>0</v>
      </c>
      <c r="F343" s="54">
        <v>0</v>
      </c>
      <c r="G343" s="54">
        <v>0</v>
      </c>
      <c r="H343" s="54">
        <v>0</v>
      </c>
      <c r="I343" s="54">
        <v>0</v>
      </c>
      <c r="J343" s="54">
        <v>0</v>
      </c>
      <c r="K343" s="54">
        <v>0</v>
      </c>
      <c r="L343" s="54">
        <v>0</v>
      </c>
      <c r="M343" s="54">
        <v>0</v>
      </c>
      <c r="N343" s="54">
        <v>0</v>
      </c>
      <c r="O343" s="54">
        <v>0</v>
      </c>
      <c r="P343" s="54">
        <v>0</v>
      </c>
      <c r="Q343" s="54">
        <v>0</v>
      </c>
      <c r="R343" s="54">
        <v>0</v>
      </c>
      <c r="S343" s="54">
        <v>0</v>
      </c>
      <c r="T343" s="54">
        <v>0</v>
      </c>
    </row>
    <row r="344" spans="1:20" hidden="1" x14ac:dyDescent="0.15">
      <c r="A344" s="1" t="s">
        <v>685</v>
      </c>
      <c r="C344" s="7"/>
      <c r="D344" s="12" t="s">
        <v>79</v>
      </c>
      <c r="E344" s="54">
        <v>0</v>
      </c>
      <c r="F344" s="54">
        <v>0</v>
      </c>
      <c r="G344" s="54">
        <v>0</v>
      </c>
      <c r="H344" s="54">
        <v>0</v>
      </c>
      <c r="I344" s="54">
        <v>0</v>
      </c>
      <c r="J344" s="54">
        <v>0</v>
      </c>
      <c r="K344" s="54">
        <v>0</v>
      </c>
      <c r="L344" s="54">
        <v>0</v>
      </c>
      <c r="M344" s="54">
        <v>0</v>
      </c>
      <c r="N344" s="54">
        <v>0</v>
      </c>
      <c r="O344" s="54">
        <v>0</v>
      </c>
      <c r="P344" s="54">
        <v>0</v>
      </c>
      <c r="Q344" s="54">
        <v>0</v>
      </c>
      <c r="R344" s="54">
        <v>0</v>
      </c>
      <c r="S344" s="54">
        <v>0</v>
      </c>
      <c r="T344" s="54">
        <v>0</v>
      </c>
    </row>
    <row r="345" spans="1:20" hidden="1" x14ac:dyDescent="0.15">
      <c r="A345" s="1" t="s">
        <v>685</v>
      </c>
      <c r="C345" s="7"/>
      <c r="D345" s="12" t="s">
        <v>80</v>
      </c>
      <c r="E345" s="54">
        <v>0</v>
      </c>
      <c r="F345" s="54">
        <v>0</v>
      </c>
      <c r="G345" s="54">
        <v>0</v>
      </c>
      <c r="H345" s="54">
        <v>0</v>
      </c>
      <c r="I345" s="54">
        <v>0</v>
      </c>
      <c r="J345" s="54">
        <v>0</v>
      </c>
      <c r="K345" s="54">
        <v>0</v>
      </c>
      <c r="L345" s="54">
        <v>0</v>
      </c>
      <c r="M345" s="54">
        <v>0</v>
      </c>
      <c r="N345" s="54">
        <v>0</v>
      </c>
      <c r="O345" s="54">
        <v>0</v>
      </c>
      <c r="P345" s="54">
        <v>0</v>
      </c>
      <c r="Q345" s="54">
        <v>0</v>
      </c>
      <c r="R345" s="54">
        <v>0</v>
      </c>
      <c r="S345" s="54">
        <v>0</v>
      </c>
      <c r="T345" s="54">
        <v>0</v>
      </c>
    </row>
    <row r="346" spans="1:20" hidden="1" x14ac:dyDescent="0.15">
      <c r="A346" s="1" t="s">
        <v>685</v>
      </c>
      <c r="C346" s="7"/>
      <c r="D346" s="10" t="s">
        <v>116</v>
      </c>
      <c r="E346" s="14">
        <v>9999330</v>
      </c>
      <c r="F346" s="14">
        <v>9631790</v>
      </c>
      <c r="G346" s="14">
        <v>10210770</v>
      </c>
      <c r="H346" s="14">
        <v>9676970</v>
      </c>
      <c r="I346" s="14">
        <v>9568730</v>
      </c>
      <c r="J346" s="14">
        <v>9961330</v>
      </c>
      <c r="K346" s="14">
        <v>8782310</v>
      </c>
      <c r="L346" s="14">
        <v>9569160</v>
      </c>
      <c r="M346" s="14">
        <v>9428240</v>
      </c>
      <c r="N346" s="14">
        <v>9102380</v>
      </c>
      <c r="O346" s="14">
        <v>9641820</v>
      </c>
      <c r="P346" s="14">
        <v>9329000</v>
      </c>
      <c r="Q346" s="14">
        <v>9811840</v>
      </c>
      <c r="R346" s="14">
        <v>9425730</v>
      </c>
      <c r="S346" s="14">
        <v>9741180</v>
      </c>
      <c r="T346" s="14">
        <v>11011830</v>
      </c>
    </row>
    <row r="347" spans="1:20" hidden="1" x14ac:dyDescent="0.15">
      <c r="A347" s="1" t="s">
        <v>685</v>
      </c>
      <c r="C347" s="10" t="s">
        <v>81</v>
      </c>
      <c r="D347" s="11"/>
    </row>
    <row r="348" spans="1:20" hidden="1" x14ac:dyDescent="0.15">
      <c r="A348" s="1" t="s">
        <v>685</v>
      </c>
      <c r="C348" s="7"/>
      <c r="D348" s="10" t="s">
        <v>150</v>
      </c>
    </row>
    <row r="349" spans="1:20" hidden="1" x14ac:dyDescent="0.15">
      <c r="A349" s="1" t="s">
        <v>685</v>
      </c>
      <c r="C349" s="7"/>
      <c r="D349" s="12" t="s">
        <v>117</v>
      </c>
      <c r="E349" s="3">
        <v>12.344867652818998</v>
      </c>
      <c r="F349" s="3">
        <v>31.500968714593284</v>
      </c>
      <c r="G349" s="3">
        <v>31.451021422130854</v>
      </c>
      <c r="H349" s="3">
        <v>49.077158051634981</v>
      </c>
      <c r="I349" s="3">
        <v>33.159744585319174</v>
      </c>
      <c r="J349" s="3">
        <v>36.558789277630709</v>
      </c>
      <c r="K349" s="3">
        <v>42.936269883622806</v>
      </c>
      <c r="L349" s="3">
        <v>60.872605487367274</v>
      </c>
      <c r="M349" s="3">
        <v>41.974127302504463</v>
      </c>
      <c r="N349" s="3">
        <v>71.067110759435437</v>
      </c>
      <c r="O349" s="3">
        <v>77.273719049108706</v>
      </c>
      <c r="P349" s="3">
        <v>49.555600537327713</v>
      </c>
      <c r="Q349" s="3">
        <v>84.395151432304331</v>
      </c>
      <c r="R349" s="3">
        <v>70.486144883951411</v>
      </c>
      <c r="S349" s="3">
        <v>95.988180893320461</v>
      </c>
      <c r="T349" s="3">
        <v>154.02167712492869</v>
      </c>
    </row>
    <row r="350" spans="1:20" hidden="1" x14ac:dyDescent="0.15">
      <c r="A350" s="1" t="s">
        <v>685</v>
      </c>
      <c r="C350" s="7"/>
      <c r="D350" s="12" t="s">
        <v>118</v>
      </c>
      <c r="E350" s="3">
        <v>789.88488463489841</v>
      </c>
      <c r="F350" s="3">
        <v>613.7917618513095</v>
      </c>
      <c r="G350" s="3">
        <v>620.81329964958024</v>
      </c>
      <c r="H350" s="3">
        <v>475.14070678047636</v>
      </c>
      <c r="I350" s="3">
        <v>425.14609583045257</v>
      </c>
      <c r="J350" s="3">
        <v>501.06335156847638</v>
      </c>
      <c r="K350" s="3">
        <v>283.77422772285036</v>
      </c>
      <c r="L350" s="3">
        <v>394.68613384297095</v>
      </c>
      <c r="M350" s="3">
        <v>345.4775355480138</v>
      </c>
      <c r="N350" s="3">
        <v>259.17124297780498</v>
      </c>
      <c r="O350" s="3">
        <v>318.60589220322765</v>
      </c>
      <c r="P350" s="3">
        <v>280.78001897997115</v>
      </c>
      <c r="Q350" s="3">
        <v>282.53343182588895</v>
      </c>
      <c r="R350" s="3">
        <v>225.96417990488982</v>
      </c>
      <c r="S350" s="3">
        <v>192.93850436775926</v>
      </c>
      <c r="T350" s="3">
        <v>138.98754209373791</v>
      </c>
    </row>
    <row r="351" spans="1:20" hidden="1" x14ac:dyDescent="0.15">
      <c r="A351" s="1" t="s">
        <v>685</v>
      </c>
      <c r="C351" s="7"/>
      <c r="D351" s="12" t="s">
        <v>119</v>
      </c>
      <c r="E351" s="3">
        <v>209.16348800344898</v>
      </c>
      <c r="F351" s="3">
        <v>209.16348800344898</v>
      </c>
      <c r="G351" s="3">
        <v>209.16348800344898</v>
      </c>
      <c r="H351" s="3">
        <v>209.16348800344898</v>
      </c>
      <c r="I351" s="3">
        <v>209.16348800344898</v>
      </c>
      <c r="J351" s="3">
        <v>209.16348800344898</v>
      </c>
      <c r="K351" s="3">
        <v>209.16348800344898</v>
      </c>
      <c r="L351" s="3">
        <v>209.16348800344898</v>
      </c>
      <c r="M351" s="3">
        <v>209.16348800344898</v>
      </c>
      <c r="N351" s="3">
        <v>209.16348800344898</v>
      </c>
      <c r="O351" s="3">
        <v>209.16348800344898</v>
      </c>
      <c r="P351" s="3">
        <v>209.16348800344898</v>
      </c>
      <c r="Q351" s="3">
        <v>209.16348800344898</v>
      </c>
      <c r="R351" s="3">
        <v>209.16348800344898</v>
      </c>
      <c r="S351" s="3">
        <v>209.16348800344898</v>
      </c>
      <c r="T351" s="3">
        <v>209.16348800344898</v>
      </c>
    </row>
    <row r="352" spans="1:20" hidden="1" x14ac:dyDescent="0.15">
      <c r="A352" s="1" t="s">
        <v>685</v>
      </c>
      <c r="C352" s="7"/>
      <c r="D352" s="12" t="s">
        <v>120</v>
      </c>
      <c r="E352" s="3">
        <v>70.1181122026493</v>
      </c>
      <c r="F352" s="3">
        <v>70.091824153984874</v>
      </c>
      <c r="G352" s="3">
        <v>70.078680129652653</v>
      </c>
      <c r="H352" s="3">
        <v>70.06816491018688</v>
      </c>
      <c r="I352" s="3">
        <v>70.015588812858013</v>
      </c>
      <c r="J352" s="3">
        <v>69.999815983659346</v>
      </c>
      <c r="K352" s="3">
        <v>70.03661925178956</v>
      </c>
      <c r="L352" s="3">
        <v>69.994558373926452</v>
      </c>
      <c r="M352" s="3">
        <v>70.020846422590893</v>
      </c>
      <c r="N352" s="3">
        <v>69.881519764669378</v>
      </c>
      <c r="O352" s="3">
        <v>70.005073593392225</v>
      </c>
      <c r="P352" s="3">
        <v>69.963012715529132</v>
      </c>
      <c r="Q352" s="3">
        <v>69.957755105796252</v>
      </c>
      <c r="R352" s="3">
        <v>69.941982276597585</v>
      </c>
      <c r="S352" s="3">
        <v>69.902550203600939</v>
      </c>
      <c r="T352" s="3">
        <v>69.474055010370634</v>
      </c>
    </row>
    <row r="353" spans="1:20" hidden="1" x14ac:dyDescent="0.15">
      <c r="A353" s="1" t="s">
        <v>685</v>
      </c>
      <c r="C353" s="7"/>
      <c r="D353" s="12" t="s">
        <v>121</v>
      </c>
      <c r="E353" s="3">
        <v>472.97457157052685</v>
      </c>
      <c r="F353" s="3">
        <v>472.97457157052685</v>
      </c>
      <c r="G353" s="3">
        <v>472.97457157052685</v>
      </c>
      <c r="H353" s="3">
        <v>472.97457157052685</v>
      </c>
      <c r="I353" s="3">
        <v>472.97457157052685</v>
      </c>
      <c r="J353" s="3">
        <v>472.97457157052685</v>
      </c>
      <c r="K353" s="3">
        <v>472.97457157052685</v>
      </c>
      <c r="L353" s="3">
        <v>472.97457157052685</v>
      </c>
      <c r="M353" s="3">
        <v>472.97457157052685</v>
      </c>
      <c r="N353" s="3">
        <v>472.97457157052685</v>
      </c>
      <c r="O353" s="3">
        <v>472.97457157052685</v>
      </c>
      <c r="P353" s="3">
        <v>472.97457157052685</v>
      </c>
      <c r="Q353" s="3">
        <v>472.97457157052685</v>
      </c>
      <c r="R353" s="3">
        <v>472.97457157052685</v>
      </c>
      <c r="S353" s="3">
        <v>472.97457157052685</v>
      </c>
      <c r="T353" s="3">
        <v>472.97457157052685</v>
      </c>
    </row>
    <row r="354" spans="1:20" hidden="1" x14ac:dyDescent="0.15">
      <c r="A354" s="1" t="s">
        <v>685</v>
      </c>
      <c r="C354" s="7"/>
      <c r="D354" s="12" t="s">
        <v>122</v>
      </c>
      <c r="E354" s="3">
        <v>0</v>
      </c>
      <c r="F354" s="3">
        <v>0</v>
      </c>
      <c r="G354" s="3">
        <v>0</v>
      </c>
      <c r="H354" s="3">
        <v>0</v>
      </c>
      <c r="I354" s="3">
        <v>0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</row>
    <row r="355" spans="1:20" hidden="1" x14ac:dyDescent="0.15">
      <c r="A355" s="1" t="s">
        <v>685</v>
      </c>
      <c r="C355" s="7"/>
      <c r="D355" s="12" t="s">
        <v>123</v>
      </c>
      <c r="E355" s="3">
        <v>279.54973830247553</v>
      </c>
      <c r="F355" s="3">
        <v>251.32688925633738</v>
      </c>
      <c r="G355" s="3">
        <v>270.33840605045725</v>
      </c>
      <c r="H355" s="3">
        <v>251.26116913467629</v>
      </c>
      <c r="I355" s="3">
        <v>255.32267265333161</v>
      </c>
      <c r="J355" s="3">
        <v>263.99247110286251</v>
      </c>
      <c r="K355" s="3">
        <v>230.69339985962182</v>
      </c>
      <c r="L355" s="3">
        <v>238.18286492411954</v>
      </c>
      <c r="M355" s="3">
        <v>273.35364523226798</v>
      </c>
      <c r="N355" s="3">
        <v>237.41788270798446</v>
      </c>
      <c r="O355" s="3">
        <v>240.26750718320929</v>
      </c>
      <c r="P355" s="3">
        <v>266.19540958094223</v>
      </c>
      <c r="Q355" s="3">
        <v>239.86267123377698</v>
      </c>
      <c r="R355" s="3">
        <v>253.30637932076939</v>
      </c>
      <c r="S355" s="3">
        <v>236.64764288211649</v>
      </c>
      <c r="T355" s="3">
        <v>233.51147867644931</v>
      </c>
    </row>
    <row r="356" spans="1:20" hidden="1" x14ac:dyDescent="0.15">
      <c r="A356" s="1" t="s">
        <v>685</v>
      </c>
      <c r="C356" s="7"/>
      <c r="D356" s="12" t="s">
        <v>124</v>
      </c>
      <c r="E356" s="3">
        <v>5.6230136093227934</v>
      </c>
      <c r="F356" s="3">
        <v>5.4416260735381874</v>
      </c>
      <c r="G356" s="3">
        <v>5.2707537572193548</v>
      </c>
      <c r="H356" s="3">
        <v>5.4679141222026226</v>
      </c>
      <c r="I356" s="3">
        <v>5.2339504890891453</v>
      </c>
      <c r="J356" s="3">
        <v>5.0105020754414413</v>
      </c>
      <c r="K356" s="3">
        <v>5.0262749046401032</v>
      </c>
      <c r="L356" s="3">
        <v>5.5888391460590272</v>
      </c>
      <c r="M356" s="3">
        <v>4.9815852219105627</v>
      </c>
      <c r="N356" s="3">
        <v>5.2470945134213629</v>
      </c>
      <c r="O356" s="3">
        <v>6.0015615100906672</v>
      </c>
      <c r="P356" s="3">
        <v>5.3233298545482262</v>
      </c>
      <c r="Q356" s="3">
        <v>6.2407827529370321</v>
      </c>
      <c r="R356" s="3">
        <v>5.851719632703384</v>
      </c>
      <c r="S356" s="3">
        <v>6.2486691675363621</v>
      </c>
      <c r="T356" s="3">
        <v>7.1135459685962967</v>
      </c>
    </row>
    <row r="357" spans="1:20" hidden="1" x14ac:dyDescent="0.15">
      <c r="A357" s="1" t="s">
        <v>685</v>
      </c>
      <c r="C357" s="7"/>
      <c r="D357" s="12" t="s">
        <v>125</v>
      </c>
      <c r="E357" s="3">
        <v>0</v>
      </c>
      <c r="F357" s="3">
        <v>0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</row>
    <row r="358" spans="1:20" hidden="1" x14ac:dyDescent="0.15">
      <c r="A358" s="1" t="s">
        <v>685</v>
      </c>
      <c r="C358" s="7"/>
      <c r="D358" s="12" t="s">
        <v>126</v>
      </c>
      <c r="E358" s="3">
        <v>1.5141916030714955</v>
      </c>
      <c r="F358" s="3">
        <v>19.734438132391869</v>
      </c>
      <c r="G358" s="3">
        <v>79.913039135018039</v>
      </c>
      <c r="H358" s="3">
        <v>56.030346923378218</v>
      </c>
      <c r="I358" s="3">
        <v>21.10404546780897</v>
      </c>
      <c r="J358" s="3">
        <v>168.36969408597767</v>
      </c>
      <c r="K358" s="3">
        <v>10.746554294021308</v>
      </c>
      <c r="L358" s="3">
        <v>87.859916246276953</v>
      </c>
      <c r="M358" s="3">
        <v>172.54686501875651</v>
      </c>
      <c r="N358" s="3">
        <v>36.429977839174974</v>
      </c>
      <c r="O358" s="3">
        <v>105.88037360574761</v>
      </c>
      <c r="P358" s="3">
        <v>179.03738423400569</v>
      </c>
      <c r="Q358" s="3">
        <v>133.22520182649362</v>
      </c>
      <c r="R358" s="3">
        <v>171.94749750920738</v>
      </c>
      <c r="S358" s="3">
        <v>165.71197236600324</v>
      </c>
      <c r="T358" s="3">
        <v>230.35691283671704</v>
      </c>
    </row>
    <row r="359" spans="1:20" hidden="1" x14ac:dyDescent="0.15">
      <c r="A359" s="1" t="s">
        <v>685</v>
      </c>
      <c r="C359" s="7"/>
      <c r="D359" s="12" t="s">
        <v>127</v>
      </c>
      <c r="E359" s="3">
        <v>0</v>
      </c>
      <c r="F359" s="3">
        <v>0</v>
      </c>
      <c r="G359" s="3">
        <v>0</v>
      </c>
      <c r="H359" s="3">
        <v>0</v>
      </c>
      <c r="I359" s="3">
        <v>0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</row>
    <row r="360" spans="1:20" hidden="1" x14ac:dyDescent="0.15">
      <c r="A360" s="1" t="s">
        <v>685</v>
      </c>
      <c r="C360" s="7"/>
      <c r="D360" s="12" t="s">
        <v>128</v>
      </c>
      <c r="E360" s="3">
        <v>0</v>
      </c>
      <c r="F360" s="3">
        <v>0</v>
      </c>
      <c r="G360" s="3">
        <v>0</v>
      </c>
      <c r="H360" s="3">
        <v>0</v>
      </c>
      <c r="I360" s="3">
        <v>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</row>
    <row r="361" spans="1:20" hidden="1" x14ac:dyDescent="0.15">
      <c r="A361" s="1" t="s">
        <v>685</v>
      </c>
      <c r="C361" s="7"/>
      <c r="D361" s="12" t="s">
        <v>129</v>
      </c>
      <c r="E361" s="3">
        <v>0</v>
      </c>
      <c r="F361" s="3">
        <v>0</v>
      </c>
      <c r="G361" s="3">
        <v>0</v>
      </c>
      <c r="H361" s="3">
        <v>0</v>
      </c>
      <c r="I361" s="3">
        <v>0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</row>
    <row r="362" spans="1:20" hidden="1" x14ac:dyDescent="0.15">
      <c r="A362" s="1" t="s">
        <v>685</v>
      </c>
      <c r="C362" s="7"/>
      <c r="D362" s="12" t="s">
        <v>130</v>
      </c>
      <c r="E362" s="3">
        <v>0</v>
      </c>
      <c r="F362" s="3">
        <v>0</v>
      </c>
      <c r="G362" s="3">
        <v>0</v>
      </c>
      <c r="H362" s="3">
        <v>0</v>
      </c>
      <c r="I362" s="3">
        <v>0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</row>
    <row r="363" spans="1:20" hidden="1" x14ac:dyDescent="0.15">
      <c r="A363" s="1" t="s">
        <v>685</v>
      </c>
      <c r="C363" s="7"/>
      <c r="D363" s="12" t="s">
        <v>80</v>
      </c>
      <c r="E363" s="3">
        <v>1841.1728675792124</v>
      </c>
      <c r="F363" s="3">
        <v>1674.0281965609975</v>
      </c>
      <c r="G363" s="3">
        <v>1760.0006309131679</v>
      </c>
      <c r="H363" s="3">
        <v>1589.1887771062641</v>
      </c>
      <c r="I363" s="3">
        <v>1492.1201574128354</v>
      </c>
      <c r="J363" s="3">
        <v>1727.1326836680239</v>
      </c>
      <c r="K363" s="3">
        <v>1325.3540342953881</v>
      </c>
      <c r="L363" s="3">
        <v>1539.3229775946961</v>
      </c>
      <c r="M363" s="3">
        <v>1590.4926643200201</v>
      </c>
      <c r="N363" s="3">
        <v>1361.3528881364664</v>
      </c>
      <c r="O363" s="3">
        <v>1500.1695579138855</v>
      </c>
      <c r="P363" s="3">
        <v>1532.9928154762999</v>
      </c>
      <c r="Q363" s="3">
        <v>1498.3556825560395</v>
      </c>
      <c r="R363" s="3">
        <v>1479.6359631020948</v>
      </c>
      <c r="S363" s="3">
        <v>1449.5729506494461</v>
      </c>
      <c r="T363" s="3">
        <v>1515.6059000896421</v>
      </c>
    </row>
    <row r="364" spans="1:20" hidden="1" x14ac:dyDescent="0.15">
      <c r="A364" s="1" t="s">
        <v>685</v>
      </c>
      <c r="C364" s="7"/>
      <c r="D364" s="10" t="s">
        <v>151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hidden="1" x14ac:dyDescent="0.15">
      <c r="A365" s="1" t="s">
        <v>685</v>
      </c>
      <c r="C365" s="7"/>
      <c r="D365" s="12" t="s">
        <v>131</v>
      </c>
      <c r="E365" s="3">
        <v>730.3634848488831</v>
      </c>
      <c r="F365" s="3">
        <v>799.42744630008849</v>
      </c>
      <c r="G365" s="3">
        <v>866.50666007712914</v>
      </c>
      <c r="H365" s="3">
        <v>894.73476673300013</v>
      </c>
      <c r="I365" s="3">
        <v>963.61996945328735</v>
      </c>
      <c r="J365" s="3">
        <v>832.78960886012385</v>
      </c>
      <c r="K365" s="3">
        <v>922.44499883018182</v>
      </c>
      <c r="L365" s="3">
        <v>915.15532293553372</v>
      </c>
      <c r="M365" s="3">
        <v>827.15082242160247</v>
      </c>
      <c r="N365" s="3">
        <v>969.83972176729287</v>
      </c>
      <c r="O365" s="3">
        <v>972.43172336560622</v>
      </c>
      <c r="P365" s="3">
        <v>857.42151045870014</v>
      </c>
      <c r="Q365" s="3">
        <v>1018.0966927005975</v>
      </c>
      <c r="R365" s="3">
        <v>935.16315677403577</v>
      </c>
      <c r="S365" s="3">
        <v>1046.9162804514183</v>
      </c>
      <c r="T365" s="3">
        <v>1313.2326150562169</v>
      </c>
    </row>
    <row r="366" spans="1:20" hidden="1" x14ac:dyDescent="0.15">
      <c r="A366" s="1" t="s">
        <v>685</v>
      </c>
      <c r="C366" s="7"/>
      <c r="D366" s="12" t="s">
        <v>132</v>
      </c>
      <c r="E366" s="3">
        <v>0</v>
      </c>
      <c r="F366" s="3">
        <v>0</v>
      </c>
      <c r="G366" s="3">
        <v>0</v>
      </c>
      <c r="H366" s="3">
        <v>0</v>
      </c>
      <c r="I366" s="3">
        <v>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</row>
    <row r="367" spans="1:20" hidden="1" x14ac:dyDescent="0.15">
      <c r="A367" s="1" t="s">
        <v>685</v>
      </c>
      <c r="C367" s="7"/>
      <c r="D367" s="12" t="s">
        <v>133</v>
      </c>
      <c r="E367" s="3">
        <v>0</v>
      </c>
      <c r="F367" s="3">
        <v>0</v>
      </c>
      <c r="G367" s="3">
        <v>0</v>
      </c>
      <c r="H367" s="3">
        <v>0</v>
      </c>
      <c r="I367" s="3">
        <v>0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</row>
    <row r="368" spans="1:20" hidden="1" x14ac:dyDescent="0.15">
      <c r="A368" s="1" t="s">
        <v>685</v>
      </c>
      <c r="C368" s="7"/>
      <c r="D368" s="12" t="s">
        <v>134</v>
      </c>
      <c r="E368" s="3">
        <v>0</v>
      </c>
      <c r="F368" s="3">
        <v>0</v>
      </c>
      <c r="G368" s="3">
        <v>0</v>
      </c>
      <c r="H368" s="3">
        <v>0</v>
      </c>
      <c r="I368" s="3">
        <v>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</row>
    <row r="369" spans="1:20" hidden="1" x14ac:dyDescent="0.15">
      <c r="A369" s="1" t="s">
        <v>685</v>
      </c>
      <c r="C369" s="7"/>
      <c r="D369" s="12" t="s">
        <v>135</v>
      </c>
      <c r="E369" s="3">
        <v>49.518797269197499</v>
      </c>
      <c r="F369" s="3">
        <v>49.518797269197499</v>
      </c>
      <c r="G369" s="3">
        <v>49.518797269197499</v>
      </c>
      <c r="H369" s="3">
        <v>49.518797269197499</v>
      </c>
      <c r="I369" s="3">
        <v>49.518797269197499</v>
      </c>
      <c r="J369" s="3">
        <v>49.518797269197499</v>
      </c>
      <c r="K369" s="3">
        <v>49.518797269197499</v>
      </c>
      <c r="L369" s="3">
        <v>49.518797269197499</v>
      </c>
      <c r="M369" s="3">
        <v>49.518797269197499</v>
      </c>
      <c r="N369" s="3">
        <v>49.518797269197499</v>
      </c>
      <c r="O369" s="3">
        <v>49.518797269197499</v>
      </c>
      <c r="P369" s="3">
        <v>49.518797269197499</v>
      </c>
      <c r="Q369" s="3">
        <v>49.518797269197499</v>
      </c>
      <c r="R369" s="3">
        <v>49.518797269197499</v>
      </c>
      <c r="S369" s="3">
        <v>49.518797269197499</v>
      </c>
      <c r="T369" s="3">
        <v>49.518797269197499</v>
      </c>
    </row>
    <row r="370" spans="1:20" hidden="1" x14ac:dyDescent="0.15">
      <c r="A370" s="1" t="s">
        <v>685</v>
      </c>
      <c r="C370" s="7"/>
      <c r="D370" s="12" t="s">
        <v>136</v>
      </c>
      <c r="E370" s="3">
        <v>0</v>
      </c>
      <c r="F370" s="3">
        <v>0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</row>
    <row r="371" spans="1:20" hidden="1" x14ac:dyDescent="0.15">
      <c r="A371" s="1" t="s">
        <v>685</v>
      </c>
      <c r="C371" s="7"/>
      <c r="D371" s="12" t="s">
        <v>137</v>
      </c>
      <c r="E371" s="3">
        <v>0</v>
      </c>
      <c r="F371" s="3">
        <v>0</v>
      </c>
      <c r="G371" s="3">
        <v>0</v>
      </c>
      <c r="H371" s="3">
        <v>0</v>
      </c>
      <c r="I371" s="3">
        <v>0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</row>
    <row r="372" spans="1:20" hidden="1" x14ac:dyDescent="0.15">
      <c r="A372" s="1" t="s">
        <v>685</v>
      </c>
      <c r="C372" s="7"/>
      <c r="D372" s="12" t="s">
        <v>138</v>
      </c>
      <c r="E372" s="3">
        <v>0</v>
      </c>
      <c r="F372" s="3">
        <v>0</v>
      </c>
      <c r="G372" s="3">
        <v>0</v>
      </c>
      <c r="H372" s="3">
        <v>0</v>
      </c>
      <c r="I372" s="3">
        <v>0</v>
      </c>
      <c r="J372" s="3">
        <v>0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  <c r="P372" s="3">
        <v>0</v>
      </c>
      <c r="Q372" s="3">
        <v>0</v>
      </c>
      <c r="R372" s="3">
        <v>0</v>
      </c>
      <c r="S372" s="3">
        <v>0</v>
      </c>
      <c r="T372" s="3">
        <v>0</v>
      </c>
    </row>
    <row r="373" spans="1:20" hidden="1" x14ac:dyDescent="0.15">
      <c r="A373" s="1" t="s">
        <v>685</v>
      </c>
      <c r="C373" s="7"/>
      <c r="D373" s="12" t="s">
        <v>139</v>
      </c>
      <c r="E373" s="3">
        <v>0</v>
      </c>
      <c r="F373" s="3">
        <v>0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</row>
    <row r="374" spans="1:20" hidden="1" x14ac:dyDescent="0.15">
      <c r="A374" s="1" t="s">
        <v>685</v>
      </c>
      <c r="C374" s="7"/>
      <c r="D374" s="12" t="s">
        <v>140</v>
      </c>
      <c r="E374" s="3">
        <v>0</v>
      </c>
      <c r="F374" s="3">
        <v>0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</row>
    <row r="375" spans="1:20" hidden="1" x14ac:dyDescent="0.15">
      <c r="A375" s="1" t="s">
        <v>685</v>
      </c>
      <c r="C375" s="7"/>
      <c r="D375" s="12" t="s">
        <v>141</v>
      </c>
      <c r="E375" s="3">
        <v>0</v>
      </c>
      <c r="F375" s="3">
        <v>0</v>
      </c>
      <c r="G375" s="3">
        <v>0</v>
      </c>
      <c r="H375" s="3">
        <v>0</v>
      </c>
      <c r="I375" s="3">
        <v>0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v>0</v>
      </c>
      <c r="Q375" s="3">
        <v>0</v>
      </c>
      <c r="R375" s="3">
        <v>0</v>
      </c>
      <c r="S375" s="3">
        <v>0</v>
      </c>
      <c r="T375" s="3">
        <v>0</v>
      </c>
    </row>
    <row r="376" spans="1:20" hidden="1" x14ac:dyDescent="0.15">
      <c r="A376" s="1" t="s">
        <v>685</v>
      </c>
      <c r="C376" s="7"/>
      <c r="D376" s="12" t="s">
        <v>142</v>
      </c>
      <c r="E376" s="3">
        <v>7.5735868202239214</v>
      </c>
      <c r="F376" s="3">
        <v>9.0352023259665462</v>
      </c>
      <c r="G376" s="3">
        <v>8.1860983541052725</v>
      </c>
      <c r="H376" s="3">
        <v>10.444241734380299</v>
      </c>
      <c r="I376" s="3">
        <v>10.170846028270168</v>
      </c>
      <c r="J376" s="3">
        <v>9.1955594228196027</v>
      </c>
      <c r="K376" s="3">
        <v>11.377467461967765</v>
      </c>
      <c r="L376" s="3">
        <v>11.548339778286596</v>
      </c>
      <c r="M376" s="3">
        <v>11.335406584104668</v>
      </c>
      <c r="N376" s="3">
        <v>12.126676848904182</v>
      </c>
      <c r="O376" s="3">
        <v>12.526255188603605</v>
      </c>
      <c r="P376" s="3">
        <v>12.476307896141176</v>
      </c>
      <c r="Q376" s="3">
        <v>13.37010155073199</v>
      </c>
      <c r="R376" s="3">
        <v>13.522572232985716</v>
      </c>
      <c r="S376" s="3">
        <v>14.758110520214194</v>
      </c>
      <c r="T376" s="3">
        <v>16.435288025005192</v>
      </c>
    </row>
    <row r="377" spans="1:20" hidden="1" x14ac:dyDescent="0.15">
      <c r="A377" s="1" t="s">
        <v>685</v>
      </c>
      <c r="C377" s="7"/>
      <c r="D377" s="12" t="s">
        <v>143</v>
      </c>
      <c r="E377" s="3">
        <v>0</v>
      </c>
      <c r="F377" s="3">
        <v>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</row>
    <row r="378" spans="1:20" hidden="1" x14ac:dyDescent="0.15">
      <c r="A378" s="1" t="s">
        <v>685</v>
      </c>
      <c r="C378" s="7"/>
      <c r="D378" s="12" t="s">
        <v>144</v>
      </c>
      <c r="E378" s="3">
        <v>0</v>
      </c>
      <c r="F378" s="3">
        <v>0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</row>
    <row r="379" spans="1:20" hidden="1" x14ac:dyDescent="0.15">
      <c r="A379" s="1" t="s">
        <v>685</v>
      </c>
      <c r="C379" s="7"/>
      <c r="D379" s="12" t="s">
        <v>80</v>
      </c>
      <c r="E379" s="3">
        <v>787.45586893830455</v>
      </c>
      <c r="F379" s="3">
        <v>857.98144589525259</v>
      </c>
      <c r="G379" s="3">
        <v>924.21155570043186</v>
      </c>
      <c r="H379" s="3">
        <v>954.70043454144434</v>
      </c>
      <c r="I379" s="3">
        <v>1023.3122415556215</v>
      </c>
      <c r="J379" s="3">
        <v>891.50659435700743</v>
      </c>
      <c r="K379" s="3">
        <v>983.34389236621348</v>
      </c>
      <c r="L379" s="3">
        <v>976.22508878788426</v>
      </c>
      <c r="M379" s="3">
        <v>888.00765507977098</v>
      </c>
      <c r="N379" s="3">
        <v>1031.487824690261</v>
      </c>
      <c r="O379" s="3">
        <v>1034.4794046282739</v>
      </c>
      <c r="P379" s="3">
        <v>919.41661562403874</v>
      </c>
      <c r="Q379" s="3">
        <v>1080.9882203253935</v>
      </c>
      <c r="R379" s="3">
        <v>998.20452627621899</v>
      </c>
      <c r="S379" s="3">
        <v>1111.1931882408301</v>
      </c>
      <c r="T379" s="3">
        <v>1379.189329155286</v>
      </c>
    </row>
    <row r="380" spans="1:20" hidden="1" x14ac:dyDescent="0.15">
      <c r="A380" s="1" t="s">
        <v>685</v>
      </c>
      <c r="C380" s="7"/>
      <c r="D380" s="10" t="s">
        <v>152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hidden="1" x14ac:dyDescent="0.15">
      <c r="A381" s="1" t="s">
        <v>685</v>
      </c>
      <c r="C381" s="7"/>
      <c r="D381" s="12" t="s">
        <v>60</v>
      </c>
      <c r="E381" s="3">
        <v>0</v>
      </c>
      <c r="F381" s="3">
        <v>0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</row>
    <row r="382" spans="1:20" hidden="1" x14ac:dyDescent="0.15">
      <c r="A382" s="1" t="s">
        <v>685</v>
      </c>
      <c r="C382" s="7"/>
      <c r="D382" s="12" t="s">
        <v>61</v>
      </c>
      <c r="E382" s="3">
        <v>0</v>
      </c>
      <c r="F382" s="3">
        <v>0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</row>
    <row r="383" spans="1:20" hidden="1" x14ac:dyDescent="0.15">
      <c r="A383" s="1" t="s">
        <v>685</v>
      </c>
      <c r="C383" s="7"/>
      <c r="D383" s="12" t="s">
        <v>69</v>
      </c>
      <c r="E383" s="3">
        <v>0</v>
      </c>
      <c r="F383" s="3">
        <v>0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</row>
    <row r="384" spans="1:20" hidden="1" x14ac:dyDescent="0.15">
      <c r="A384" s="1" t="s">
        <v>685</v>
      </c>
      <c r="C384" s="7"/>
      <c r="D384" s="12" t="s">
        <v>70</v>
      </c>
      <c r="E384" s="3">
        <v>0</v>
      </c>
      <c r="F384" s="3">
        <v>0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</row>
    <row r="385" spans="1:20" hidden="1" x14ac:dyDescent="0.15">
      <c r="A385" s="1" t="s">
        <v>685</v>
      </c>
      <c r="C385" s="7"/>
      <c r="D385" s="12" t="s">
        <v>71</v>
      </c>
      <c r="E385" s="3">
        <v>0</v>
      </c>
      <c r="F385" s="3">
        <v>0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</row>
    <row r="386" spans="1:20" hidden="1" x14ac:dyDescent="0.15">
      <c r="A386" s="1" t="s">
        <v>685</v>
      </c>
      <c r="C386" s="7"/>
      <c r="D386" s="12" t="s">
        <v>72</v>
      </c>
      <c r="E386" s="3">
        <v>0</v>
      </c>
      <c r="F386" s="3">
        <v>0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</row>
    <row r="387" spans="1:20" hidden="1" x14ac:dyDescent="0.15">
      <c r="A387" s="1" t="s">
        <v>685</v>
      </c>
      <c r="C387" s="7"/>
      <c r="D387" s="12" t="s">
        <v>73</v>
      </c>
      <c r="E387" s="3">
        <v>0</v>
      </c>
      <c r="F387" s="3">
        <v>0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</row>
    <row r="388" spans="1:20" hidden="1" x14ac:dyDescent="0.15">
      <c r="A388" s="1" t="s">
        <v>685</v>
      </c>
      <c r="C388" s="7"/>
      <c r="D388" s="12" t="s">
        <v>74</v>
      </c>
      <c r="E388" s="3">
        <v>0</v>
      </c>
      <c r="F388" s="3">
        <v>0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</row>
    <row r="389" spans="1:20" hidden="1" x14ac:dyDescent="0.15">
      <c r="A389" s="1" t="s">
        <v>685</v>
      </c>
      <c r="C389" s="7"/>
      <c r="D389" s="12" t="s">
        <v>75</v>
      </c>
      <c r="E389" s="3">
        <v>0</v>
      </c>
      <c r="F389" s="3">
        <v>0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</row>
    <row r="390" spans="1:20" hidden="1" x14ac:dyDescent="0.15">
      <c r="A390" s="1" t="s">
        <v>685</v>
      </c>
      <c r="C390" s="7"/>
      <c r="D390" s="12" t="s">
        <v>76</v>
      </c>
      <c r="E390" s="3">
        <v>0</v>
      </c>
      <c r="F390" s="3">
        <v>0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</row>
    <row r="391" spans="1:20" hidden="1" x14ac:dyDescent="0.15">
      <c r="A391" s="1" t="s">
        <v>685</v>
      </c>
      <c r="C391" s="7"/>
      <c r="D391" s="12" t="s">
        <v>55</v>
      </c>
      <c r="E391" s="3">
        <v>0</v>
      </c>
      <c r="F391" s="3">
        <v>0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</row>
    <row r="392" spans="1:20" hidden="1" x14ac:dyDescent="0.15">
      <c r="A392" s="1" t="s">
        <v>685</v>
      </c>
      <c r="C392" s="7"/>
      <c r="D392" s="12" t="s">
        <v>77</v>
      </c>
      <c r="E392" s="3">
        <v>0</v>
      </c>
      <c r="F392" s="3">
        <v>0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</row>
    <row r="393" spans="1:20" hidden="1" x14ac:dyDescent="0.15">
      <c r="A393" s="1" t="s">
        <v>685</v>
      </c>
      <c r="C393" s="7"/>
      <c r="D393" s="12" t="s">
        <v>78</v>
      </c>
      <c r="E393" s="3">
        <v>0</v>
      </c>
      <c r="F393" s="3">
        <v>0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</row>
    <row r="394" spans="1:20" hidden="1" x14ac:dyDescent="0.15">
      <c r="A394" s="1" t="s">
        <v>685</v>
      </c>
      <c r="C394" s="7"/>
      <c r="D394" s="12" t="s">
        <v>79</v>
      </c>
      <c r="E394" s="3">
        <v>0</v>
      </c>
      <c r="F394" s="3">
        <v>0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</row>
    <row r="395" spans="1:20" hidden="1" x14ac:dyDescent="0.15">
      <c r="A395" s="1" t="s">
        <v>685</v>
      </c>
      <c r="C395" s="7"/>
      <c r="D395" s="12" t="s">
        <v>80</v>
      </c>
      <c r="E395" s="3">
        <v>0</v>
      </c>
      <c r="F395" s="3">
        <v>0</v>
      </c>
      <c r="G395" s="3">
        <v>0</v>
      </c>
      <c r="H395" s="3">
        <v>0</v>
      </c>
      <c r="I395" s="3">
        <v>0</v>
      </c>
      <c r="J395" s="3">
        <v>0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</row>
    <row r="396" spans="1:20" hidden="1" x14ac:dyDescent="0.15">
      <c r="A396" s="1" t="s">
        <v>685</v>
      </c>
      <c r="C396" s="7"/>
      <c r="D396" s="10" t="s">
        <v>153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hidden="1" x14ac:dyDescent="0.15">
      <c r="A397" s="1" t="s">
        <v>685</v>
      </c>
      <c r="C397" s="7"/>
      <c r="D397" s="12" t="s">
        <v>60</v>
      </c>
      <c r="E397" s="3">
        <v>0</v>
      </c>
      <c r="F397" s="3">
        <v>0</v>
      </c>
      <c r="G397" s="3">
        <v>0</v>
      </c>
      <c r="H397" s="3">
        <v>0</v>
      </c>
      <c r="I397" s="3">
        <v>0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</row>
    <row r="398" spans="1:20" hidden="1" x14ac:dyDescent="0.15">
      <c r="A398" s="1" t="s">
        <v>685</v>
      </c>
      <c r="C398" s="7"/>
      <c r="D398" s="12" t="s">
        <v>61</v>
      </c>
      <c r="E398" s="3">
        <v>0</v>
      </c>
      <c r="F398" s="3">
        <v>0</v>
      </c>
      <c r="G398" s="3">
        <v>0</v>
      </c>
      <c r="H398" s="3">
        <v>0</v>
      </c>
      <c r="I398" s="3">
        <v>0</v>
      </c>
      <c r="J398" s="3">
        <v>0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</row>
    <row r="399" spans="1:20" hidden="1" x14ac:dyDescent="0.15">
      <c r="A399" s="1" t="s">
        <v>685</v>
      </c>
      <c r="C399" s="7"/>
      <c r="D399" s="12" t="s">
        <v>69</v>
      </c>
      <c r="E399" s="3">
        <v>0</v>
      </c>
      <c r="F399" s="3">
        <v>0</v>
      </c>
      <c r="G399" s="3">
        <v>0</v>
      </c>
      <c r="H399" s="3">
        <v>0</v>
      </c>
      <c r="I399" s="3">
        <v>0</v>
      </c>
      <c r="J399" s="3">
        <v>0</v>
      </c>
      <c r="K399" s="3">
        <v>0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</row>
    <row r="400" spans="1:20" hidden="1" x14ac:dyDescent="0.15">
      <c r="A400" s="1" t="s">
        <v>685</v>
      </c>
      <c r="C400" s="7"/>
      <c r="D400" s="12" t="s">
        <v>70</v>
      </c>
      <c r="E400" s="3">
        <v>0</v>
      </c>
      <c r="F400" s="3">
        <v>0</v>
      </c>
      <c r="G400" s="3">
        <v>0</v>
      </c>
      <c r="H400" s="3">
        <v>0</v>
      </c>
      <c r="I400" s="3">
        <v>0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</row>
    <row r="401" spans="1:20" hidden="1" x14ac:dyDescent="0.15">
      <c r="A401" s="1" t="s">
        <v>685</v>
      </c>
      <c r="C401" s="7"/>
      <c r="D401" s="12" t="s">
        <v>71</v>
      </c>
      <c r="E401" s="3">
        <v>0</v>
      </c>
      <c r="F401" s="3">
        <v>0</v>
      </c>
      <c r="G401" s="3">
        <v>0</v>
      </c>
      <c r="H401" s="3">
        <v>0</v>
      </c>
      <c r="I401" s="3">
        <v>0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</row>
    <row r="402" spans="1:20" hidden="1" x14ac:dyDescent="0.15">
      <c r="A402" s="1" t="s">
        <v>685</v>
      </c>
      <c r="C402" s="7"/>
      <c r="D402" s="12" t="s">
        <v>72</v>
      </c>
      <c r="E402" s="3">
        <v>0</v>
      </c>
      <c r="F402" s="3">
        <v>0</v>
      </c>
      <c r="G402" s="3">
        <v>0</v>
      </c>
      <c r="H402" s="3">
        <v>0</v>
      </c>
      <c r="I402" s="3">
        <v>0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</row>
    <row r="403" spans="1:20" hidden="1" x14ac:dyDescent="0.15">
      <c r="A403" s="1" t="s">
        <v>685</v>
      </c>
      <c r="C403" s="7"/>
      <c r="D403" s="12" t="s">
        <v>73</v>
      </c>
      <c r="E403" s="3">
        <v>0</v>
      </c>
      <c r="F403" s="3">
        <v>0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</row>
    <row r="404" spans="1:20" hidden="1" x14ac:dyDescent="0.15">
      <c r="A404" s="1" t="s">
        <v>685</v>
      </c>
      <c r="C404" s="7"/>
      <c r="D404" s="12" t="s">
        <v>74</v>
      </c>
      <c r="E404" s="3">
        <v>0</v>
      </c>
      <c r="F404" s="3">
        <v>0</v>
      </c>
      <c r="G404" s="3">
        <v>0</v>
      </c>
      <c r="H404" s="3">
        <v>0</v>
      </c>
      <c r="I404" s="3">
        <v>0</v>
      </c>
      <c r="J404" s="3">
        <v>0</v>
      </c>
      <c r="K404" s="3">
        <v>0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</row>
    <row r="405" spans="1:20" hidden="1" x14ac:dyDescent="0.15">
      <c r="A405" s="1" t="s">
        <v>685</v>
      </c>
      <c r="C405" s="7"/>
      <c r="D405" s="12" t="s">
        <v>75</v>
      </c>
      <c r="E405" s="3">
        <v>0</v>
      </c>
      <c r="F405" s="3">
        <v>0</v>
      </c>
      <c r="G405" s="3">
        <v>0</v>
      </c>
      <c r="H405" s="3">
        <v>0</v>
      </c>
      <c r="I405" s="3">
        <v>0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</row>
    <row r="406" spans="1:20" hidden="1" x14ac:dyDescent="0.15">
      <c r="A406" s="1" t="s">
        <v>685</v>
      </c>
      <c r="C406" s="7"/>
      <c r="D406" s="12" t="s">
        <v>76</v>
      </c>
      <c r="E406" s="3">
        <v>0</v>
      </c>
      <c r="F406" s="3">
        <v>0</v>
      </c>
      <c r="G406" s="3">
        <v>0</v>
      </c>
      <c r="H406" s="3">
        <v>0</v>
      </c>
      <c r="I406" s="3">
        <v>0</v>
      </c>
      <c r="J406" s="3">
        <v>0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</row>
    <row r="407" spans="1:20" hidden="1" x14ac:dyDescent="0.15">
      <c r="A407" s="1" t="s">
        <v>685</v>
      </c>
      <c r="C407" s="7"/>
      <c r="D407" s="12" t="s">
        <v>55</v>
      </c>
      <c r="E407" s="3">
        <v>0</v>
      </c>
      <c r="F407" s="3">
        <v>0</v>
      </c>
      <c r="G407" s="3">
        <v>0</v>
      </c>
      <c r="H407" s="3">
        <v>0</v>
      </c>
      <c r="I407" s="3">
        <v>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</row>
    <row r="408" spans="1:20" hidden="1" x14ac:dyDescent="0.15">
      <c r="A408" s="1" t="s">
        <v>685</v>
      </c>
      <c r="C408" s="7"/>
      <c r="D408" s="12" t="s">
        <v>77</v>
      </c>
      <c r="E408" s="3">
        <v>0</v>
      </c>
      <c r="F408" s="3">
        <v>0</v>
      </c>
      <c r="G408" s="3">
        <v>0</v>
      </c>
      <c r="H408" s="3">
        <v>0</v>
      </c>
      <c r="I408" s="3">
        <v>0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</row>
    <row r="409" spans="1:20" hidden="1" x14ac:dyDescent="0.15">
      <c r="A409" s="1" t="s">
        <v>685</v>
      </c>
      <c r="C409" s="7"/>
      <c r="D409" s="12" t="s">
        <v>78</v>
      </c>
      <c r="E409" s="3">
        <v>0</v>
      </c>
      <c r="F409" s="3">
        <v>0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</row>
    <row r="410" spans="1:20" hidden="1" x14ac:dyDescent="0.15">
      <c r="A410" s="1" t="s">
        <v>685</v>
      </c>
      <c r="C410" s="7"/>
      <c r="D410" s="12" t="s">
        <v>79</v>
      </c>
      <c r="E410" s="3">
        <v>0</v>
      </c>
      <c r="F410" s="3">
        <v>0</v>
      </c>
      <c r="G410" s="3">
        <v>0</v>
      </c>
      <c r="H410" s="3">
        <v>0</v>
      </c>
      <c r="I410" s="3">
        <v>0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</row>
    <row r="411" spans="1:20" hidden="1" x14ac:dyDescent="0.15">
      <c r="A411" s="1" t="s">
        <v>685</v>
      </c>
      <c r="C411" s="7"/>
      <c r="D411" s="12" t="s">
        <v>80</v>
      </c>
      <c r="E411" s="3">
        <v>0</v>
      </c>
      <c r="F411" s="3">
        <v>0</v>
      </c>
      <c r="G411" s="3">
        <v>0</v>
      </c>
      <c r="H411" s="3">
        <v>0</v>
      </c>
      <c r="I411" s="3">
        <v>0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</row>
    <row r="412" spans="1:20" hidden="1" x14ac:dyDescent="0.15">
      <c r="A412" s="1" t="s">
        <v>685</v>
      </c>
      <c r="C412" s="7"/>
      <c r="D412" s="10" t="s">
        <v>154</v>
      </c>
      <c r="E412" s="3">
        <v>2628.6287365175167</v>
      </c>
      <c r="F412" s="3">
        <v>2532.0096424562498</v>
      </c>
      <c r="G412" s="3">
        <v>2684.2121866135999</v>
      </c>
      <c r="H412" s="3">
        <v>2543.886582842842</v>
      </c>
      <c r="I412" s="3">
        <v>2515.4323989684567</v>
      </c>
      <c r="J412" s="3">
        <v>2618.6392780250312</v>
      </c>
      <c r="K412" s="3">
        <v>2308.6979266616017</v>
      </c>
      <c r="L412" s="3">
        <v>2515.545437577714</v>
      </c>
      <c r="M412" s="3">
        <v>2478.5003193997914</v>
      </c>
      <c r="N412" s="3">
        <v>2392.8380840218611</v>
      </c>
      <c r="O412" s="3">
        <v>2534.6463337372929</v>
      </c>
      <c r="P412" s="3">
        <v>2452.4120599052053</v>
      </c>
      <c r="Q412" s="3">
        <v>2579.3412740765666</v>
      </c>
      <c r="R412" s="3">
        <v>2477.8404893783136</v>
      </c>
      <c r="S412" s="3">
        <v>2560.7661388902761</v>
      </c>
      <c r="T412" s="3">
        <v>2894.7952292449281</v>
      </c>
    </row>
    <row r="413" spans="1:20" hidden="1" x14ac:dyDescent="0.15">
      <c r="A413" s="1" t="s">
        <v>685</v>
      </c>
      <c r="C413" s="64" t="s">
        <v>221</v>
      </c>
      <c r="D413" s="65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</row>
    <row r="414" spans="1:20" hidden="1" x14ac:dyDescent="0.15">
      <c r="A414" s="1" t="s">
        <v>685</v>
      </c>
      <c r="C414" s="56"/>
      <c r="D414" s="64" t="s">
        <v>220</v>
      </c>
      <c r="E414" s="84"/>
      <c r="F414" s="84"/>
      <c r="G414" s="84"/>
      <c r="H414" s="84"/>
      <c r="I414" s="84"/>
      <c r="J414" s="84"/>
      <c r="K414" s="84"/>
      <c r="L414" s="84"/>
      <c r="M414" s="84"/>
      <c r="N414" s="84"/>
      <c r="O414" s="84"/>
      <c r="P414" s="84"/>
      <c r="Q414" s="84"/>
      <c r="R414" s="84"/>
      <c r="S414" s="84"/>
      <c r="T414" s="84"/>
    </row>
    <row r="415" spans="1:20" hidden="1" x14ac:dyDescent="0.15">
      <c r="A415" s="1" t="s">
        <v>685</v>
      </c>
      <c r="C415" s="56"/>
      <c r="D415" s="58" t="s">
        <v>218</v>
      </c>
      <c r="E415" s="63">
        <v>351.76171500000004</v>
      </c>
      <c r="F415" s="63">
        <v>335.42003000000005</v>
      </c>
      <c r="G415" s="63">
        <v>342.10455999999999</v>
      </c>
      <c r="H415" s="63">
        <v>306.29541399999999</v>
      </c>
      <c r="I415" s="63">
        <v>341.61434000000003</v>
      </c>
      <c r="J415" s="63">
        <v>324.05497600000001</v>
      </c>
      <c r="K415" s="63">
        <v>278.98065399999996</v>
      </c>
      <c r="L415" s="63">
        <v>319.69555200000002</v>
      </c>
      <c r="M415" s="63">
        <v>315.64975199999998</v>
      </c>
      <c r="N415" s="63">
        <v>299.516279</v>
      </c>
      <c r="O415" s="63">
        <v>348.37214899999998</v>
      </c>
      <c r="P415" s="63">
        <v>330.62452500000001</v>
      </c>
      <c r="Q415" s="63">
        <v>343.44632200000001</v>
      </c>
      <c r="R415" s="63">
        <v>351.92077500000005</v>
      </c>
      <c r="S415" s="63">
        <v>347.27284100000003</v>
      </c>
      <c r="T415" s="63">
        <v>385.96628700000002</v>
      </c>
    </row>
    <row r="416" spans="1:20" hidden="1" x14ac:dyDescent="0.15">
      <c r="A416" s="1" t="s">
        <v>685</v>
      </c>
      <c r="C416" s="56"/>
      <c r="D416" s="58" t="s">
        <v>217</v>
      </c>
      <c r="E416" s="63">
        <v>357.47682700000001</v>
      </c>
      <c r="F416" s="63">
        <v>330.20355800000004</v>
      </c>
      <c r="G416" s="63">
        <v>361.61860700000005</v>
      </c>
      <c r="H416" s="63">
        <v>312.581973</v>
      </c>
      <c r="I416" s="63">
        <v>317.90305499999999</v>
      </c>
      <c r="J416" s="63">
        <v>327.03619799999996</v>
      </c>
      <c r="K416" s="63">
        <v>287.25106800000003</v>
      </c>
      <c r="L416" s="63">
        <v>305.91186499999998</v>
      </c>
      <c r="M416" s="63">
        <v>332.17997400000002</v>
      </c>
      <c r="N416" s="63">
        <v>279.96327399999996</v>
      </c>
      <c r="O416" s="63">
        <v>292.22912400000001</v>
      </c>
      <c r="P416" s="63">
        <v>305.57065500000004</v>
      </c>
      <c r="Q416" s="63">
        <v>313.77843300000001</v>
      </c>
      <c r="R416" s="63">
        <v>333.70463799999999</v>
      </c>
      <c r="S416" s="63">
        <v>323.85267300000004</v>
      </c>
      <c r="T416" s="63">
        <v>352.48187800000005</v>
      </c>
    </row>
    <row r="417" spans="1:20" hidden="1" x14ac:dyDescent="0.15">
      <c r="A417" s="1" t="s">
        <v>685</v>
      </c>
      <c r="C417" s="56"/>
      <c r="D417" s="58" t="s">
        <v>216</v>
      </c>
      <c r="E417" s="63">
        <v>361.01886000000002</v>
      </c>
      <c r="F417" s="63">
        <v>325.566641</v>
      </c>
      <c r="G417" s="63">
        <v>395.67095699999999</v>
      </c>
      <c r="H417" s="63">
        <v>332.70598100000001</v>
      </c>
      <c r="I417" s="63">
        <v>334.87606400000004</v>
      </c>
      <c r="J417" s="63">
        <v>331.89340399999998</v>
      </c>
      <c r="K417" s="63">
        <v>266.64495699999998</v>
      </c>
      <c r="L417" s="63">
        <v>306.97367300000002</v>
      </c>
      <c r="M417" s="63">
        <v>343.59457299999997</v>
      </c>
      <c r="N417" s="63">
        <v>278.33215000000001</v>
      </c>
      <c r="O417" s="63">
        <v>287.10897899999998</v>
      </c>
      <c r="P417" s="63">
        <v>348.71587400000004</v>
      </c>
      <c r="Q417" s="63">
        <v>304.24947400000002</v>
      </c>
      <c r="R417" s="63">
        <v>310.57919699999997</v>
      </c>
      <c r="S417" s="63">
        <v>296.129977</v>
      </c>
      <c r="T417" s="63">
        <v>332.47170299999999</v>
      </c>
    </row>
    <row r="418" spans="1:20" hidden="1" x14ac:dyDescent="0.15">
      <c r="A418" s="1" t="s">
        <v>685</v>
      </c>
      <c r="C418" s="56"/>
      <c r="D418" s="58" t="s">
        <v>215</v>
      </c>
      <c r="E418" s="63">
        <v>367.73949800000003</v>
      </c>
      <c r="F418" s="63">
        <v>340.69574499999999</v>
      </c>
      <c r="G418" s="63">
        <v>388.94220899999999</v>
      </c>
      <c r="H418" s="63">
        <v>328.48339799999997</v>
      </c>
      <c r="I418" s="63">
        <v>369.47938500000004</v>
      </c>
      <c r="J418" s="63">
        <v>350.43555699999996</v>
      </c>
      <c r="K418" s="63">
        <v>291.457717</v>
      </c>
      <c r="L418" s="63">
        <v>304.27530000000002</v>
      </c>
      <c r="M418" s="63">
        <v>379.147109</v>
      </c>
      <c r="N418" s="63">
        <v>275.58663200000001</v>
      </c>
      <c r="O418" s="63">
        <v>288.67514199999999</v>
      </c>
      <c r="P418" s="63">
        <v>328.28168300000004</v>
      </c>
      <c r="Q418" s="63">
        <v>283.19105099999996</v>
      </c>
      <c r="R418" s="63">
        <v>311.29649900000004</v>
      </c>
      <c r="S418" s="63">
        <v>285.36380699999995</v>
      </c>
      <c r="T418" s="63">
        <v>310.14243199999999</v>
      </c>
    </row>
    <row r="419" spans="1:20" hidden="1" x14ac:dyDescent="0.15">
      <c r="A419" s="1" t="s">
        <v>685</v>
      </c>
      <c r="C419" s="56"/>
      <c r="D419" s="58" t="s">
        <v>198</v>
      </c>
      <c r="E419" s="63">
        <v>389.82390100000003</v>
      </c>
      <c r="F419" s="63">
        <v>372.79680000000002</v>
      </c>
      <c r="G419" s="63">
        <v>416.90507200000002</v>
      </c>
      <c r="H419" s="63">
        <v>343.85346700000002</v>
      </c>
      <c r="I419" s="63">
        <v>305.880719</v>
      </c>
      <c r="J419" s="63">
        <v>413.89930500000003</v>
      </c>
      <c r="K419" s="63">
        <v>289.32576299999999</v>
      </c>
      <c r="L419" s="63">
        <v>326.539736</v>
      </c>
      <c r="M419" s="63">
        <v>373.83877200000001</v>
      </c>
      <c r="N419" s="63">
        <v>290.52974999999998</v>
      </c>
      <c r="O419" s="63">
        <v>327.67998</v>
      </c>
      <c r="P419" s="63">
        <v>352.14841699999999</v>
      </c>
      <c r="Q419" s="63">
        <v>323.88703800000002</v>
      </c>
      <c r="R419" s="63">
        <v>321.49229200000002</v>
      </c>
      <c r="S419" s="63">
        <v>300.20323500000001</v>
      </c>
      <c r="T419" s="63">
        <v>313.09972299999998</v>
      </c>
    </row>
    <row r="420" spans="1:20" hidden="1" x14ac:dyDescent="0.15">
      <c r="A420" s="1" t="s">
        <v>685</v>
      </c>
      <c r="C420" s="56"/>
      <c r="D420" s="58" t="s">
        <v>214</v>
      </c>
      <c r="E420" s="63">
        <v>400.902376</v>
      </c>
      <c r="F420" s="63">
        <v>376.91629800000004</v>
      </c>
      <c r="G420" s="63">
        <v>497.50413100000003</v>
      </c>
      <c r="H420" s="63">
        <v>358.57802000000004</v>
      </c>
      <c r="I420" s="63">
        <v>308.96482000000003</v>
      </c>
      <c r="J420" s="63">
        <v>467.28321000000005</v>
      </c>
      <c r="K420" s="63">
        <v>292.47509700000001</v>
      </c>
      <c r="L420" s="63">
        <v>368.37549999999999</v>
      </c>
      <c r="M420" s="63">
        <v>408.43636400000003</v>
      </c>
      <c r="N420" s="63">
        <v>298.372254</v>
      </c>
      <c r="O420" s="63">
        <v>359.86265800000001</v>
      </c>
      <c r="P420" s="63">
        <v>374.21734900000001</v>
      </c>
      <c r="Q420" s="63">
        <v>350.62247200000002</v>
      </c>
      <c r="R420" s="63">
        <v>353.129479</v>
      </c>
      <c r="S420" s="63">
        <v>316.48926799999998</v>
      </c>
      <c r="T420" s="63">
        <v>317.90878800000002</v>
      </c>
    </row>
    <row r="421" spans="1:20" hidden="1" x14ac:dyDescent="0.15">
      <c r="A421" s="1" t="s">
        <v>685</v>
      </c>
      <c r="C421" s="56"/>
      <c r="D421" s="58" t="s">
        <v>213</v>
      </c>
      <c r="E421" s="63">
        <v>387.46471100000002</v>
      </c>
      <c r="F421" s="63">
        <v>379.15771799999999</v>
      </c>
      <c r="G421" s="63">
        <v>443.89971000000003</v>
      </c>
      <c r="H421" s="63">
        <v>380.12654300000003</v>
      </c>
      <c r="I421" s="63">
        <v>314.23921500000006</v>
      </c>
      <c r="J421" s="63">
        <v>441.836589</v>
      </c>
      <c r="K421" s="63">
        <v>305.24870600000003</v>
      </c>
      <c r="L421" s="63">
        <v>372.99039199999999</v>
      </c>
      <c r="M421" s="63">
        <v>410.11128000000002</v>
      </c>
      <c r="N421" s="63">
        <v>311.273053</v>
      </c>
      <c r="O421" s="63">
        <v>363.16677299999998</v>
      </c>
      <c r="P421" s="63">
        <v>369.10949900000003</v>
      </c>
      <c r="Q421" s="63">
        <v>348.07829200000003</v>
      </c>
      <c r="R421" s="63">
        <v>354.01808899999997</v>
      </c>
      <c r="S421" s="63">
        <v>328.71732600000001</v>
      </c>
      <c r="T421" s="63">
        <v>306.18442900000002</v>
      </c>
    </row>
    <row r="422" spans="1:20" hidden="1" x14ac:dyDescent="0.15">
      <c r="A422" s="1" t="s">
        <v>685</v>
      </c>
      <c r="C422" s="56"/>
      <c r="D422" s="58" t="s">
        <v>212</v>
      </c>
      <c r="E422" s="63">
        <v>397.491581</v>
      </c>
      <c r="F422" s="63">
        <v>385.02778899999998</v>
      </c>
      <c r="G422" s="63">
        <v>442.29878500000001</v>
      </c>
      <c r="H422" s="63">
        <v>363.46705300000002</v>
      </c>
      <c r="I422" s="63">
        <v>327.59387500000003</v>
      </c>
      <c r="J422" s="63">
        <v>407.85751099999999</v>
      </c>
      <c r="K422" s="63">
        <v>299.73465500000003</v>
      </c>
      <c r="L422" s="63">
        <v>371.91863499999999</v>
      </c>
      <c r="M422" s="63">
        <v>355.12272999999999</v>
      </c>
      <c r="N422" s="63">
        <v>302.79641900000001</v>
      </c>
      <c r="O422" s="63">
        <v>354.91089299999999</v>
      </c>
      <c r="P422" s="63">
        <v>368.11728399999998</v>
      </c>
      <c r="Q422" s="63">
        <v>347.81635499999999</v>
      </c>
      <c r="R422" s="63">
        <v>336.81232</v>
      </c>
      <c r="S422" s="63">
        <v>322.58899600000001</v>
      </c>
      <c r="T422" s="63">
        <v>296.68089000000003</v>
      </c>
    </row>
    <row r="423" spans="1:20" hidden="1" x14ac:dyDescent="0.15">
      <c r="A423" s="1" t="s">
        <v>685</v>
      </c>
      <c r="C423" s="56"/>
      <c r="D423" s="58" t="s">
        <v>211</v>
      </c>
      <c r="E423" s="63">
        <v>389.702901</v>
      </c>
      <c r="F423" s="63">
        <v>373.46343100000001</v>
      </c>
      <c r="G423" s="63">
        <v>405.63546500000001</v>
      </c>
      <c r="H423" s="63">
        <v>345.33896100000004</v>
      </c>
      <c r="I423" s="63">
        <v>335.24286899999998</v>
      </c>
      <c r="J423" s="63">
        <v>407.65575300000006</v>
      </c>
      <c r="K423" s="63">
        <v>329.56370600000002</v>
      </c>
      <c r="L423" s="63">
        <v>345.97371399999997</v>
      </c>
      <c r="M423" s="63">
        <v>364.94694699999997</v>
      </c>
      <c r="N423" s="63">
        <v>307.86864100000003</v>
      </c>
      <c r="O423" s="63">
        <v>335.94208100000003</v>
      </c>
      <c r="P423" s="63">
        <v>375.12837100000002</v>
      </c>
      <c r="Q423" s="63">
        <v>327.95382499999999</v>
      </c>
      <c r="R423" s="63">
        <v>320.71337900000003</v>
      </c>
      <c r="S423" s="63">
        <v>305.43900300000001</v>
      </c>
      <c r="T423" s="63">
        <v>276.52375499999999</v>
      </c>
    </row>
    <row r="424" spans="1:20" hidden="1" x14ac:dyDescent="0.15">
      <c r="A424" s="1" t="s">
        <v>685</v>
      </c>
      <c r="C424" s="56"/>
      <c r="D424" s="58" t="s">
        <v>210</v>
      </c>
      <c r="E424" s="63">
        <v>382.80243999999999</v>
      </c>
      <c r="F424" s="63">
        <v>355.22125</v>
      </c>
      <c r="G424" s="63">
        <v>385.28309000000002</v>
      </c>
      <c r="H424" s="63">
        <v>341.36445600000002</v>
      </c>
      <c r="I424" s="63">
        <v>348.945874</v>
      </c>
      <c r="J424" s="63">
        <v>370.30471999999997</v>
      </c>
      <c r="K424" s="63">
        <v>295.91939300000001</v>
      </c>
      <c r="L424" s="63">
        <v>324.67478000000006</v>
      </c>
      <c r="M424" s="63">
        <v>353.09354500000001</v>
      </c>
      <c r="N424" s="63">
        <v>278.589946</v>
      </c>
      <c r="O424" s="63">
        <v>316.28124300000002</v>
      </c>
      <c r="P424" s="63">
        <v>358.23674399999999</v>
      </c>
      <c r="Q424" s="63">
        <v>287.50097199999999</v>
      </c>
      <c r="R424" s="63">
        <v>309.54837699999996</v>
      </c>
      <c r="S424" s="63">
        <v>283.86344100000002</v>
      </c>
      <c r="T424" s="63">
        <v>321.03423200000003</v>
      </c>
    </row>
    <row r="425" spans="1:20" hidden="1" x14ac:dyDescent="0.15">
      <c r="A425" s="1" t="s">
        <v>685</v>
      </c>
      <c r="C425" s="56"/>
      <c r="D425" s="58" t="s">
        <v>209</v>
      </c>
      <c r="E425" s="63">
        <v>365.26485200000002</v>
      </c>
      <c r="F425" s="63">
        <v>341.26824800000003</v>
      </c>
      <c r="G425" s="63">
        <v>369.47777200000002</v>
      </c>
      <c r="H425" s="63">
        <v>300.75252399999999</v>
      </c>
      <c r="I425" s="63">
        <v>318.45396099999999</v>
      </c>
      <c r="J425" s="63">
        <v>324.66159499999998</v>
      </c>
      <c r="K425" s="63">
        <v>278.69266600000003</v>
      </c>
      <c r="L425" s="63">
        <v>308.805948</v>
      </c>
      <c r="M425" s="63">
        <v>320.42951299999999</v>
      </c>
      <c r="N425" s="63">
        <v>294.58071500000005</v>
      </c>
      <c r="O425" s="63">
        <v>315.72573399999999</v>
      </c>
      <c r="P425" s="63">
        <v>330.66504400000002</v>
      </c>
      <c r="Q425" s="63">
        <v>305.35901899999999</v>
      </c>
      <c r="R425" s="63">
        <v>294.12</v>
      </c>
      <c r="S425" s="63">
        <v>307.95005699999996</v>
      </c>
      <c r="T425" s="63">
        <v>333.56876199999999</v>
      </c>
    </row>
    <row r="426" spans="1:20" hidden="1" x14ac:dyDescent="0.15">
      <c r="A426" s="1" t="s">
        <v>685</v>
      </c>
      <c r="C426" s="56"/>
      <c r="D426" s="58" t="s">
        <v>208</v>
      </c>
      <c r="E426" s="63">
        <v>352.51851799999997</v>
      </c>
      <c r="F426" s="63">
        <v>330.23680000000002</v>
      </c>
      <c r="G426" s="63">
        <v>351.12934100000001</v>
      </c>
      <c r="H426" s="63">
        <v>320.89058699999998</v>
      </c>
      <c r="I426" s="63">
        <v>341.06166400000001</v>
      </c>
      <c r="J426" s="63">
        <v>334.16323299999999</v>
      </c>
      <c r="K426" s="63">
        <v>283.39690200000001</v>
      </c>
      <c r="L426" s="63">
        <v>299.01448599999998</v>
      </c>
      <c r="M426" s="63">
        <v>310.52689500000002</v>
      </c>
      <c r="N426" s="63">
        <v>298.88789600000001</v>
      </c>
      <c r="O426" s="63">
        <v>310.191709</v>
      </c>
      <c r="P426" s="63">
        <v>325.20749800000004</v>
      </c>
      <c r="Q426" s="63">
        <v>311.65563000000003</v>
      </c>
      <c r="R426" s="63">
        <v>342.78077400000001</v>
      </c>
      <c r="S426" s="63">
        <v>314.73929499999997</v>
      </c>
      <c r="T426" s="63">
        <v>349.55001400000003</v>
      </c>
    </row>
    <row r="427" spans="1:20" hidden="1" x14ac:dyDescent="0.15">
      <c r="A427" s="1" t="s">
        <v>685</v>
      </c>
      <c r="C427" s="56"/>
      <c r="D427" s="55" t="s">
        <v>219</v>
      </c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</row>
    <row r="428" spans="1:20" hidden="1" x14ac:dyDescent="0.15">
      <c r="A428" s="1" t="s">
        <v>685</v>
      </c>
      <c r="C428" s="56"/>
      <c r="D428" s="58" t="s">
        <v>218</v>
      </c>
      <c r="E428" s="63" t="s">
        <v>596</v>
      </c>
      <c r="F428" s="63" t="s">
        <v>597</v>
      </c>
      <c r="G428" s="63" t="s">
        <v>444</v>
      </c>
      <c r="H428" s="63" t="s">
        <v>598</v>
      </c>
      <c r="I428" s="63" t="s">
        <v>549</v>
      </c>
      <c r="J428" s="63" t="s">
        <v>554</v>
      </c>
      <c r="K428" s="63" t="s">
        <v>286</v>
      </c>
      <c r="L428" s="63" t="s">
        <v>286</v>
      </c>
      <c r="M428" s="63" t="s">
        <v>459</v>
      </c>
      <c r="N428" s="63" t="s">
        <v>566</v>
      </c>
      <c r="O428" s="63" t="s">
        <v>459</v>
      </c>
      <c r="P428" s="63" t="s">
        <v>459</v>
      </c>
      <c r="Q428" s="63" t="s">
        <v>459</v>
      </c>
      <c r="R428" s="63" t="s">
        <v>599</v>
      </c>
      <c r="S428" s="63" t="s">
        <v>459</v>
      </c>
      <c r="T428" s="63" t="s">
        <v>600</v>
      </c>
    </row>
    <row r="429" spans="1:20" hidden="1" x14ac:dyDescent="0.15">
      <c r="A429" s="1" t="s">
        <v>685</v>
      </c>
      <c r="C429" s="56"/>
      <c r="D429" s="58" t="s">
        <v>217</v>
      </c>
      <c r="E429" s="63" t="s">
        <v>601</v>
      </c>
      <c r="F429" s="63" t="s">
        <v>602</v>
      </c>
      <c r="G429" s="63" t="s">
        <v>544</v>
      </c>
      <c r="H429" s="63" t="s">
        <v>528</v>
      </c>
      <c r="I429" s="63" t="s">
        <v>550</v>
      </c>
      <c r="J429" s="63" t="s">
        <v>555</v>
      </c>
      <c r="K429" s="63" t="s">
        <v>559</v>
      </c>
      <c r="L429" s="63" t="s">
        <v>516</v>
      </c>
      <c r="M429" s="63" t="s">
        <v>563</v>
      </c>
      <c r="N429" s="63" t="s">
        <v>603</v>
      </c>
      <c r="O429" s="63" t="s">
        <v>604</v>
      </c>
      <c r="P429" s="63" t="s">
        <v>605</v>
      </c>
      <c r="Q429" s="63" t="s">
        <v>516</v>
      </c>
      <c r="R429" s="63" t="s">
        <v>461</v>
      </c>
      <c r="S429" s="63" t="s">
        <v>458</v>
      </c>
      <c r="T429" s="63" t="s">
        <v>288</v>
      </c>
    </row>
    <row r="430" spans="1:20" hidden="1" x14ac:dyDescent="0.15">
      <c r="A430" s="1" t="s">
        <v>685</v>
      </c>
      <c r="C430" s="56"/>
      <c r="D430" s="55" t="s">
        <v>216</v>
      </c>
      <c r="E430" s="63" t="s">
        <v>512</v>
      </c>
      <c r="F430" s="63" t="s">
        <v>540</v>
      </c>
      <c r="G430" s="63" t="s">
        <v>545</v>
      </c>
      <c r="H430" s="63" t="s">
        <v>467</v>
      </c>
      <c r="I430" s="63" t="s">
        <v>529</v>
      </c>
      <c r="J430" s="63" t="s">
        <v>606</v>
      </c>
      <c r="K430" s="63" t="s">
        <v>607</v>
      </c>
      <c r="L430" s="63" t="s">
        <v>608</v>
      </c>
      <c r="M430" s="63" t="s">
        <v>306</v>
      </c>
      <c r="N430" s="63" t="s">
        <v>457</v>
      </c>
      <c r="O430" s="63" t="s">
        <v>609</v>
      </c>
      <c r="P430" s="63" t="s">
        <v>574</v>
      </c>
      <c r="Q430" s="63" t="s">
        <v>453</v>
      </c>
      <c r="R430" s="63" t="s">
        <v>610</v>
      </c>
      <c r="S430" s="63" t="s">
        <v>611</v>
      </c>
      <c r="T430" s="63" t="s">
        <v>464</v>
      </c>
    </row>
    <row r="431" spans="1:20" hidden="1" x14ac:dyDescent="0.15">
      <c r="A431" s="1" t="s">
        <v>685</v>
      </c>
      <c r="C431" s="56"/>
      <c r="D431" s="55" t="s">
        <v>215</v>
      </c>
      <c r="E431" s="63" t="s">
        <v>465</v>
      </c>
      <c r="F431" s="63" t="s">
        <v>251</v>
      </c>
      <c r="G431" s="63" t="s">
        <v>525</v>
      </c>
      <c r="H431" s="63" t="s">
        <v>448</v>
      </c>
      <c r="I431" s="63" t="s">
        <v>530</v>
      </c>
      <c r="J431" s="63" t="s">
        <v>612</v>
      </c>
      <c r="K431" s="63" t="s">
        <v>613</v>
      </c>
      <c r="L431" s="63" t="s">
        <v>561</v>
      </c>
      <c r="M431" s="63" t="s">
        <v>564</v>
      </c>
      <c r="N431" s="63" t="s">
        <v>614</v>
      </c>
      <c r="O431" s="63" t="s">
        <v>572</v>
      </c>
      <c r="P431" s="63" t="s">
        <v>615</v>
      </c>
      <c r="Q431" s="63" t="s">
        <v>448</v>
      </c>
      <c r="R431" s="63" t="s">
        <v>449</v>
      </c>
      <c r="S431" s="63" t="s">
        <v>582</v>
      </c>
      <c r="T431" s="63" t="s">
        <v>515</v>
      </c>
    </row>
    <row r="432" spans="1:20" hidden="1" x14ac:dyDescent="0.15">
      <c r="A432" s="1" t="s">
        <v>685</v>
      </c>
      <c r="C432" s="56"/>
      <c r="D432" s="55" t="s">
        <v>198</v>
      </c>
      <c r="E432" s="63" t="s">
        <v>246</v>
      </c>
      <c r="F432" s="63" t="s">
        <v>284</v>
      </c>
      <c r="G432" s="63" t="s">
        <v>526</v>
      </c>
      <c r="H432" s="63" t="s">
        <v>256</v>
      </c>
      <c r="I432" s="63" t="s">
        <v>259</v>
      </c>
      <c r="J432" s="63" t="s">
        <v>616</v>
      </c>
      <c r="K432" s="63" t="s">
        <v>260</v>
      </c>
      <c r="L432" s="63" t="s">
        <v>264</v>
      </c>
      <c r="M432" s="63" t="s">
        <v>307</v>
      </c>
      <c r="N432" s="63" t="s">
        <v>617</v>
      </c>
      <c r="O432" s="63" t="s">
        <v>472</v>
      </c>
      <c r="P432" s="63" t="s">
        <v>311</v>
      </c>
      <c r="Q432" s="63" t="s">
        <v>287</v>
      </c>
      <c r="R432" s="63" t="s">
        <v>472</v>
      </c>
      <c r="S432" s="63" t="s">
        <v>256</v>
      </c>
      <c r="T432" s="63" t="s">
        <v>246</v>
      </c>
    </row>
    <row r="433" spans="1:20" hidden="1" x14ac:dyDescent="0.15">
      <c r="A433" s="1" t="s">
        <v>685</v>
      </c>
      <c r="C433" s="56"/>
      <c r="D433" s="55" t="s">
        <v>214</v>
      </c>
      <c r="E433" s="63" t="s">
        <v>247</v>
      </c>
      <c r="F433" s="63" t="s">
        <v>541</v>
      </c>
      <c r="G433" s="63" t="s">
        <v>254</v>
      </c>
      <c r="H433" s="63" t="s">
        <v>299</v>
      </c>
      <c r="I433" s="63" t="s">
        <v>551</v>
      </c>
      <c r="J433" s="63" t="s">
        <v>302</v>
      </c>
      <c r="K433" s="63" t="s">
        <v>261</v>
      </c>
      <c r="L433" s="63" t="s">
        <v>265</v>
      </c>
      <c r="M433" s="63" t="s">
        <v>268</v>
      </c>
      <c r="N433" s="63" t="s">
        <v>618</v>
      </c>
      <c r="O433" s="63" t="s">
        <v>271</v>
      </c>
      <c r="P433" s="63" t="s">
        <v>517</v>
      </c>
      <c r="Q433" s="63" t="s">
        <v>577</v>
      </c>
      <c r="R433" s="63" t="s">
        <v>313</v>
      </c>
      <c r="S433" s="63" t="s">
        <v>619</v>
      </c>
      <c r="T433" s="63" t="s">
        <v>535</v>
      </c>
    </row>
    <row r="434" spans="1:20" hidden="1" x14ac:dyDescent="0.15">
      <c r="A434" s="1" t="s">
        <v>685</v>
      </c>
      <c r="C434" s="56"/>
      <c r="D434" s="55" t="s">
        <v>213</v>
      </c>
      <c r="E434" s="63" t="s">
        <v>272</v>
      </c>
      <c r="F434" s="63" t="s">
        <v>620</v>
      </c>
      <c r="G434" s="63" t="s">
        <v>255</v>
      </c>
      <c r="H434" s="63" t="s">
        <v>621</v>
      </c>
      <c r="I434" s="63" t="s">
        <v>441</v>
      </c>
      <c r="J434" s="63" t="s">
        <v>622</v>
      </c>
      <c r="K434" s="63" t="s">
        <v>262</v>
      </c>
      <c r="L434" s="63" t="s">
        <v>266</v>
      </c>
      <c r="M434" s="63" t="s">
        <v>623</v>
      </c>
      <c r="N434" s="63" t="s">
        <v>269</v>
      </c>
      <c r="O434" s="63" t="s">
        <v>272</v>
      </c>
      <c r="P434" s="63" t="s">
        <v>624</v>
      </c>
      <c r="Q434" s="63" t="s">
        <v>625</v>
      </c>
      <c r="R434" s="63" t="s">
        <v>276</v>
      </c>
      <c r="S434" s="63" t="s">
        <v>277</v>
      </c>
      <c r="T434" s="63" t="s">
        <v>276</v>
      </c>
    </row>
    <row r="435" spans="1:20" hidden="1" x14ac:dyDescent="0.15">
      <c r="A435" s="1" t="s">
        <v>685</v>
      </c>
      <c r="C435" s="56"/>
      <c r="D435" s="55" t="s">
        <v>212</v>
      </c>
      <c r="E435" s="63" t="s">
        <v>626</v>
      </c>
      <c r="F435" s="63" t="s">
        <v>291</v>
      </c>
      <c r="G435" s="63" t="s">
        <v>627</v>
      </c>
      <c r="H435" s="63" t="s">
        <v>301</v>
      </c>
      <c r="I435" s="63" t="s">
        <v>552</v>
      </c>
      <c r="J435" s="63" t="s">
        <v>468</v>
      </c>
      <c r="K435" s="63" t="s">
        <v>285</v>
      </c>
      <c r="L435" s="63" t="s">
        <v>628</v>
      </c>
      <c r="M435" s="63" t="s">
        <v>629</v>
      </c>
      <c r="N435" s="63" t="s">
        <v>567</v>
      </c>
      <c r="O435" s="63" t="s">
        <v>590</v>
      </c>
      <c r="P435" s="63" t="s">
        <v>273</v>
      </c>
      <c r="Q435" s="63" t="s">
        <v>274</v>
      </c>
      <c r="R435" s="63" t="s">
        <v>270</v>
      </c>
      <c r="S435" s="63" t="s">
        <v>278</v>
      </c>
      <c r="T435" s="63" t="s">
        <v>450</v>
      </c>
    </row>
    <row r="436" spans="1:20" hidden="1" x14ac:dyDescent="0.15">
      <c r="A436" s="1" t="s">
        <v>685</v>
      </c>
      <c r="C436" s="56"/>
      <c r="D436" s="55" t="s">
        <v>211</v>
      </c>
      <c r="E436" s="63" t="s">
        <v>248</v>
      </c>
      <c r="F436" s="63" t="s">
        <v>252</v>
      </c>
      <c r="G436" s="63" t="s">
        <v>546</v>
      </c>
      <c r="H436" s="63" t="s">
        <v>257</v>
      </c>
      <c r="I436" s="63" t="s">
        <v>630</v>
      </c>
      <c r="J436" s="63" t="s">
        <v>631</v>
      </c>
      <c r="K436" s="63" t="s">
        <v>263</v>
      </c>
      <c r="L436" s="63" t="s">
        <v>267</v>
      </c>
      <c r="M436" s="63" t="s">
        <v>632</v>
      </c>
      <c r="N436" s="63" t="s">
        <v>633</v>
      </c>
      <c r="O436" s="63" t="s">
        <v>470</v>
      </c>
      <c r="P436" s="63" t="s">
        <v>591</v>
      </c>
      <c r="Q436" s="63" t="s">
        <v>275</v>
      </c>
      <c r="R436" s="63" t="s">
        <v>447</v>
      </c>
      <c r="S436" s="63" t="s">
        <v>314</v>
      </c>
      <c r="T436" s="63" t="s">
        <v>462</v>
      </c>
    </row>
    <row r="437" spans="1:20" hidden="1" x14ac:dyDescent="0.15">
      <c r="A437" s="1" t="s">
        <v>685</v>
      </c>
      <c r="C437" s="56"/>
      <c r="D437" s="55" t="s">
        <v>210</v>
      </c>
      <c r="E437" s="63" t="s">
        <v>538</v>
      </c>
      <c r="F437" s="63" t="s">
        <v>253</v>
      </c>
      <c r="G437" s="63" t="s">
        <v>536</v>
      </c>
      <c r="H437" s="63" t="s">
        <v>258</v>
      </c>
      <c r="I437" s="63" t="s">
        <v>469</v>
      </c>
      <c r="J437" s="63" t="s">
        <v>303</v>
      </c>
      <c r="K437" s="63" t="s">
        <v>533</v>
      </c>
      <c r="L437" s="63" t="s">
        <v>634</v>
      </c>
      <c r="M437" s="63" t="s">
        <v>309</v>
      </c>
      <c r="N437" s="63" t="s">
        <v>569</v>
      </c>
      <c r="O437" s="63" t="s">
        <v>513</v>
      </c>
      <c r="P437" s="63" t="s">
        <v>312</v>
      </c>
      <c r="Q437" s="63" t="s">
        <v>635</v>
      </c>
      <c r="R437" s="63" t="s">
        <v>580</v>
      </c>
      <c r="S437" s="63" t="s">
        <v>315</v>
      </c>
      <c r="T437" s="63" t="s">
        <v>289</v>
      </c>
    </row>
    <row r="438" spans="1:20" hidden="1" x14ac:dyDescent="0.15">
      <c r="A438" s="1" t="s">
        <v>685</v>
      </c>
      <c r="C438" s="56"/>
      <c r="D438" s="55" t="s">
        <v>209</v>
      </c>
      <c r="E438" s="63" t="s">
        <v>249</v>
      </c>
      <c r="F438" s="63" t="s">
        <v>542</v>
      </c>
      <c r="G438" s="63" t="s">
        <v>298</v>
      </c>
      <c r="H438" s="63" t="s">
        <v>636</v>
      </c>
      <c r="I438" s="63" t="s">
        <v>531</v>
      </c>
      <c r="J438" s="63" t="s">
        <v>557</v>
      </c>
      <c r="K438" s="63" t="s">
        <v>560</v>
      </c>
      <c r="L438" s="63" t="s">
        <v>637</v>
      </c>
      <c r="M438" s="63" t="s">
        <v>638</v>
      </c>
      <c r="N438" s="63" t="s">
        <v>639</v>
      </c>
      <c r="O438" s="63" t="s">
        <v>573</v>
      </c>
      <c r="P438" s="63" t="s">
        <v>442</v>
      </c>
      <c r="Q438" s="63" t="s">
        <v>455</v>
      </c>
      <c r="R438" s="63" t="s">
        <v>455</v>
      </c>
      <c r="S438" s="63" t="s">
        <v>296</v>
      </c>
      <c r="T438" s="63" t="s">
        <v>640</v>
      </c>
    </row>
    <row r="439" spans="1:20" hidden="1" x14ac:dyDescent="0.15">
      <c r="A439" s="1" t="s">
        <v>685</v>
      </c>
      <c r="C439" s="56"/>
      <c r="D439" s="55" t="s">
        <v>208</v>
      </c>
      <c r="E439" s="63" t="s">
        <v>524</v>
      </c>
      <c r="F439" s="63" t="s">
        <v>543</v>
      </c>
      <c r="G439" s="63" t="s">
        <v>547</v>
      </c>
      <c r="H439" s="63" t="s">
        <v>293</v>
      </c>
      <c r="I439" s="63" t="s">
        <v>584</v>
      </c>
      <c r="J439" s="63" t="s">
        <v>558</v>
      </c>
      <c r="K439" s="63" t="s">
        <v>641</v>
      </c>
      <c r="L439" s="63" t="s">
        <v>295</v>
      </c>
      <c r="M439" s="63" t="s">
        <v>293</v>
      </c>
      <c r="N439" s="63" t="s">
        <v>295</v>
      </c>
      <c r="O439" s="63" t="s">
        <v>454</v>
      </c>
      <c r="P439" s="63" t="s">
        <v>295</v>
      </c>
      <c r="Q439" s="63" t="s">
        <v>295</v>
      </c>
      <c r="R439" s="63" t="s">
        <v>295</v>
      </c>
      <c r="S439" s="63" t="s">
        <v>463</v>
      </c>
      <c r="T439" s="63" t="s">
        <v>290</v>
      </c>
    </row>
    <row r="440" spans="1:20" hidden="1" x14ac:dyDescent="0.15">
      <c r="A440" s="1" t="s">
        <v>685</v>
      </c>
      <c r="C440" s="60" t="s">
        <v>279</v>
      </c>
      <c r="D440" s="55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</row>
    <row r="441" spans="1:20" hidden="1" x14ac:dyDescent="0.15">
      <c r="A441" s="1" t="s">
        <v>685</v>
      </c>
      <c r="C441" s="56"/>
      <c r="D441" s="76" t="s">
        <v>280</v>
      </c>
      <c r="E441" s="14">
        <v>26502.81</v>
      </c>
      <c r="F441" s="14">
        <v>26692.68</v>
      </c>
      <c r="G441" s="14">
        <v>25015.63</v>
      </c>
      <c r="H441" s="14">
        <v>24302.14</v>
      </c>
      <c r="I441" s="14">
        <v>21818.15</v>
      </c>
      <c r="J441" s="14">
        <v>27204.28</v>
      </c>
      <c r="K441" s="14">
        <v>19688.72</v>
      </c>
      <c r="L441" s="14">
        <v>24994.83</v>
      </c>
      <c r="M441" s="14">
        <v>23763.51</v>
      </c>
      <c r="N441" s="14">
        <v>13305.89</v>
      </c>
      <c r="O441" s="14">
        <v>24533.01</v>
      </c>
      <c r="P441" s="14">
        <v>23168.23</v>
      </c>
      <c r="Q441" s="14">
        <v>24080.47</v>
      </c>
      <c r="R441" s="14">
        <v>23711.35</v>
      </c>
      <c r="S441" s="14">
        <v>23568.16</v>
      </c>
      <c r="T441" s="14">
        <v>26323.05</v>
      </c>
    </row>
    <row r="442" spans="1:20" hidden="1" x14ac:dyDescent="0.15">
      <c r="A442" s="1" t="s">
        <v>685</v>
      </c>
      <c r="C442" s="56"/>
      <c r="D442" s="10" t="s">
        <v>281</v>
      </c>
      <c r="E442" s="14">
        <v>6967.08</v>
      </c>
      <c r="F442" s="14">
        <v>7016.99</v>
      </c>
      <c r="G442" s="14">
        <v>6576.13</v>
      </c>
      <c r="H442" s="14">
        <v>6388.56</v>
      </c>
      <c r="I442" s="14">
        <v>5735.57</v>
      </c>
      <c r="J442" s="14">
        <v>7151.48</v>
      </c>
      <c r="K442" s="14">
        <v>5175.78</v>
      </c>
      <c r="L442" s="14">
        <v>6570.66</v>
      </c>
      <c r="M442" s="14">
        <v>6246.97</v>
      </c>
      <c r="N442" s="14">
        <v>3497.86</v>
      </c>
      <c r="O442" s="14">
        <v>6449.25</v>
      </c>
      <c r="P442" s="14">
        <v>6090.48</v>
      </c>
      <c r="Q442" s="14">
        <v>6330.29</v>
      </c>
      <c r="R442" s="14">
        <v>6233.26</v>
      </c>
      <c r="S442" s="14">
        <v>6195.61</v>
      </c>
      <c r="T442" s="14">
        <v>6919.82</v>
      </c>
    </row>
    <row r="443" spans="1:20" hidden="1" x14ac:dyDescent="0.15">
      <c r="A443" s="1" t="s">
        <v>685</v>
      </c>
      <c r="C443" s="60" t="s">
        <v>207</v>
      </c>
      <c r="D443" s="61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</row>
    <row r="444" spans="1:20" hidden="1" x14ac:dyDescent="0.15">
      <c r="A444" s="1" t="s">
        <v>685</v>
      </c>
      <c r="C444" s="60"/>
      <c r="D444" s="59" t="s">
        <v>61</v>
      </c>
      <c r="E444" s="54">
        <v>0</v>
      </c>
      <c r="F444" s="54">
        <v>0</v>
      </c>
      <c r="G444" s="54">
        <v>0</v>
      </c>
      <c r="H444" s="54">
        <v>0</v>
      </c>
      <c r="I444" s="54">
        <v>0</v>
      </c>
      <c r="J444" s="54">
        <v>0</v>
      </c>
      <c r="K444" s="54">
        <v>0</v>
      </c>
      <c r="L444" s="54">
        <v>0</v>
      </c>
      <c r="M444" s="54">
        <v>0</v>
      </c>
      <c r="N444" s="54">
        <v>0</v>
      </c>
      <c r="O444" s="54">
        <v>0</v>
      </c>
      <c r="P444" s="54">
        <v>0</v>
      </c>
      <c r="Q444" s="54">
        <v>0</v>
      </c>
      <c r="R444" s="54">
        <v>0</v>
      </c>
      <c r="S444" s="54">
        <v>0</v>
      </c>
      <c r="T444" s="54">
        <v>0</v>
      </c>
    </row>
    <row r="445" spans="1:20" hidden="1" x14ac:dyDescent="0.15">
      <c r="A445" s="1" t="s">
        <v>685</v>
      </c>
      <c r="C445" s="60"/>
      <c r="D445" s="59" t="s">
        <v>75</v>
      </c>
      <c r="E445" s="54">
        <v>0</v>
      </c>
      <c r="F445" s="54">
        <v>0</v>
      </c>
      <c r="G445" s="54">
        <v>0</v>
      </c>
      <c r="H445" s="54">
        <v>0</v>
      </c>
      <c r="I445" s="54">
        <v>0</v>
      </c>
      <c r="J445" s="54">
        <v>0</v>
      </c>
      <c r="K445" s="54">
        <v>0</v>
      </c>
      <c r="L445" s="54">
        <v>0</v>
      </c>
      <c r="M445" s="54">
        <v>0</v>
      </c>
      <c r="N445" s="54">
        <v>0</v>
      </c>
      <c r="O445" s="54">
        <v>0</v>
      </c>
      <c r="P445" s="54">
        <v>0</v>
      </c>
      <c r="Q445" s="54">
        <v>0</v>
      </c>
      <c r="R445" s="54">
        <v>0</v>
      </c>
      <c r="S445" s="54">
        <v>0</v>
      </c>
      <c r="T445" s="54">
        <v>0</v>
      </c>
    </row>
    <row r="446" spans="1:20" hidden="1" x14ac:dyDescent="0.15">
      <c r="A446" s="1" t="s">
        <v>685</v>
      </c>
      <c r="C446" s="60"/>
      <c r="D446" s="59" t="s">
        <v>76</v>
      </c>
      <c r="E446" s="54">
        <v>2.14</v>
      </c>
      <c r="F446" s="54">
        <v>27.93</v>
      </c>
      <c r="G446" s="54">
        <v>113.08</v>
      </c>
      <c r="H446" s="54">
        <v>79.290000000000006</v>
      </c>
      <c r="I446" s="54">
        <v>29.86</v>
      </c>
      <c r="J446" s="54">
        <v>238.26</v>
      </c>
      <c r="K446" s="54">
        <v>15.21</v>
      </c>
      <c r="L446" s="54">
        <v>124.33</v>
      </c>
      <c r="M446" s="54">
        <v>244.17</v>
      </c>
      <c r="N446" s="54">
        <v>51.55</v>
      </c>
      <c r="O446" s="54">
        <v>149.83000000000001</v>
      </c>
      <c r="P446" s="54">
        <v>253.35</v>
      </c>
      <c r="Q446" s="54">
        <v>188.52</v>
      </c>
      <c r="R446" s="54">
        <v>243.32</v>
      </c>
      <c r="S446" s="54">
        <v>234.5</v>
      </c>
      <c r="T446" s="54">
        <v>325.98</v>
      </c>
    </row>
    <row r="447" spans="1:20" hidden="1" x14ac:dyDescent="0.15">
      <c r="A447" s="1" t="s">
        <v>685</v>
      </c>
      <c r="C447" s="60"/>
      <c r="D447" s="59" t="s">
        <v>77</v>
      </c>
      <c r="E447" s="54">
        <v>240.48</v>
      </c>
      <c r="F447" s="54">
        <v>240.48</v>
      </c>
      <c r="G447" s="54">
        <v>240.48</v>
      </c>
      <c r="H447" s="54">
        <v>240.48</v>
      </c>
      <c r="I447" s="54">
        <v>240.48</v>
      </c>
      <c r="J447" s="54">
        <v>240.48</v>
      </c>
      <c r="K447" s="54">
        <v>240.48</v>
      </c>
      <c r="L447" s="54">
        <v>240.48</v>
      </c>
      <c r="M447" s="54">
        <v>240.48</v>
      </c>
      <c r="N447" s="54">
        <v>240.48</v>
      </c>
      <c r="O447" s="54">
        <v>240.48</v>
      </c>
      <c r="P447" s="54">
        <v>240.48</v>
      </c>
      <c r="Q447" s="54">
        <v>240.48</v>
      </c>
      <c r="R447" s="54">
        <v>240.48</v>
      </c>
      <c r="S447" s="54">
        <v>240.48</v>
      </c>
      <c r="T447" s="54">
        <v>240.48</v>
      </c>
    </row>
    <row r="448" spans="1:20" hidden="1" x14ac:dyDescent="0.15">
      <c r="A448" s="1" t="s">
        <v>685</v>
      </c>
      <c r="C448" s="60"/>
      <c r="D448" s="61" t="s">
        <v>206</v>
      </c>
      <c r="E448" s="54">
        <v>242.62</v>
      </c>
      <c r="F448" s="54">
        <v>268.39999999999998</v>
      </c>
      <c r="G448" s="54">
        <v>353.56</v>
      </c>
      <c r="H448" s="54">
        <v>319.77</v>
      </c>
      <c r="I448" s="54">
        <v>270.33999999999997</v>
      </c>
      <c r="J448" s="54">
        <v>478.74</v>
      </c>
      <c r="K448" s="54">
        <v>255.69</v>
      </c>
      <c r="L448" s="54">
        <v>364.81</v>
      </c>
      <c r="M448" s="54">
        <v>484.65</v>
      </c>
      <c r="N448" s="54">
        <v>292.02999999999997</v>
      </c>
      <c r="O448" s="54">
        <v>390.31</v>
      </c>
      <c r="P448" s="54">
        <v>493.83</v>
      </c>
      <c r="Q448" s="54">
        <v>429</v>
      </c>
      <c r="R448" s="54">
        <v>483.8</v>
      </c>
      <c r="S448" s="54">
        <v>474.98</v>
      </c>
      <c r="T448" s="54">
        <v>566.46</v>
      </c>
    </row>
    <row r="449" spans="1:20" hidden="1" x14ac:dyDescent="0.15">
      <c r="A449" s="1" t="s">
        <v>685</v>
      </c>
      <c r="C449" s="60" t="s">
        <v>205</v>
      </c>
      <c r="D449" s="59"/>
      <c r="E449" s="84"/>
      <c r="F449" s="84"/>
      <c r="G449" s="84"/>
      <c r="H449" s="84"/>
      <c r="I449" s="84"/>
      <c r="J449" s="84"/>
      <c r="K449" s="84"/>
      <c r="L449" s="84"/>
      <c r="M449" s="84"/>
      <c r="N449" s="84"/>
      <c r="O449" s="84"/>
      <c r="P449" s="84"/>
      <c r="Q449" s="84"/>
      <c r="R449" s="84"/>
      <c r="S449" s="84"/>
      <c r="T449" s="84"/>
    </row>
    <row r="450" spans="1:20" hidden="1" x14ac:dyDescent="0.15">
      <c r="A450" s="1" t="s">
        <v>685</v>
      </c>
      <c r="C450" s="56"/>
      <c r="D450" s="55" t="s">
        <v>204</v>
      </c>
      <c r="E450" s="54">
        <v>587572.65830000001</v>
      </c>
      <c r="F450" s="54">
        <v>648888.49219999998</v>
      </c>
      <c r="G450" s="54">
        <v>624807.34660000005</v>
      </c>
      <c r="H450" s="54">
        <v>582758.5013</v>
      </c>
      <c r="I450" s="54">
        <v>254455.35459999999</v>
      </c>
      <c r="J450" s="54">
        <v>676683.72609999997</v>
      </c>
      <c r="K450" s="54">
        <v>231120.03279999999</v>
      </c>
      <c r="L450" s="54">
        <v>505900.32669999998</v>
      </c>
      <c r="M450" s="54">
        <v>747446.74800000002</v>
      </c>
      <c r="N450" s="54">
        <v>175528.3064</v>
      </c>
      <c r="O450" s="54">
        <v>916100.9166</v>
      </c>
      <c r="P450" s="54">
        <v>724781.54819999996</v>
      </c>
      <c r="Q450" s="54">
        <v>616092.95680000004</v>
      </c>
      <c r="R450" s="54">
        <v>639829.63390000002</v>
      </c>
      <c r="S450" s="54">
        <v>600521.255</v>
      </c>
      <c r="T450" s="54">
        <v>545247.79169999994</v>
      </c>
    </row>
    <row r="451" spans="1:20" hidden="1" x14ac:dyDescent="0.15">
      <c r="A451" s="1" t="s">
        <v>685</v>
      </c>
      <c r="C451" s="56"/>
      <c r="D451" s="58" t="s">
        <v>203</v>
      </c>
      <c r="E451" s="54">
        <v>1391540</v>
      </c>
      <c r="F451" s="54">
        <v>1650610</v>
      </c>
      <c r="G451" s="54">
        <v>1503430</v>
      </c>
      <c r="H451" s="54">
        <v>1363210</v>
      </c>
      <c r="I451" s="54">
        <v>694751.17079999996</v>
      </c>
      <c r="J451" s="54">
        <v>1634580</v>
      </c>
      <c r="K451" s="54">
        <v>631848.38410000002</v>
      </c>
      <c r="L451" s="54">
        <v>1177800</v>
      </c>
      <c r="M451" s="54">
        <v>1775680</v>
      </c>
      <c r="N451" s="54">
        <v>453312.62770000001</v>
      </c>
      <c r="O451" s="54">
        <v>2154990</v>
      </c>
      <c r="P451" s="54">
        <v>1724070</v>
      </c>
      <c r="Q451" s="54">
        <v>1463630</v>
      </c>
      <c r="R451" s="54">
        <v>1526730</v>
      </c>
      <c r="S451" s="54">
        <v>1428940</v>
      </c>
      <c r="T451" s="54">
        <v>1402200</v>
      </c>
    </row>
    <row r="452" spans="1:20" hidden="1" x14ac:dyDescent="0.15">
      <c r="A452" s="1" t="s">
        <v>685</v>
      </c>
      <c r="C452" s="56"/>
      <c r="D452" s="55" t="s">
        <v>202</v>
      </c>
      <c r="E452" s="54">
        <v>2320.5810000000001</v>
      </c>
      <c r="F452" s="54">
        <v>2100.4425000000001</v>
      </c>
      <c r="G452" s="54">
        <v>2397.7566000000002</v>
      </c>
      <c r="H452" s="54">
        <v>2438.7608</v>
      </c>
      <c r="I452" s="54">
        <v>605.11580000000004</v>
      </c>
      <c r="J452" s="54">
        <v>2551.2411000000002</v>
      </c>
      <c r="K452" s="54">
        <v>550.87249999999995</v>
      </c>
      <c r="L452" s="54">
        <v>2143.7177999999999</v>
      </c>
      <c r="M452" s="54">
        <v>2966.4919</v>
      </c>
      <c r="N452" s="54">
        <v>585.48630000000003</v>
      </c>
      <c r="O452" s="54">
        <v>3736.8166999999999</v>
      </c>
      <c r="P452" s="54">
        <v>2870.6738999999998</v>
      </c>
      <c r="Q452" s="54">
        <v>2474.4050000000002</v>
      </c>
      <c r="R452" s="54">
        <v>2538.5309000000002</v>
      </c>
      <c r="S452" s="54">
        <v>2405.6142</v>
      </c>
      <c r="T452" s="54">
        <v>1662.4043999999999</v>
      </c>
    </row>
    <row r="453" spans="1:20" hidden="1" x14ac:dyDescent="0.15">
      <c r="A453" s="1" t="s">
        <v>685</v>
      </c>
      <c r="C453" s="56"/>
      <c r="D453" s="55" t="s">
        <v>201</v>
      </c>
      <c r="E453" s="54">
        <v>8328.3672999999999</v>
      </c>
      <c r="F453" s="54">
        <v>8438.4981000000007</v>
      </c>
      <c r="G453" s="54">
        <v>7479.3242</v>
      </c>
      <c r="H453" s="54">
        <v>5895.1262999999999</v>
      </c>
      <c r="I453" s="54">
        <v>4588.9829</v>
      </c>
      <c r="J453" s="54">
        <v>10039.9089</v>
      </c>
      <c r="K453" s="54">
        <v>4076.1732999999999</v>
      </c>
      <c r="L453" s="54">
        <v>5938.5703999999996</v>
      </c>
      <c r="M453" s="54">
        <v>7339.8644999999997</v>
      </c>
      <c r="N453" s="54">
        <v>1112.8960999999999</v>
      </c>
      <c r="O453" s="54">
        <v>10683.920700000001</v>
      </c>
      <c r="P453" s="54">
        <v>7074.5744000000004</v>
      </c>
      <c r="Q453" s="54">
        <v>3737.8636000000001</v>
      </c>
      <c r="R453" s="54">
        <v>4175.7111000000004</v>
      </c>
      <c r="S453" s="54">
        <v>3616.2386000000001</v>
      </c>
      <c r="T453" s="54">
        <v>8153.652</v>
      </c>
    </row>
    <row r="454" spans="1:20" hidden="1" x14ac:dyDescent="0.15">
      <c r="A454" s="1" t="s">
        <v>685</v>
      </c>
      <c r="C454" s="56"/>
      <c r="D454" s="55" t="s">
        <v>200</v>
      </c>
      <c r="E454" s="54">
        <v>0</v>
      </c>
      <c r="F454" s="54">
        <v>0</v>
      </c>
      <c r="G454" s="54">
        <v>0</v>
      </c>
      <c r="H454" s="54">
        <v>0</v>
      </c>
      <c r="I454" s="54">
        <v>0</v>
      </c>
      <c r="J454" s="54">
        <v>0</v>
      </c>
      <c r="K454" s="54">
        <v>0</v>
      </c>
      <c r="L454" s="54">
        <v>0</v>
      </c>
      <c r="M454" s="54">
        <v>0</v>
      </c>
      <c r="N454" s="54">
        <v>0</v>
      </c>
      <c r="O454" s="54">
        <v>0</v>
      </c>
      <c r="P454" s="54">
        <v>0</v>
      </c>
      <c r="Q454" s="54">
        <v>0</v>
      </c>
      <c r="R454" s="54">
        <v>0</v>
      </c>
      <c r="S454" s="54">
        <v>0</v>
      </c>
      <c r="T454" s="54">
        <v>0</v>
      </c>
    </row>
    <row r="455" spans="1:20" hidden="1" x14ac:dyDescent="0.15">
      <c r="A455" s="1" t="s">
        <v>685</v>
      </c>
      <c r="C455" s="56"/>
      <c r="D455" s="55" t="s">
        <v>199</v>
      </c>
      <c r="E455" s="57">
        <v>3.8300000000000001E-2</v>
      </c>
      <c r="F455" s="57">
        <v>2.41E-2</v>
      </c>
      <c r="G455" s="57">
        <v>2.07E-2</v>
      </c>
      <c r="H455" s="57">
        <v>2.1899999999999999E-2</v>
      </c>
      <c r="I455" s="57">
        <v>2.5000000000000001E-3</v>
      </c>
      <c r="J455" s="57">
        <v>1.9199999999999998E-2</v>
      </c>
      <c r="K455" s="57">
        <v>2.2000000000000001E-3</v>
      </c>
      <c r="L455" s="57">
        <v>2.4299999999999999E-2</v>
      </c>
      <c r="M455" s="57">
        <v>2.8899999999999999E-2</v>
      </c>
      <c r="N455" s="57">
        <v>4.7999999999999996E-3</v>
      </c>
      <c r="O455" s="57">
        <v>3.2599999999999997E-2</v>
      </c>
      <c r="P455" s="57">
        <v>2.7900000000000001E-2</v>
      </c>
      <c r="Q455" s="57">
        <v>2.7699999999999999E-2</v>
      </c>
      <c r="R455" s="57">
        <v>2.93E-2</v>
      </c>
      <c r="S455" s="57">
        <v>2.6800000000000001E-2</v>
      </c>
      <c r="T455" s="57">
        <v>2.81E-2</v>
      </c>
    </row>
    <row r="456" spans="1:20" hidden="1" x14ac:dyDescent="0.15">
      <c r="A456" s="1" t="s">
        <v>685</v>
      </c>
      <c r="C456" s="56"/>
      <c r="D456" s="55" t="s">
        <v>228</v>
      </c>
      <c r="E456" s="54">
        <v>1030.6500000000001</v>
      </c>
      <c r="F456" s="54">
        <v>2878.2000000000003</v>
      </c>
      <c r="G456" s="54">
        <v>55242.400000000001</v>
      </c>
      <c r="H456" s="54">
        <v>10484.5</v>
      </c>
      <c r="I456" s="54">
        <v>27682.9</v>
      </c>
      <c r="J456" s="54">
        <v>50067.200000000004</v>
      </c>
      <c r="K456" s="54">
        <v>24588.9</v>
      </c>
      <c r="L456" s="54">
        <v>369.28906670000003</v>
      </c>
      <c r="M456" s="54">
        <v>7631.39</v>
      </c>
      <c r="N456" s="54">
        <v>14696.9</v>
      </c>
      <c r="O456" s="54">
        <v>2459.3200000000002</v>
      </c>
      <c r="P456" s="54">
        <v>7355.49</v>
      </c>
      <c r="Q456" s="54">
        <v>2456.34</v>
      </c>
      <c r="R456" s="54">
        <v>99037.7</v>
      </c>
      <c r="S456" s="54">
        <v>2376.37</v>
      </c>
      <c r="T456" s="54">
        <v>1636.21</v>
      </c>
    </row>
    <row r="457" spans="1:20" hidden="1" x14ac:dyDescent="0.15">
      <c r="A457" s="1" t="s">
        <v>686</v>
      </c>
      <c r="C457" s="10" t="s">
        <v>0</v>
      </c>
      <c r="D457" s="11"/>
    </row>
    <row r="458" spans="1:20" hidden="1" x14ac:dyDescent="0.15">
      <c r="A458" s="1" t="s">
        <v>686</v>
      </c>
      <c r="C458" s="7"/>
      <c r="D458" s="12" t="s">
        <v>2</v>
      </c>
      <c r="E458" s="2" t="s">
        <v>3</v>
      </c>
      <c r="F458" s="2" t="s">
        <v>4</v>
      </c>
      <c r="G458" s="2" t="s">
        <v>5</v>
      </c>
      <c r="H458" s="2" t="s">
        <v>6</v>
      </c>
      <c r="I458" s="2" t="s">
        <v>282</v>
      </c>
      <c r="J458" s="2" t="s">
        <v>7</v>
      </c>
      <c r="K458" s="2" t="s">
        <v>8</v>
      </c>
      <c r="L458" s="2" t="s">
        <v>9</v>
      </c>
      <c r="M458" s="2" t="s">
        <v>10</v>
      </c>
      <c r="N458" s="2" t="s">
        <v>11</v>
      </c>
      <c r="O458" s="2" t="s">
        <v>12</v>
      </c>
      <c r="P458" s="2" t="s">
        <v>13</v>
      </c>
      <c r="Q458" s="2" t="s">
        <v>14</v>
      </c>
      <c r="R458" s="2" t="s">
        <v>15</v>
      </c>
      <c r="S458" s="2">
        <v>7</v>
      </c>
      <c r="T458" s="2">
        <v>8</v>
      </c>
    </row>
    <row r="459" spans="1:20" hidden="1" x14ac:dyDescent="0.15">
      <c r="A459" s="1" t="s">
        <v>686</v>
      </c>
      <c r="C459" s="7"/>
      <c r="D459" s="12" t="s">
        <v>16</v>
      </c>
      <c r="E459" s="2" t="s">
        <v>17</v>
      </c>
      <c r="F459" s="2" t="s">
        <v>17</v>
      </c>
      <c r="G459" s="2" t="s">
        <v>17</v>
      </c>
      <c r="H459" s="2" t="s">
        <v>17</v>
      </c>
      <c r="I459" s="2" t="s">
        <v>17</v>
      </c>
      <c r="J459" s="2" t="s">
        <v>17</v>
      </c>
      <c r="K459" s="2" t="s">
        <v>17</v>
      </c>
      <c r="L459" s="2" t="s">
        <v>17</v>
      </c>
      <c r="M459" s="2" t="s">
        <v>17</v>
      </c>
      <c r="N459" s="2" t="s">
        <v>17</v>
      </c>
      <c r="O459" s="2" t="s">
        <v>17</v>
      </c>
      <c r="P459" s="2" t="s">
        <v>17</v>
      </c>
      <c r="Q459" s="2" t="s">
        <v>17</v>
      </c>
      <c r="R459" s="2" t="s">
        <v>17</v>
      </c>
      <c r="S459" s="2" t="s">
        <v>17</v>
      </c>
      <c r="T459" s="2" t="s">
        <v>17</v>
      </c>
    </row>
    <row r="460" spans="1:20" hidden="1" x14ac:dyDescent="0.2">
      <c r="A460" s="1" t="s">
        <v>686</v>
      </c>
      <c r="C460" s="7"/>
      <c r="D460" s="12" t="s">
        <v>473</v>
      </c>
      <c r="E460" s="77">
        <v>12.036340546085087</v>
      </c>
      <c r="F460" s="78">
        <v>183.36736189127146</v>
      </c>
      <c r="G460" s="78">
        <v>43.361500512870613</v>
      </c>
      <c r="H460" s="78">
        <v>187.81419430469424</v>
      </c>
      <c r="J460" s="78">
        <v>88.806721047232955</v>
      </c>
      <c r="K460" s="78">
        <v>19.77970986176916</v>
      </c>
      <c r="L460" s="78">
        <v>264.27441019879842</v>
      </c>
      <c r="M460" s="78">
        <v>7.5098910760513844</v>
      </c>
      <c r="N460" s="78">
        <v>58.450153861183011</v>
      </c>
      <c r="O460" s="78">
        <v>342.00996434328135</v>
      </c>
      <c r="P460" s="78">
        <v>70.369755287451767</v>
      </c>
      <c r="Q460" s="78">
        <v>110.65793972549211</v>
      </c>
      <c r="R460" s="78">
        <v>10.75514091730572</v>
      </c>
      <c r="S460" s="78">
        <v>12.590240804962633</v>
      </c>
      <c r="T460" s="78">
        <v>0.66526644849313732</v>
      </c>
    </row>
    <row r="461" spans="1:20" hidden="1" x14ac:dyDescent="0.15">
      <c r="A461" s="1" t="s">
        <v>686</v>
      </c>
      <c r="C461" s="10" t="s">
        <v>29</v>
      </c>
      <c r="D461" s="11"/>
      <c r="J461" s="79" t="s">
        <v>642</v>
      </c>
    </row>
    <row r="462" spans="1:20" hidden="1" x14ac:dyDescent="0.15">
      <c r="A462" s="1" t="s">
        <v>686</v>
      </c>
      <c r="C462" s="7"/>
      <c r="D462" s="10" t="s">
        <v>30</v>
      </c>
    </row>
    <row r="463" spans="1:20" x14ac:dyDescent="0.15">
      <c r="A463" s="1" t="s">
        <v>686</v>
      </c>
      <c r="B463" s="89" t="s">
        <v>688</v>
      </c>
      <c r="C463" s="7"/>
      <c r="D463" s="13" t="s">
        <v>31</v>
      </c>
      <c r="E463" s="68" t="s">
        <v>714</v>
      </c>
      <c r="F463" s="68" t="s">
        <v>714</v>
      </c>
      <c r="G463" s="68" t="s">
        <v>714</v>
      </c>
      <c r="H463" s="68" t="s">
        <v>714</v>
      </c>
      <c r="I463" s="68" t="s">
        <v>714</v>
      </c>
      <c r="J463" s="68" t="s">
        <v>714</v>
      </c>
      <c r="K463" s="68" t="s">
        <v>714</v>
      </c>
      <c r="L463" s="68" t="s">
        <v>714</v>
      </c>
      <c r="M463" s="68" t="s">
        <v>714</v>
      </c>
      <c r="N463" s="68" t="s">
        <v>714</v>
      </c>
      <c r="O463" s="68" t="s">
        <v>714</v>
      </c>
      <c r="P463" s="68" t="s">
        <v>714</v>
      </c>
      <c r="Q463" s="68" t="s">
        <v>714</v>
      </c>
      <c r="R463" s="68" t="s">
        <v>714</v>
      </c>
      <c r="S463" s="68" t="s">
        <v>714</v>
      </c>
      <c r="T463" s="68" t="s">
        <v>714</v>
      </c>
    </row>
    <row r="464" spans="1:20" x14ac:dyDescent="0.15">
      <c r="A464" s="1" t="s">
        <v>686</v>
      </c>
      <c r="B464" s="89" t="s">
        <v>689</v>
      </c>
      <c r="C464" s="7"/>
      <c r="D464" s="12" t="s">
        <v>145</v>
      </c>
      <c r="E464" s="3">
        <v>1.4204545454545456</v>
      </c>
      <c r="F464" s="3">
        <v>1.4204545454545456</v>
      </c>
      <c r="G464" s="3">
        <v>1.4204545454545456</v>
      </c>
      <c r="H464" s="3">
        <v>1.4204545454545456</v>
      </c>
      <c r="I464" s="3">
        <v>1.4204545454545456</v>
      </c>
      <c r="J464" s="3">
        <v>1.4204545454545456</v>
      </c>
      <c r="K464" s="3">
        <v>1.4204545454545456</v>
      </c>
      <c r="L464" s="3">
        <v>1.4204545454545456</v>
      </c>
      <c r="M464" s="3">
        <v>1.4204545454545456</v>
      </c>
      <c r="N464" s="3">
        <v>1.4204545454545456</v>
      </c>
      <c r="O464" s="3">
        <v>2.0964360587002098</v>
      </c>
      <c r="P464" s="3">
        <v>2.0964360587002098</v>
      </c>
      <c r="Q464" s="3">
        <v>2.0964360587002098</v>
      </c>
      <c r="R464" s="3">
        <v>2.0964360587002098</v>
      </c>
      <c r="S464" s="3">
        <v>2.7548209366391188</v>
      </c>
      <c r="T464" s="3">
        <v>2.7548209366391188</v>
      </c>
    </row>
    <row r="465" spans="1:20" hidden="1" x14ac:dyDescent="0.15">
      <c r="A465" s="1" t="s">
        <v>686</v>
      </c>
      <c r="C465" s="7"/>
      <c r="D465" s="10" t="s">
        <v>33</v>
      </c>
    </row>
    <row r="466" spans="1:20" x14ac:dyDescent="0.15">
      <c r="A466" s="1" t="s">
        <v>686</v>
      </c>
      <c r="B466" s="89" t="s">
        <v>690</v>
      </c>
      <c r="C466" s="7"/>
      <c r="D466" s="13" t="s">
        <v>31</v>
      </c>
      <c r="E466" s="16" t="s">
        <v>318</v>
      </c>
      <c r="F466" s="16" t="s">
        <v>318</v>
      </c>
      <c r="G466" s="16" t="s">
        <v>318</v>
      </c>
      <c r="H466" s="16" t="s">
        <v>318</v>
      </c>
      <c r="I466" s="16" t="s">
        <v>318</v>
      </c>
      <c r="J466" s="16" t="s">
        <v>318</v>
      </c>
      <c r="K466" s="16" t="s">
        <v>318</v>
      </c>
      <c r="L466" s="16" t="s">
        <v>318</v>
      </c>
      <c r="M466" s="16" t="s">
        <v>318</v>
      </c>
      <c r="N466" s="16" t="s">
        <v>318</v>
      </c>
      <c r="O466" s="16" t="s">
        <v>318</v>
      </c>
      <c r="P466" s="16" t="s">
        <v>318</v>
      </c>
      <c r="Q466" s="16" t="s">
        <v>318</v>
      </c>
      <c r="R466" s="16" t="s">
        <v>318</v>
      </c>
      <c r="S466" s="16" t="s">
        <v>318</v>
      </c>
      <c r="T466" s="16" t="s">
        <v>318</v>
      </c>
    </row>
    <row r="467" spans="1:20" x14ac:dyDescent="0.15">
      <c r="A467" s="1" t="s">
        <v>686</v>
      </c>
      <c r="B467" s="89" t="s">
        <v>691</v>
      </c>
      <c r="C467" s="7"/>
      <c r="D467" s="12" t="s">
        <v>145</v>
      </c>
      <c r="E467" s="3">
        <v>2.7932960893854748</v>
      </c>
      <c r="F467" s="3">
        <v>2.7932960893854748</v>
      </c>
      <c r="G467" s="3">
        <v>2.7932960893854748</v>
      </c>
      <c r="H467" s="3">
        <v>2.7932960893854748</v>
      </c>
      <c r="I467" s="3">
        <v>2.7932960893854748</v>
      </c>
      <c r="J467" s="3">
        <v>2.7932960893854748</v>
      </c>
      <c r="K467" s="3">
        <v>2.7932960893854748</v>
      </c>
      <c r="L467" s="3">
        <v>2.7932960893854748</v>
      </c>
      <c r="M467" s="3">
        <v>2.7932960893854748</v>
      </c>
      <c r="N467" s="3">
        <v>2.7932960893854748</v>
      </c>
      <c r="O467" s="3">
        <v>2.8490028490028494</v>
      </c>
      <c r="P467" s="3">
        <v>2.8490028490028494</v>
      </c>
      <c r="Q467" s="3">
        <v>2.8490028490028494</v>
      </c>
      <c r="R467" s="3">
        <v>2.8490028490028494</v>
      </c>
      <c r="S467" s="3">
        <v>2.7932960893854748</v>
      </c>
      <c r="T467" s="3">
        <v>3.7174721189591078</v>
      </c>
    </row>
    <row r="468" spans="1:20" hidden="1" x14ac:dyDescent="0.15">
      <c r="A468" s="1" t="s">
        <v>686</v>
      </c>
      <c r="C468" s="7"/>
      <c r="D468" s="10" t="s">
        <v>35</v>
      </c>
    </row>
    <row r="469" spans="1:20" x14ac:dyDescent="0.15">
      <c r="A469" s="1" t="s">
        <v>686</v>
      </c>
      <c r="B469" s="89" t="s">
        <v>692</v>
      </c>
      <c r="C469" s="7"/>
      <c r="D469" s="12" t="s">
        <v>146</v>
      </c>
      <c r="E469" s="3">
        <v>5.835</v>
      </c>
      <c r="F469" s="3">
        <v>5.835</v>
      </c>
      <c r="G469" s="3">
        <v>5.835</v>
      </c>
      <c r="H469" s="3">
        <v>3.2410000000000001</v>
      </c>
      <c r="I469" s="3">
        <v>3.2410000000000001</v>
      </c>
      <c r="J469" s="3">
        <v>3.2410000000000001</v>
      </c>
      <c r="K469" s="3">
        <v>5.835</v>
      </c>
      <c r="L469" s="3">
        <v>3.2410000000000001</v>
      </c>
      <c r="M469" s="3">
        <v>3.2410000000000001</v>
      </c>
      <c r="N469" s="3">
        <v>3.2410000000000001</v>
      </c>
      <c r="O469" s="3">
        <v>3.2410000000000001</v>
      </c>
      <c r="P469" s="3">
        <v>3.2410000000000001</v>
      </c>
      <c r="Q469" s="3">
        <v>3.2410000000000001</v>
      </c>
      <c r="R469" s="3">
        <v>3.2410000000000001</v>
      </c>
      <c r="S469" s="3">
        <v>3.2410000000000001</v>
      </c>
      <c r="T469" s="3">
        <v>2.6150000000000002</v>
      </c>
    </row>
    <row r="470" spans="1:20" x14ac:dyDescent="0.15">
      <c r="A470" s="1" t="s">
        <v>686</v>
      </c>
      <c r="B470" s="89" t="s">
        <v>36</v>
      </c>
      <c r="C470" s="7"/>
      <c r="D470" s="12" t="s">
        <v>36</v>
      </c>
      <c r="E470" s="3">
        <v>0.251</v>
      </c>
      <c r="F470" s="3">
        <v>0.251</v>
      </c>
      <c r="G470" s="3">
        <v>0.251</v>
      </c>
      <c r="H470" s="3">
        <v>0.252</v>
      </c>
      <c r="I470" s="3">
        <v>0.252</v>
      </c>
      <c r="J470" s="3">
        <v>0.252</v>
      </c>
      <c r="K470" s="3">
        <v>0.39</v>
      </c>
      <c r="L470" s="3">
        <v>0.38500000000000001</v>
      </c>
      <c r="M470" s="3">
        <v>0.38500000000000001</v>
      </c>
      <c r="N470" s="3">
        <v>0.38500000000000001</v>
      </c>
      <c r="O470" s="3">
        <v>0.38500000000000001</v>
      </c>
      <c r="P470" s="3">
        <v>0.38500000000000001</v>
      </c>
      <c r="Q470" s="3">
        <v>0.38500000000000001</v>
      </c>
      <c r="R470" s="3">
        <v>0.38500000000000001</v>
      </c>
      <c r="S470" s="3">
        <v>0.48699999999999999</v>
      </c>
      <c r="T470" s="3">
        <v>0.29599999999999999</v>
      </c>
    </row>
    <row r="471" spans="1:20" hidden="1" x14ac:dyDescent="0.15">
      <c r="A471" s="1" t="s">
        <v>686</v>
      </c>
      <c r="C471" s="7"/>
      <c r="D471" s="12" t="s">
        <v>37</v>
      </c>
      <c r="E471" s="3">
        <v>0.11</v>
      </c>
      <c r="F471" s="3">
        <v>0.11</v>
      </c>
      <c r="G471" s="3">
        <v>0.11</v>
      </c>
      <c r="H471" s="3">
        <v>0.16200000000000001</v>
      </c>
      <c r="I471" s="3">
        <v>0.16200000000000001</v>
      </c>
      <c r="J471" s="3">
        <v>0.16200000000000001</v>
      </c>
      <c r="K471" s="3">
        <v>0.223</v>
      </c>
      <c r="L471" s="3">
        <v>0.30499999999999999</v>
      </c>
      <c r="M471" s="3">
        <v>0.30499999999999999</v>
      </c>
      <c r="N471" s="3">
        <v>0.30499999999999999</v>
      </c>
      <c r="O471" s="3">
        <v>0.30499999999999999</v>
      </c>
      <c r="P471" s="3">
        <v>0.30499999999999999</v>
      </c>
      <c r="Q471" s="3">
        <v>0.30499999999999999</v>
      </c>
      <c r="R471" s="3">
        <v>0.30499999999999999</v>
      </c>
      <c r="S471" s="3">
        <v>0.40899999999999997</v>
      </c>
      <c r="T471" s="3">
        <v>0.21199999999999999</v>
      </c>
    </row>
    <row r="472" spans="1:20" hidden="1" x14ac:dyDescent="0.15">
      <c r="A472" s="1" t="s">
        <v>686</v>
      </c>
      <c r="C472" s="7"/>
      <c r="D472" s="10" t="s">
        <v>38</v>
      </c>
    </row>
    <row r="473" spans="1:20" hidden="1" x14ac:dyDescent="0.15">
      <c r="A473" s="1" t="s">
        <v>686</v>
      </c>
      <c r="C473" s="7"/>
      <c r="D473" s="12" t="s">
        <v>146</v>
      </c>
      <c r="E473" s="2" t="s">
        <v>108</v>
      </c>
      <c r="F473" s="2" t="s">
        <v>108</v>
      </c>
      <c r="G473" s="2" t="s">
        <v>108</v>
      </c>
      <c r="H473" s="2" t="s">
        <v>108</v>
      </c>
      <c r="I473" s="2" t="s">
        <v>108</v>
      </c>
      <c r="J473" s="2" t="s">
        <v>108</v>
      </c>
      <c r="K473" s="2" t="s">
        <v>108</v>
      </c>
      <c r="L473" s="2" t="s">
        <v>108</v>
      </c>
      <c r="M473" s="2" t="s">
        <v>108</v>
      </c>
      <c r="N473" s="2" t="s">
        <v>108</v>
      </c>
      <c r="O473" s="2" t="s">
        <v>108</v>
      </c>
      <c r="P473" s="2" t="s">
        <v>108</v>
      </c>
      <c r="Q473" s="2" t="s">
        <v>108</v>
      </c>
      <c r="R473" s="2" t="s">
        <v>108</v>
      </c>
      <c r="S473" s="2" t="s">
        <v>108</v>
      </c>
      <c r="T473" s="2" t="s">
        <v>108</v>
      </c>
    </row>
    <row r="474" spans="1:20" hidden="1" x14ac:dyDescent="0.15">
      <c r="A474" s="1" t="s">
        <v>686</v>
      </c>
      <c r="C474" s="7"/>
      <c r="D474" s="12" t="s">
        <v>36</v>
      </c>
      <c r="E474" s="2" t="s">
        <v>108</v>
      </c>
      <c r="F474" s="2" t="s">
        <v>108</v>
      </c>
      <c r="G474" s="2" t="s">
        <v>108</v>
      </c>
      <c r="H474" s="2" t="s">
        <v>108</v>
      </c>
      <c r="I474" s="2" t="s">
        <v>108</v>
      </c>
      <c r="J474" s="2" t="s">
        <v>108</v>
      </c>
      <c r="K474" s="2" t="s">
        <v>108</v>
      </c>
      <c r="L474" s="2" t="s">
        <v>108</v>
      </c>
      <c r="M474" s="2" t="s">
        <v>108</v>
      </c>
      <c r="N474" s="2" t="s">
        <v>108</v>
      </c>
      <c r="O474" s="2" t="s">
        <v>108</v>
      </c>
      <c r="P474" s="2" t="s">
        <v>108</v>
      </c>
      <c r="Q474" s="2" t="s">
        <v>108</v>
      </c>
      <c r="R474" s="2" t="s">
        <v>108</v>
      </c>
      <c r="S474" s="2" t="s">
        <v>108</v>
      </c>
      <c r="T474" s="2" t="s">
        <v>108</v>
      </c>
    </row>
    <row r="475" spans="1:20" hidden="1" x14ac:dyDescent="0.15">
      <c r="A475" s="1" t="s">
        <v>686</v>
      </c>
      <c r="C475" s="7"/>
      <c r="D475" s="12" t="s">
        <v>37</v>
      </c>
      <c r="E475" s="2" t="s">
        <v>108</v>
      </c>
      <c r="F475" s="2" t="s">
        <v>108</v>
      </c>
      <c r="G475" s="2" t="s">
        <v>108</v>
      </c>
      <c r="H475" s="2" t="s">
        <v>108</v>
      </c>
      <c r="I475" s="2" t="s">
        <v>108</v>
      </c>
      <c r="J475" s="2" t="s">
        <v>108</v>
      </c>
      <c r="K475" s="2" t="s">
        <v>108</v>
      </c>
      <c r="L475" s="2" t="s">
        <v>108</v>
      </c>
      <c r="M475" s="2" t="s">
        <v>108</v>
      </c>
      <c r="N475" s="2" t="s">
        <v>108</v>
      </c>
      <c r="O475" s="2" t="s">
        <v>108</v>
      </c>
      <c r="P475" s="2" t="s">
        <v>108</v>
      </c>
      <c r="Q475" s="2" t="s">
        <v>108</v>
      </c>
      <c r="R475" s="2" t="s">
        <v>108</v>
      </c>
      <c r="S475" s="2" t="s">
        <v>108</v>
      </c>
      <c r="T475" s="2" t="s">
        <v>108</v>
      </c>
    </row>
    <row r="476" spans="1:20" hidden="1" x14ac:dyDescent="0.15">
      <c r="A476" s="1" t="s">
        <v>686</v>
      </c>
      <c r="C476" s="7"/>
      <c r="D476" s="10" t="s">
        <v>39</v>
      </c>
    </row>
    <row r="477" spans="1:20" hidden="1" x14ac:dyDescent="0.15">
      <c r="A477" s="1" t="s">
        <v>686</v>
      </c>
      <c r="C477" s="7"/>
      <c r="D477" s="12" t="s">
        <v>40</v>
      </c>
      <c r="E477" s="68" t="s">
        <v>41</v>
      </c>
      <c r="F477" s="68" t="s">
        <v>41</v>
      </c>
      <c r="G477" s="68" t="s">
        <v>41</v>
      </c>
      <c r="H477" s="68" t="s">
        <v>41</v>
      </c>
      <c r="I477" s="68" t="s">
        <v>41</v>
      </c>
      <c r="J477" s="68" t="s">
        <v>41</v>
      </c>
      <c r="K477" s="68" t="s">
        <v>41</v>
      </c>
      <c r="L477" s="68" t="s">
        <v>41</v>
      </c>
      <c r="M477" s="68" t="s">
        <v>41</v>
      </c>
      <c r="N477" s="68" t="s">
        <v>41</v>
      </c>
      <c r="O477" s="68" t="s">
        <v>41</v>
      </c>
      <c r="P477" s="68" t="s">
        <v>41</v>
      </c>
      <c r="Q477" s="68" t="s">
        <v>41</v>
      </c>
      <c r="R477" s="68" t="s">
        <v>41</v>
      </c>
      <c r="S477" s="68" t="s">
        <v>41</v>
      </c>
      <c r="T477" s="68" t="s">
        <v>41</v>
      </c>
    </row>
    <row r="478" spans="1:20" hidden="1" x14ac:dyDescent="0.15">
      <c r="A478" s="1" t="s">
        <v>686</v>
      </c>
      <c r="C478" s="7"/>
      <c r="D478" s="13" t="s">
        <v>42</v>
      </c>
      <c r="E478" s="68" t="s">
        <v>234</v>
      </c>
      <c r="F478" s="68" t="s">
        <v>234</v>
      </c>
      <c r="G478" s="68" t="s">
        <v>234</v>
      </c>
      <c r="H478" s="68" t="s">
        <v>234</v>
      </c>
      <c r="I478" s="68" t="s">
        <v>234</v>
      </c>
      <c r="J478" s="68" t="s">
        <v>234</v>
      </c>
      <c r="K478" s="68" t="s">
        <v>234</v>
      </c>
      <c r="L478" s="68" t="s">
        <v>234</v>
      </c>
      <c r="M478" s="68" t="s">
        <v>234</v>
      </c>
      <c r="N478" s="68" t="s">
        <v>234</v>
      </c>
      <c r="O478" s="68" t="s">
        <v>234</v>
      </c>
      <c r="P478" s="68" t="s">
        <v>234</v>
      </c>
      <c r="Q478" s="68" t="s">
        <v>234</v>
      </c>
      <c r="R478" s="68" t="s">
        <v>234</v>
      </c>
      <c r="S478" s="68" t="s">
        <v>234</v>
      </c>
      <c r="T478" s="68" t="s">
        <v>234</v>
      </c>
    </row>
    <row r="479" spans="1:20" hidden="1" x14ac:dyDescent="0.15">
      <c r="A479" s="1" t="s">
        <v>686</v>
      </c>
      <c r="C479" s="7"/>
      <c r="D479" s="12" t="s">
        <v>145</v>
      </c>
      <c r="E479" s="3">
        <v>0.61462814996926862</v>
      </c>
      <c r="F479" s="3">
        <v>0.61462814996926862</v>
      </c>
      <c r="G479" s="3">
        <v>0.61462814996926862</v>
      </c>
      <c r="H479" s="3">
        <v>0.61462814996926862</v>
      </c>
      <c r="I479" s="3">
        <v>0.61462814996926862</v>
      </c>
      <c r="J479" s="3">
        <v>0.61462814996926862</v>
      </c>
      <c r="K479" s="3">
        <v>0.61462814996926862</v>
      </c>
      <c r="L479" s="3">
        <v>0.61462814996926862</v>
      </c>
      <c r="M479" s="3">
        <v>0.61462814996926862</v>
      </c>
      <c r="N479" s="3">
        <v>0.61462814996926862</v>
      </c>
      <c r="O479" s="3">
        <v>0.61462814996926862</v>
      </c>
      <c r="P479" s="3">
        <v>0.61462814996926862</v>
      </c>
      <c r="Q479" s="3">
        <v>0.61462814996926862</v>
      </c>
      <c r="R479" s="3">
        <v>0.61462814996926862</v>
      </c>
      <c r="S479" s="3">
        <v>0.61462814996926862</v>
      </c>
      <c r="T479" s="3">
        <v>0.61462814996926862</v>
      </c>
    </row>
    <row r="480" spans="1:20" hidden="1" x14ac:dyDescent="0.15">
      <c r="A480" s="1" t="s">
        <v>686</v>
      </c>
      <c r="C480" s="10" t="s">
        <v>46</v>
      </c>
      <c r="D480" s="11"/>
    </row>
    <row r="481" spans="1:20" hidden="1" x14ac:dyDescent="0.15">
      <c r="A481" s="1" t="s">
        <v>686</v>
      </c>
      <c r="C481" s="7"/>
      <c r="D481" s="10" t="s">
        <v>51</v>
      </c>
    </row>
    <row r="482" spans="1:20" x14ac:dyDescent="0.15">
      <c r="A482" s="1" t="s">
        <v>686</v>
      </c>
      <c r="B482" s="89" t="s">
        <v>46</v>
      </c>
      <c r="C482" s="7"/>
      <c r="D482" s="12" t="s">
        <v>109</v>
      </c>
      <c r="E482" s="3">
        <f>SUM(E483:E484)</f>
        <v>498.57245999999998</v>
      </c>
      <c r="F482" s="3">
        <f t="shared" ref="F482:T482" si="20">SUM(F483:F484)</f>
        <v>504.55540000000002</v>
      </c>
      <c r="G482" s="3">
        <f t="shared" si="20"/>
        <v>502.51797999999997</v>
      </c>
      <c r="H482" s="3">
        <f t="shared" si="20"/>
        <v>476.81646000000001</v>
      </c>
      <c r="I482" s="3">
        <f t="shared" si="20"/>
        <v>382.05831999999998</v>
      </c>
      <c r="J482" s="3">
        <f t="shared" si="20"/>
        <v>443.77672999999999</v>
      </c>
      <c r="K482" s="3">
        <f t="shared" si="20"/>
        <v>362.99944999999997</v>
      </c>
      <c r="L482" s="3">
        <f t="shared" si="20"/>
        <v>480.54</v>
      </c>
      <c r="M482" s="3">
        <f t="shared" si="20"/>
        <v>408.64304000000004</v>
      </c>
      <c r="N482" s="3">
        <f t="shared" si="20"/>
        <v>374.46528000000001</v>
      </c>
      <c r="O482" s="3">
        <f t="shared" si="20"/>
        <v>472.89846</v>
      </c>
      <c r="P482" s="3">
        <f t="shared" si="20"/>
        <v>396.38395000000003</v>
      </c>
      <c r="Q482" s="3">
        <f t="shared" si="20"/>
        <v>461.10640999999998</v>
      </c>
      <c r="R482" s="3">
        <f t="shared" si="20"/>
        <v>382.78736000000004</v>
      </c>
      <c r="S482" s="3">
        <f t="shared" si="20"/>
        <v>411.72008</v>
      </c>
      <c r="T482" s="3">
        <f t="shared" si="20"/>
        <v>319.68335999999999</v>
      </c>
    </row>
    <row r="483" spans="1:20" hidden="1" x14ac:dyDescent="0.15">
      <c r="A483" s="1" t="s">
        <v>686</v>
      </c>
      <c r="C483" s="7"/>
      <c r="D483" s="12" t="s">
        <v>242</v>
      </c>
      <c r="E483" s="3">
        <v>239.05736999999999</v>
      </c>
      <c r="F483" s="3">
        <v>237.87639000000001</v>
      </c>
      <c r="G483" s="3">
        <v>229.05375000000001</v>
      </c>
      <c r="H483" s="3">
        <v>225.72405000000001</v>
      </c>
      <c r="I483" s="3">
        <v>185.70944</v>
      </c>
      <c r="J483" s="3">
        <v>201.28082999999998</v>
      </c>
      <c r="K483" s="3">
        <v>171.27151999999998</v>
      </c>
      <c r="L483" s="3">
        <v>225.36408</v>
      </c>
      <c r="M483" s="3">
        <v>196.79076000000001</v>
      </c>
      <c r="N483" s="3">
        <v>175.20282999999998</v>
      </c>
      <c r="O483" s="3">
        <v>222.49057000000002</v>
      </c>
      <c r="P483" s="3">
        <v>192.57012</v>
      </c>
      <c r="Q483" s="3">
        <v>218.00095999999999</v>
      </c>
      <c r="R483" s="3">
        <v>184.96717000000001</v>
      </c>
      <c r="S483" s="3">
        <v>192.63257999999999</v>
      </c>
      <c r="T483" s="3">
        <v>156.16669000000002</v>
      </c>
    </row>
    <row r="484" spans="1:20" hidden="1" x14ac:dyDescent="0.15">
      <c r="A484" s="1" t="s">
        <v>686</v>
      </c>
      <c r="C484" s="7"/>
      <c r="D484" s="12" t="s">
        <v>243</v>
      </c>
      <c r="E484" s="3">
        <v>259.51508999999999</v>
      </c>
      <c r="F484" s="3">
        <v>266.67901000000001</v>
      </c>
      <c r="G484" s="3">
        <v>273.46422999999999</v>
      </c>
      <c r="H484" s="3">
        <v>251.09241</v>
      </c>
      <c r="I484" s="3">
        <v>196.34888000000001</v>
      </c>
      <c r="J484" s="3">
        <v>242.49590000000001</v>
      </c>
      <c r="K484" s="3">
        <v>191.72792999999999</v>
      </c>
      <c r="L484" s="3">
        <v>255.17592000000002</v>
      </c>
      <c r="M484" s="3">
        <v>211.85228000000001</v>
      </c>
      <c r="N484" s="3">
        <v>199.26245000000003</v>
      </c>
      <c r="O484" s="3">
        <v>250.40789000000001</v>
      </c>
      <c r="P484" s="3">
        <v>203.81383</v>
      </c>
      <c r="Q484" s="3">
        <v>243.10545000000002</v>
      </c>
      <c r="R484" s="3">
        <v>197.82019</v>
      </c>
      <c r="S484" s="3">
        <v>219.08750000000001</v>
      </c>
      <c r="T484" s="3">
        <v>163.51667</v>
      </c>
    </row>
    <row r="485" spans="1:20" hidden="1" x14ac:dyDescent="0.15">
      <c r="A485" s="1" t="s">
        <v>686</v>
      </c>
      <c r="C485" s="7"/>
      <c r="D485" s="12" t="s">
        <v>110</v>
      </c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</row>
    <row r="486" spans="1:20" x14ac:dyDescent="0.15">
      <c r="A486" s="1" t="s">
        <v>686</v>
      </c>
      <c r="B486" s="89" t="s">
        <v>693</v>
      </c>
      <c r="C486" s="7"/>
      <c r="D486" s="12" t="s">
        <v>241</v>
      </c>
      <c r="E486" s="3">
        <v>124.73902000000001</v>
      </c>
      <c r="F486" s="3">
        <v>125.13645</v>
      </c>
      <c r="G486" s="3">
        <v>115.37364000000001</v>
      </c>
      <c r="H486" s="3">
        <v>124.96733</v>
      </c>
      <c r="I486" s="3">
        <v>115.06523</v>
      </c>
      <c r="J486" s="3">
        <v>113.59577</v>
      </c>
      <c r="K486" s="3">
        <v>117.95264</v>
      </c>
      <c r="L486" s="3">
        <v>130.35695000000001</v>
      </c>
      <c r="M486" s="3">
        <v>114.63958000000001</v>
      </c>
      <c r="N486" s="3">
        <v>122.53121000000002</v>
      </c>
      <c r="O486" s="3">
        <v>139.23381000000001</v>
      </c>
      <c r="P486" s="3">
        <v>122.73862</v>
      </c>
      <c r="Q486" s="3">
        <v>143.06748000000002</v>
      </c>
      <c r="R486" s="3">
        <v>133.98376999999999</v>
      </c>
      <c r="S486" s="3">
        <v>143.29416000000001</v>
      </c>
      <c r="T486" s="3">
        <v>159.05141</v>
      </c>
    </row>
    <row r="487" spans="1:20" hidden="1" x14ac:dyDescent="0.15">
      <c r="A487" s="1" t="s">
        <v>686</v>
      </c>
      <c r="C487" s="7"/>
      <c r="D487" s="10" t="s">
        <v>52</v>
      </c>
    </row>
    <row r="488" spans="1:20" x14ac:dyDescent="0.15">
      <c r="A488" s="1" t="s">
        <v>686</v>
      </c>
      <c r="B488" s="89" t="s">
        <v>694</v>
      </c>
      <c r="C488" s="7"/>
      <c r="D488" s="12" t="s">
        <v>53</v>
      </c>
      <c r="E488" s="1">
        <f>SUMPRODUCT(E489:E490,E483:E484)/E482</f>
        <v>3.13</v>
      </c>
      <c r="F488" s="1">
        <f t="shared" ref="F488" si="21">SUMPRODUCT(F489:F490,F483:F484)/F482</f>
        <v>3.13</v>
      </c>
      <c r="G488" s="1">
        <f t="shared" ref="G488" si="22">SUMPRODUCT(G489:G490,G483:G484)/G482</f>
        <v>3.13</v>
      </c>
      <c r="H488" s="1">
        <f t="shared" ref="H488" si="23">SUMPRODUCT(H489:H490,H483:H484)/H482</f>
        <v>3.1299999999999994</v>
      </c>
      <c r="I488" s="1">
        <f t="shared" ref="I488" si="24">SUMPRODUCT(I489:I490,I483:I484)/I482</f>
        <v>3.2300000000000004</v>
      </c>
      <c r="J488" s="1">
        <f t="shared" ref="J488" si="25">SUMPRODUCT(J489:J490,J483:J484)/J482</f>
        <v>3.1753563281697983</v>
      </c>
      <c r="K488" s="1">
        <f t="shared" ref="K488" si="26">SUMPRODUCT(K489:K490,K483:K484)/K482</f>
        <v>3.2300000000000004</v>
      </c>
      <c r="L488" s="1">
        <f t="shared" ref="L488" si="27">SUMPRODUCT(L489:L490,L483:L484)/L482</f>
        <v>3.13</v>
      </c>
      <c r="M488" s="1">
        <f t="shared" ref="M488" si="28">SUMPRODUCT(M489:M490,M483:M484)/M482</f>
        <v>3.23</v>
      </c>
      <c r="N488" s="1">
        <f t="shared" ref="N488" si="29">SUMPRODUCT(N489:N490,N483:N484)/N482</f>
        <v>3.2299999999999995</v>
      </c>
      <c r="O488" s="1">
        <f t="shared" ref="O488" si="30">SUMPRODUCT(O489:O490,O483:O484)/O482</f>
        <v>3.1770482754373952</v>
      </c>
      <c r="P488" s="1">
        <f t="shared" ref="P488" si="31">SUMPRODUCT(P489:P490,P483:P484)/P482</f>
        <v>3.23</v>
      </c>
      <c r="Q488" s="1">
        <f t="shared" ref="Q488" si="32">SUMPRODUCT(Q489:Q490,Q483:Q484)/Q482</f>
        <v>3.1772777986322072</v>
      </c>
      <c r="R488" s="1">
        <f t="shared" ref="R488" si="33">SUMPRODUCT(R489:R490,R483:R484)/R482</f>
        <v>3.2299999999999995</v>
      </c>
      <c r="S488" s="1">
        <f t="shared" ref="S488" si="34">SUMPRODUCT(S489:S490,S483:S484)/S482</f>
        <v>3.23</v>
      </c>
      <c r="T488" s="1">
        <f t="shared" ref="T488" si="35">SUMPRODUCT(T489:T490,T483:T484)/T482</f>
        <v>3.23</v>
      </c>
    </row>
    <row r="489" spans="1:20" hidden="1" x14ac:dyDescent="0.15">
      <c r="A489" s="1" t="s">
        <v>686</v>
      </c>
      <c r="C489" s="7"/>
      <c r="D489" s="12" t="s">
        <v>242</v>
      </c>
      <c r="E489" s="66">
        <v>3.13</v>
      </c>
      <c r="F489" s="66">
        <v>3.13</v>
      </c>
      <c r="G489" s="66">
        <v>3.13</v>
      </c>
      <c r="H489" s="66">
        <v>3.13</v>
      </c>
      <c r="I489" s="66">
        <v>3.23</v>
      </c>
      <c r="J489" s="66">
        <v>3.23</v>
      </c>
      <c r="K489" s="66">
        <v>3.23</v>
      </c>
      <c r="L489" s="66">
        <v>3.13</v>
      </c>
      <c r="M489" s="66">
        <v>3.23</v>
      </c>
      <c r="N489" s="66">
        <v>3.23</v>
      </c>
      <c r="O489" s="66">
        <v>3.23</v>
      </c>
      <c r="P489" s="66">
        <v>3.23</v>
      </c>
      <c r="Q489" s="66">
        <v>3.23</v>
      </c>
      <c r="R489" s="66">
        <v>3.23</v>
      </c>
      <c r="S489" s="66">
        <v>3.23</v>
      </c>
      <c r="T489" s="66">
        <v>3.23</v>
      </c>
    </row>
    <row r="490" spans="1:20" hidden="1" x14ac:dyDescent="0.15">
      <c r="A490" s="1" t="s">
        <v>686</v>
      </c>
      <c r="C490" s="7"/>
      <c r="D490" s="12" t="s">
        <v>243</v>
      </c>
      <c r="E490" s="66">
        <v>3.13</v>
      </c>
      <c r="F490" s="66">
        <v>3.13</v>
      </c>
      <c r="G490" s="66">
        <v>3.13</v>
      </c>
      <c r="H490" s="66">
        <v>3.13</v>
      </c>
      <c r="I490" s="66">
        <v>3.23</v>
      </c>
      <c r="J490" s="66">
        <v>3.13</v>
      </c>
      <c r="K490" s="66">
        <v>3.23</v>
      </c>
      <c r="L490" s="66">
        <v>3.13</v>
      </c>
      <c r="M490" s="66">
        <v>3.23</v>
      </c>
      <c r="N490" s="66">
        <v>3.23</v>
      </c>
      <c r="O490" s="66">
        <v>3.13</v>
      </c>
      <c r="P490" s="66">
        <v>3.23</v>
      </c>
      <c r="Q490" s="66">
        <v>3.13</v>
      </c>
      <c r="R490" s="66">
        <v>3.23</v>
      </c>
      <c r="S490" s="66">
        <v>3.23</v>
      </c>
      <c r="T490" s="66">
        <v>3.23</v>
      </c>
    </row>
    <row r="491" spans="1:20" hidden="1" x14ac:dyDescent="0.15">
      <c r="A491" s="1" t="s">
        <v>686</v>
      </c>
      <c r="C491" s="7"/>
      <c r="D491" s="12" t="s">
        <v>54</v>
      </c>
      <c r="E491" s="69"/>
      <c r="F491" s="69"/>
      <c r="G491" s="69"/>
      <c r="H491" s="69"/>
      <c r="I491" s="69"/>
      <c r="J491" s="69"/>
      <c r="K491" s="69"/>
      <c r="L491" s="69"/>
      <c r="M491" s="69"/>
      <c r="N491" s="69"/>
      <c r="O491" s="69"/>
      <c r="P491" s="69"/>
      <c r="Q491" s="69"/>
      <c r="R491" s="69"/>
      <c r="S491" s="69"/>
      <c r="T491" s="69"/>
    </row>
    <row r="492" spans="1:20" x14ac:dyDescent="0.15">
      <c r="A492" s="1" t="s">
        <v>686</v>
      </c>
      <c r="B492" s="89" t="s">
        <v>695</v>
      </c>
      <c r="C492" s="7"/>
      <c r="D492" s="12" t="s">
        <v>241</v>
      </c>
      <c r="E492" s="70">
        <v>0.75</v>
      </c>
      <c r="F492" s="70">
        <v>0.75</v>
      </c>
      <c r="G492" s="70">
        <v>0.75</v>
      </c>
      <c r="H492" s="70">
        <v>0.75</v>
      </c>
      <c r="I492" s="70">
        <v>0.75</v>
      </c>
      <c r="J492" s="70">
        <v>0.75</v>
      </c>
      <c r="K492" s="70">
        <v>0.75</v>
      </c>
      <c r="L492" s="70">
        <v>0.75</v>
      </c>
      <c r="M492" s="70">
        <v>0.75</v>
      </c>
      <c r="N492" s="70">
        <v>0.75</v>
      </c>
      <c r="O492" s="70">
        <v>0.75</v>
      </c>
      <c r="P492" s="70">
        <v>0.75</v>
      </c>
      <c r="Q492" s="70">
        <v>0.75</v>
      </c>
      <c r="R492" s="70">
        <v>0.75</v>
      </c>
      <c r="S492" s="70">
        <v>0.75</v>
      </c>
      <c r="T492" s="70">
        <v>0.75</v>
      </c>
    </row>
    <row r="493" spans="1:20" hidden="1" x14ac:dyDescent="0.15">
      <c r="A493" s="1" t="s">
        <v>686</v>
      </c>
      <c r="C493" s="7"/>
      <c r="D493" s="64" t="s">
        <v>223</v>
      </c>
      <c r="G493" s="9"/>
      <c r="H493" s="9"/>
      <c r="I493" s="9"/>
      <c r="J493" s="9"/>
      <c r="K493" s="9"/>
      <c r="L493" s="9"/>
      <c r="M493" s="9"/>
      <c r="N493" s="9"/>
    </row>
    <row r="494" spans="1:20" hidden="1" x14ac:dyDescent="0.15">
      <c r="A494" s="1" t="s">
        <v>686</v>
      </c>
      <c r="C494" s="7"/>
      <c r="D494" s="12" t="s">
        <v>244</v>
      </c>
      <c r="E494" s="16" t="s">
        <v>224</v>
      </c>
      <c r="F494" s="16" t="s">
        <v>224</v>
      </c>
      <c r="G494" s="75" t="s">
        <v>440</v>
      </c>
      <c r="H494" s="16" t="s">
        <v>224</v>
      </c>
      <c r="I494" s="75" t="s">
        <v>440</v>
      </c>
      <c r="J494" s="75" t="s">
        <v>440</v>
      </c>
      <c r="K494" s="75" t="s">
        <v>440</v>
      </c>
      <c r="L494" s="16" t="s">
        <v>224</v>
      </c>
      <c r="M494" s="75" t="s">
        <v>440</v>
      </c>
      <c r="N494" s="75" t="s">
        <v>440</v>
      </c>
      <c r="O494" s="75" t="s">
        <v>440</v>
      </c>
      <c r="P494" s="75" t="s">
        <v>440</v>
      </c>
      <c r="Q494" s="75" t="s">
        <v>440</v>
      </c>
      <c r="R494" s="75" t="s">
        <v>440</v>
      </c>
      <c r="S494" s="75" t="s">
        <v>440</v>
      </c>
      <c r="T494" s="75" t="s">
        <v>440</v>
      </c>
    </row>
    <row r="495" spans="1:20" hidden="1" x14ac:dyDescent="0.15">
      <c r="A495" s="1" t="s">
        <v>686</v>
      </c>
      <c r="C495" s="7"/>
      <c r="D495" s="12" t="s">
        <v>245</v>
      </c>
      <c r="E495" s="16" t="s">
        <v>224</v>
      </c>
      <c r="F495" s="16" t="s">
        <v>224</v>
      </c>
      <c r="G495" s="75" t="s">
        <v>440</v>
      </c>
      <c r="H495" s="16" t="s">
        <v>224</v>
      </c>
      <c r="I495" s="75" t="s">
        <v>440</v>
      </c>
      <c r="J495" s="75" t="s">
        <v>440</v>
      </c>
      <c r="K495" s="75" t="s">
        <v>440</v>
      </c>
      <c r="L495" s="16" t="s">
        <v>224</v>
      </c>
      <c r="M495" s="75" t="s">
        <v>440</v>
      </c>
      <c r="N495" s="75" t="s">
        <v>440</v>
      </c>
      <c r="O495" s="75" t="s">
        <v>440</v>
      </c>
      <c r="P495" s="75" t="s">
        <v>440</v>
      </c>
      <c r="Q495" s="75" t="s">
        <v>440</v>
      </c>
      <c r="R495" s="75" t="s">
        <v>440</v>
      </c>
      <c r="S495" s="75" t="s">
        <v>440</v>
      </c>
      <c r="T495" s="75" t="s">
        <v>440</v>
      </c>
    </row>
    <row r="496" spans="1:20" x14ac:dyDescent="0.15">
      <c r="A496" s="1" t="s">
        <v>686</v>
      </c>
      <c r="B496" s="1" t="s">
        <v>715</v>
      </c>
      <c r="C496" s="7"/>
      <c r="D496" s="10" t="s">
        <v>147</v>
      </c>
      <c r="E496" s="95">
        <f>SUM(E497:E498)</f>
        <v>21.9</v>
      </c>
      <c r="F496" s="95">
        <f t="shared" ref="F496:T496" si="36">SUM(F497:F498)</f>
        <v>22.25</v>
      </c>
      <c r="G496" s="95">
        <f t="shared" si="36"/>
        <v>23.48</v>
      </c>
      <c r="H496" s="95">
        <f t="shared" si="36"/>
        <v>22.25</v>
      </c>
      <c r="I496" s="95">
        <f t="shared" si="36"/>
        <v>20.62</v>
      </c>
      <c r="J496" s="95">
        <f t="shared" si="36"/>
        <v>22.98</v>
      </c>
      <c r="K496" s="95">
        <f t="shared" si="36"/>
        <v>21.61</v>
      </c>
      <c r="L496" s="95">
        <f t="shared" si="36"/>
        <v>22.05</v>
      </c>
      <c r="M496" s="95">
        <f t="shared" si="36"/>
        <v>24.69</v>
      </c>
      <c r="N496" s="95">
        <f t="shared" si="36"/>
        <v>21.619999999999997</v>
      </c>
      <c r="O496" s="95">
        <f t="shared" si="36"/>
        <v>21.770000000000003</v>
      </c>
      <c r="P496" s="95">
        <f t="shared" si="36"/>
        <v>23.94</v>
      </c>
      <c r="Q496" s="95">
        <f t="shared" si="36"/>
        <v>21.83</v>
      </c>
      <c r="R496" s="95">
        <f t="shared" si="36"/>
        <v>23.119999999999997</v>
      </c>
      <c r="S496" s="95">
        <f t="shared" si="36"/>
        <v>21.67</v>
      </c>
      <c r="T496" s="95">
        <f t="shared" si="36"/>
        <v>19.310000000000002</v>
      </c>
    </row>
    <row r="497" spans="1:20" hidden="1" x14ac:dyDescent="0.15">
      <c r="A497" s="1" t="s">
        <v>686</v>
      </c>
      <c r="C497" s="7"/>
      <c r="D497" s="12" t="s">
        <v>244</v>
      </c>
      <c r="E497" s="3">
        <v>10.67</v>
      </c>
      <c r="F497" s="3">
        <v>10.73</v>
      </c>
      <c r="G497" s="3">
        <v>10.83</v>
      </c>
      <c r="H497" s="3">
        <v>10.74</v>
      </c>
      <c r="I497" s="3">
        <v>10.24</v>
      </c>
      <c r="J497" s="3">
        <v>10.67</v>
      </c>
      <c r="K497" s="3">
        <v>10.35</v>
      </c>
      <c r="L497" s="3">
        <v>10.57</v>
      </c>
      <c r="M497" s="3">
        <v>11.89</v>
      </c>
      <c r="N497" s="3">
        <v>10.37</v>
      </c>
      <c r="O497" s="3">
        <v>10.47</v>
      </c>
      <c r="P497" s="3">
        <v>11.63</v>
      </c>
      <c r="Q497" s="3">
        <v>10.54</v>
      </c>
      <c r="R497" s="3">
        <v>11.17</v>
      </c>
      <c r="S497" s="3">
        <v>10.42</v>
      </c>
      <c r="T497" s="3">
        <v>9.43</v>
      </c>
    </row>
    <row r="498" spans="1:20" hidden="1" x14ac:dyDescent="0.15">
      <c r="A498" s="1" t="s">
        <v>686</v>
      </c>
      <c r="C498" s="7"/>
      <c r="D498" s="12" t="s">
        <v>245</v>
      </c>
      <c r="E498" s="3">
        <v>11.23</v>
      </c>
      <c r="F498" s="3">
        <v>11.52</v>
      </c>
      <c r="G498" s="3">
        <v>12.65</v>
      </c>
      <c r="H498" s="3">
        <v>11.51</v>
      </c>
      <c r="I498" s="3">
        <v>10.38</v>
      </c>
      <c r="J498" s="3">
        <v>12.31</v>
      </c>
      <c r="K498" s="3">
        <v>11.26</v>
      </c>
      <c r="L498" s="3">
        <v>11.48</v>
      </c>
      <c r="M498" s="3">
        <v>12.8</v>
      </c>
      <c r="N498" s="3">
        <v>11.25</v>
      </c>
      <c r="O498" s="3">
        <v>11.3</v>
      </c>
      <c r="P498" s="3">
        <v>12.31</v>
      </c>
      <c r="Q498" s="3">
        <v>11.29</v>
      </c>
      <c r="R498" s="3">
        <v>11.95</v>
      </c>
      <c r="S498" s="3">
        <v>11.25</v>
      </c>
      <c r="T498" s="3">
        <v>9.8800000000000008</v>
      </c>
    </row>
    <row r="499" spans="1:20" hidden="1" x14ac:dyDescent="0.15">
      <c r="A499" s="1" t="s">
        <v>686</v>
      </c>
      <c r="C499" s="10" t="s">
        <v>63</v>
      </c>
      <c r="D499" s="10"/>
    </row>
    <row r="500" spans="1:20" hidden="1" x14ac:dyDescent="0.15">
      <c r="A500" s="1" t="s">
        <v>686</v>
      </c>
      <c r="C500" s="7"/>
      <c r="D500" s="10" t="s">
        <v>64</v>
      </c>
    </row>
    <row r="501" spans="1:20" hidden="1" x14ac:dyDescent="0.15">
      <c r="A501" s="1" t="s">
        <v>686</v>
      </c>
      <c r="C501" s="7"/>
      <c r="D501" s="12" t="s">
        <v>111</v>
      </c>
      <c r="E501" s="67">
        <v>8.0422012439075014E-2</v>
      </c>
      <c r="F501" s="67">
        <v>0.10724035694121724</v>
      </c>
      <c r="G501" s="67">
        <v>8.041077600592017E-2</v>
      </c>
      <c r="H501" s="67">
        <v>9.909786501026098E-2</v>
      </c>
      <c r="I501" s="67">
        <v>0.12352839108466712</v>
      </c>
      <c r="J501" s="67">
        <v>9.5538761237095052E-2</v>
      </c>
      <c r="K501" s="67">
        <v>0.14453594505561959</v>
      </c>
      <c r="L501" s="67">
        <v>6.9274408852190869E-2</v>
      </c>
      <c r="M501" s="67">
        <v>3.7060207398235567E-2</v>
      </c>
      <c r="N501" s="67">
        <v>7.189138757479871E-2</v>
      </c>
      <c r="O501" s="67">
        <v>9.640438182354677E-2</v>
      </c>
      <c r="P501" s="67">
        <v>3.7064759167715886E-2</v>
      </c>
      <c r="Q501" s="67">
        <v>5.4617320158294687E-2</v>
      </c>
      <c r="R501" s="67">
        <v>7.1735495785412592E-2</v>
      </c>
      <c r="S501" s="67">
        <v>5.4479009195064203E-2</v>
      </c>
      <c r="T501" s="67">
        <v>9.1463511260502811E-2</v>
      </c>
    </row>
    <row r="502" spans="1:20" hidden="1" x14ac:dyDescent="0.15">
      <c r="A502" s="1" t="s">
        <v>686</v>
      </c>
      <c r="C502" s="7"/>
      <c r="D502" s="12" t="s">
        <v>148</v>
      </c>
      <c r="E502" s="2">
        <v>32.82</v>
      </c>
      <c r="F502" s="2">
        <v>42.03</v>
      </c>
      <c r="G502" s="2">
        <v>32.369999999999997</v>
      </c>
      <c r="H502" s="2">
        <v>36.880000000000003</v>
      </c>
      <c r="I502" s="2">
        <v>41.72</v>
      </c>
      <c r="J502" s="2">
        <v>37.65</v>
      </c>
      <c r="K502" s="2">
        <v>46.42</v>
      </c>
      <c r="L502" s="2">
        <v>25.67</v>
      </c>
      <c r="M502" s="2">
        <v>14.16</v>
      </c>
      <c r="N502" s="2">
        <v>23.46</v>
      </c>
      <c r="O502" s="2">
        <v>34.35</v>
      </c>
      <c r="P502" s="2">
        <v>13.69</v>
      </c>
      <c r="Q502" s="2">
        <v>19.71</v>
      </c>
      <c r="R502" s="2">
        <v>25.78</v>
      </c>
      <c r="S502" s="2">
        <v>19.21</v>
      </c>
      <c r="T502" s="2">
        <v>32.33</v>
      </c>
    </row>
    <row r="503" spans="1:20" hidden="1" x14ac:dyDescent="0.15">
      <c r="A503" s="1" t="s">
        <v>686</v>
      </c>
      <c r="C503" s="7"/>
      <c r="D503" s="10" t="s">
        <v>65</v>
      </c>
    </row>
    <row r="504" spans="1:20" hidden="1" x14ac:dyDescent="0.15">
      <c r="A504" s="1" t="s">
        <v>686</v>
      </c>
      <c r="C504" s="7"/>
      <c r="D504" s="12" t="s">
        <v>112</v>
      </c>
      <c r="E504" s="67">
        <v>1.1419340100005551E-2</v>
      </c>
      <c r="F504" s="67">
        <v>8.163598483301086E-3</v>
      </c>
      <c r="G504" s="67">
        <v>8.5952888231841211E-3</v>
      </c>
      <c r="H504" s="67">
        <v>1.0826174726968084E-2</v>
      </c>
      <c r="I504" s="67">
        <v>8.3853040643574097E-3</v>
      </c>
      <c r="J504" s="67">
        <v>8.150543394205052E-3</v>
      </c>
      <c r="K504" s="67">
        <v>8.3854932212036413E-3</v>
      </c>
      <c r="L504" s="67">
        <v>1.0108780413702306E-2</v>
      </c>
      <c r="M504" s="67">
        <v>7.2254463816642037E-3</v>
      </c>
      <c r="N504" s="67">
        <v>8.270663014167701E-3</v>
      </c>
      <c r="O504" s="67">
        <v>8.9806420488895127E-3</v>
      </c>
      <c r="P504" s="67">
        <v>7.2322637290835028E-3</v>
      </c>
      <c r="Q504" s="67">
        <v>7.9816787792369084E-3</v>
      </c>
      <c r="R504" s="67">
        <v>8.8519868711553571E-3</v>
      </c>
      <c r="S504" s="67">
        <v>7.9898431861793479E-3</v>
      </c>
      <c r="T504" s="67">
        <v>4.1911043300243353E-3</v>
      </c>
    </row>
    <row r="505" spans="1:20" hidden="1" x14ac:dyDescent="0.15">
      <c r="A505" s="1" t="s">
        <v>686</v>
      </c>
      <c r="C505" s="7"/>
      <c r="D505" s="12" t="s">
        <v>148</v>
      </c>
      <c r="E505" s="2">
        <v>7.03</v>
      </c>
      <c r="F505" s="2">
        <v>5.78</v>
      </c>
      <c r="G505" s="2">
        <v>6.24</v>
      </c>
      <c r="H505" s="2">
        <v>8.4600000000000009</v>
      </c>
      <c r="I505" s="2">
        <v>6.51</v>
      </c>
      <c r="J505" s="2">
        <v>5.68</v>
      </c>
      <c r="K505" s="2">
        <v>7.13</v>
      </c>
      <c r="L505" s="2">
        <v>8.4</v>
      </c>
      <c r="M505" s="2">
        <v>5.42</v>
      </c>
      <c r="N505" s="2">
        <v>7.11</v>
      </c>
      <c r="O505" s="2">
        <v>7.73</v>
      </c>
      <c r="P505" s="2">
        <v>5.59</v>
      </c>
      <c r="Q505" s="2">
        <v>7.3</v>
      </c>
      <c r="R505" s="2">
        <v>7.49</v>
      </c>
      <c r="S505" s="2">
        <v>7.51</v>
      </c>
      <c r="T505" s="2">
        <v>4.5599999999999996</v>
      </c>
    </row>
    <row r="506" spans="1:20" hidden="1" x14ac:dyDescent="0.15">
      <c r="A506" s="1" t="s">
        <v>686</v>
      </c>
      <c r="C506" s="7"/>
      <c r="D506" s="10" t="s">
        <v>66</v>
      </c>
    </row>
    <row r="507" spans="1:20" hidden="1" x14ac:dyDescent="0.15">
      <c r="A507" s="1" t="s">
        <v>686</v>
      </c>
      <c r="C507" s="7"/>
      <c r="D507" s="12" t="s">
        <v>149</v>
      </c>
      <c r="E507" s="2">
        <v>39.85</v>
      </c>
      <c r="F507" s="2">
        <v>47.81</v>
      </c>
      <c r="G507" s="2">
        <v>38.61</v>
      </c>
      <c r="H507" s="2">
        <v>45.34</v>
      </c>
      <c r="I507" s="2">
        <v>48.23</v>
      </c>
      <c r="J507" s="2">
        <v>43.33</v>
      </c>
      <c r="K507" s="2">
        <v>53.55</v>
      </c>
      <c r="L507" s="2">
        <v>34.07</v>
      </c>
      <c r="M507" s="2">
        <v>19.59</v>
      </c>
      <c r="N507" s="2">
        <v>30.57</v>
      </c>
      <c r="O507" s="2">
        <v>42.09</v>
      </c>
      <c r="P507" s="2">
        <v>19.28</v>
      </c>
      <c r="Q507" s="2">
        <v>27.01</v>
      </c>
      <c r="R507" s="2">
        <v>33.28</v>
      </c>
      <c r="S507" s="2">
        <v>26.71</v>
      </c>
      <c r="T507" s="2">
        <v>36.89</v>
      </c>
    </row>
    <row r="508" spans="1:20" hidden="1" x14ac:dyDescent="0.15">
      <c r="A508" s="1" t="s">
        <v>686</v>
      </c>
      <c r="C508" s="10" t="s">
        <v>67</v>
      </c>
      <c r="D508" s="11"/>
    </row>
    <row r="509" spans="1:20" hidden="1" x14ac:dyDescent="0.15">
      <c r="A509" s="1" t="s">
        <v>686</v>
      </c>
      <c r="C509" s="7"/>
      <c r="D509" s="10" t="s">
        <v>68</v>
      </c>
    </row>
    <row r="510" spans="1:20" hidden="1" x14ac:dyDescent="0.15">
      <c r="A510" s="1" t="s">
        <v>686</v>
      </c>
      <c r="C510" s="7"/>
      <c r="D510" s="12" t="s">
        <v>60</v>
      </c>
      <c r="E510" s="54">
        <v>2750</v>
      </c>
      <c r="F510" s="54">
        <v>20816.666666666668</v>
      </c>
      <c r="G510" s="54">
        <v>17477.777777777777</v>
      </c>
      <c r="H510" s="54">
        <v>29069.444444444445</v>
      </c>
      <c r="I510" s="54">
        <v>8694.4444444444453</v>
      </c>
      <c r="J510" s="54">
        <v>18180.555555555555</v>
      </c>
      <c r="K510" s="54">
        <v>30847.222222222223</v>
      </c>
      <c r="L510" s="54">
        <v>51352.777777777781</v>
      </c>
      <c r="M510" s="54">
        <v>32391.666666666668</v>
      </c>
      <c r="N510" s="54">
        <v>53158.333333333336</v>
      </c>
      <c r="O510" s="54">
        <v>58491.666666666664</v>
      </c>
      <c r="P510" s="54">
        <v>39622.222222222219</v>
      </c>
      <c r="Q510" s="54">
        <v>74955.555555555562</v>
      </c>
      <c r="R510" s="54">
        <v>62761.111111111109</v>
      </c>
      <c r="S510" s="54">
        <v>84986.111111111109</v>
      </c>
      <c r="T510" s="54">
        <v>114708.33333333333</v>
      </c>
    </row>
    <row r="511" spans="1:20" hidden="1" x14ac:dyDescent="0.15">
      <c r="A511" s="1" t="s">
        <v>686</v>
      </c>
      <c r="C511" s="7"/>
      <c r="D511" s="12" t="s">
        <v>61</v>
      </c>
      <c r="E511" s="54">
        <v>591175</v>
      </c>
      <c r="F511" s="54">
        <v>497258.33333333331</v>
      </c>
      <c r="G511" s="54">
        <v>487636.11111111112</v>
      </c>
      <c r="H511" s="54">
        <v>383083.33333333331</v>
      </c>
      <c r="I511" s="54">
        <v>317280.55555555556</v>
      </c>
      <c r="J511" s="54">
        <v>385605.55555555556</v>
      </c>
      <c r="K511" s="54">
        <v>237102.77777777778</v>
      </c>
      <c r="L511" s="54">
        <v>328241.66666666669</v>
      </c>
      <c r="M511" s="54">
        <v>284688.88888888893</v>
      </c>
      <c r="N511" s="54">
        <v>211827.77777777778</v>
      </c>
      <c r="O511" s="54">
        <v>255002.77777777778</v>
      </c>
      <c r="P511" s="54">
        <v>231925</v>
      </c>
      <c r="Q511" s="54">
        <v>228186.11111111112</v>
      </c>
      <c r="R511" s="54">
        <v>187141.66666666666</v>
      </c>
      <c r="S511" s="54">
        <v>158988.88888888888</v>
      </c>
      <c r="T511" s="54">
        <v>105688.88888888889</v>
      </c>
    </row>
    <row r="512" spans="1:20" hidden="1" x14ac:dyDescent="0.15">
      <c r="A512" s="1" t="s">
        <v>686</v>
      </c>
      <c r="C512" s="7"/>
      <c r="D512" s="12" t="s">
        <v>69</v>
      </c>
      <c r="E512" s="54">
        <v>156236.11111111112</v>
      </c>
      <c r="F512" s="54">
        <v>156236.11111111112</v>
      </c>
      <c r="G512" s="54">
        <v>156236.11111111112</v>
      </c>
      <c r="H512" s="54">
        <v>156236.11111111112</v>
      </c>
      <c r="I512" s="54">
        <v>156236.11111111112</v>
      </c>
      <c r="J512" s="54">
        <v>156236.11111111112</v>
      </c>
      <c r="K512" s="54">
        <v>156236.11111111112</v>
      </c>
      <c r="L512" s="54">
        <v>156236.11111111112</v>
      </c>
      <c r="M512" s="54">
        <v>156236.11111111112</v>
      </c>
      <c r="N512" s="54">
        <v>156236.11111111112</v>
      </c>
      <c r="O512" s="54">
        <v>156236.11111111112</v>
      </c>
      <c r="P512" s="54">
        <v>156236.11111111112</v>
      </c>
      <c r="Q512" s="54">
        <v>156236.11111111112</v>
      </c>
      <c r="R512" s="54">
        <v>156236.11111111112</v>
      </c>
      <c r="S512" s="54">
        <v>156236.11111111112</v>
      </c>
      <c r="T512" s="54">
        <v>156236.11111111112</v>
      </c>
    </row>
    <row r="513" spans="1:20" hidden="1" x14ac:dyDescent="0.15">
      <c r="A513" s="1" t="s">
        <v>686</v>
      </c>
      <c r="C513" s="7"/>
      <c r="D513" s="12" t="s">
        <v>70</v>
      </c>
      <c r="E513" s="54">
        <v>61608.333333333336</v>
      </c>
      <c r="F513" s="54">
        <v>61586.111111111109</v>
      </c>
      <c r="G513" s="54">
        <v>61575</v>
      </c>
      <c r="H513" s="54">
        <v>61563.888888888891</v>
      </c>
      <c r="I513" s="54">
        <v>61516.666666666664</v>
      </c>
      <c r="J513" s="54">
        <v>61502.777777777781</v>
      </c>
      <c r="K513" s="54">
        <v>61536.111111111109</v>
      </c>
      <c r="L513" s="54">
        <v>61500</v>
      </c>
      <c r="M513" s="54">
        <v>61522.222222222219</v>
      </c>
      <c r="N513" s="54">
        <v>61400</v>
      </c>
      <c r="O513" s="54">
        <v>61508.333333333336</v>
      </c>
      <c r="P513" s="54">
        <v>61472.222222222219</v>
      </c>
      <c r="Q513" s="54">
        <v>61469.444444444445</v>
      </c>
      <c r="R513" s="54">
        <v>61455.555555555555</v>
      </c>
      <c r="S513" s="54">
        <v>61419.444444444445</v>
      </c>
      <c r="T513" s="54">
        <v>61044.444444444445</v>
      </c>
    </row>
    <row r="514" spans="1:20" hidden="1" x14ac:dyDescent="0.15">
      <c r="A514" s="1" t="s">
        <v>686</v>
      </c>
      <c r="C514" s="7"/>
      <c r="D514" s="12" t="s">
        <v>71</v>
      </c>
      <c r="E514" s="54">
        <v>499777.77777777775</v>
      </c>
      <c r="F514" s="54">
        <v>499777.77777777775</v>
      </c>
      <c r="G514" s="54">
        <v>499777.77777777775</v>
      </c>
      <c r="H514" s="54">
        <v>499777.77777777775</v>
      </c>
      <c r="I514" s="54">
        <v>499777.77777777775</v>
      </c>
      <c r="J514" s="54">
        <v>499777.77777777775</v>
      </c>
      <c r="K514" s="54">
        <v>499777.77777777775</v>
      </c>
      <c r="L514" s="54">
        <v>499777.77777777775</v>
      </c>
      <c r="M514" s="54">
        <v>499777.77777777775</v>
      </c>
      <c r="N514" s="54">
        <v>499777.77777777775</v>
      </c>
      <c r="O514" s="54">
        <v>499777.77777777775</v>
      </c>
      <c r="P514" s="54">
        <v>499777.77777777775</v>
      </c>
      <c r="Q514" s="54">
        <v>499777.77777777775</v>
      </c>
      <c r="R514" s="54">
        <v>499777.77777777775</v>
      </c>
      <c r="S514" s="54">
        <v>499777.77777777775</v>
      </c>
      <c r="T514" s="54">
        <v>499777.77777777775</v>
      </c>
    </row>
    <row r="515" spans="1:20" hidden="1" x14ac:dyDescent="0.15">
      <c r="A515" s="1" t="s">
        <v>686</v>
      </c>
      <c r="C515" s="7"/>
      <c r="D515" s="12" t="s">
        <v>72</v>
      </c>
      <c r="E515" s="54">
        <v>0</v>
      </c>
      <c r="F515" s="54">
        <v>0</v>
      </c>
      <c r="G515" s="54">
        <v>0</v>
      </c>
      <c r="H515" s="54">
        <v>0</v>
      </c>
      <c r="I515" s="54">
        <v>0</v>
      </c>
      <c r="J515" s="54">
        <v>0</v>
      </c>
      <c r="K515" s="54">
        <v>0</v>
      </c>
      <c r="L515" s="54">
        <v>0</v>
      </c>
      <c r="M515" s="54">
        <v>0</v>
      </c>
      <c r="N515" s="54">
        <v>0</v>
      </c>
      <c r="O515" s="54">
        <v>0</v>
      </c>
      <c r="P515" s="54">
        <v>0</v>
      </c>
      <c r="Q515" s="54">
        <v>0</v>
      </c>
      <c r="R515" s="54">
        <v>0</v>
      </c>
      <c r="S515" s="54">
        <v>0</v>
      </c>
      <c r="T515" s="54">
        <v>0</v>
      </c>
    </row>
    <row r="516" spans="1:20" hidden="1" x14ac:dyDescent="0.15">
      <c r="A516" s="1" t="s">
        <v>686</v>
      </c>
      <c r="C516" s="7"/>
      <c r="D516" s="12" t="s">
        <v>73</v>
      </c>
      <c r="E516" s="54">
        <v>234483.33333333334</v>
      </c>
      <c r="F516" s="54">
        <v>233108.33333333334</v>
      </c>
      <c r="G516" s="54">
        <v>239219.44444444444</v>
      </c>
      <c r="H516" s="54">
        <v>231930.55555555556</v>
      </c>
      <c r="I516" s="54">
        <v>219658.33333333334</v>
      </c>
      <c r="J516" s="54">
        <v>234708.33333333334</v>
      </c>
      <c r="K516" s="54">
        <v>221594.44444444444</v>
      </c>
      <c r="L516" s="54">
        <v>227780.55555555556</v>
      </c>
      <c r="M516" s="54">
        <v>259883.33333333334</v>
      </c>
      <c r="N516" s="54">
        <v>222430.55555555556</v>
      </c>
      <c r="O516" s="54">
        <v>225180.55555555556</v>
      </c>
      <c r="P516" s="54">
        <v>251833.33333333334</v>
      </c>
      <c r="Q516" s="54">
        <v>227100</v>
      </c>
      <c r="R516" s="54">
        <v>240466.66666666666</v>
      </c>
      <c r="S516" s="54">
        <v>224694.44444444444</v>
      </c>
      <c r="T516" s="54">
        <v>212491.66666666666</v>
      </c>
    </row>
    <row r="517" spans="1:20" hidden="1" x14ac:dyDescent="0.15">
      <c r="A517" s="1" t="s">
        <v>686</v>
      </c>
      <c r="C517" s="7"/>
      <c r="D517" s="12" t="s">
        <v>74</v>
      </c>
      <c r="E517" s="54">
        <v>5430.5555555555557</v>
      </c>
      <c r="F517" s="54">
        <v>5436.1111111111113</v>
      </c>
      <c r="G517" s="54">
        <v>5013.8888888888887</v>
      </c>
      <c r="H517" s="54">
        <v>5430.5555555555557</v>
      </c>
      <c r="I517" s="54">
        <v>4977.7777777777774</v>
      </c>
      <c r="J517" s="54">
        <v>4922.2222222222226</v>
      </c>
      <c r="K517" s="54">
        <v>5113.8888888888887</v>
      </c>
      <c r="L517" s="54">
        <v>5644.4444444444443</v>
      </c>
      <c r="M517" s="54">
        <v>4997.2222222222226</v>
      </c>
      <c r="N517" s="54">
        <v>5319.4444444444443</v>
      </c>
      <c r="O517" s="54">
        <v>6027.7777777777774</v>
      </c>
      <c r="P517" s="54">
        <v>5333.333333333333</v>
      </c>
      <c r="Q517" s="54">
        <v>6200</v>
      </c>
      <c r="R517" s="54">
        <v>5805.5555555555557</v>
      </c>
      <c r="S517" s="54">
        <v>6213.8888888888887</v>
      </c>
      <c r="T517" s="54">
        <v>6822.2222222222226</v>
      </c>
    </row>
    <row r="518" spans="1:20" hidden="1" x14ac:dyDescent="0.15">
      <c r="A518" s="1" t="s">
        <v>686</v>
      </c>
      <c r="C518" s="7"/>
      <c r="D518" s="12" t="s">
        <v>75</v>
      </c>
      <c r="E518" s="54">
        <v>0</v>
      </c>
      <c r="F518" s="54">
        <v>0</v>
      </c>
      <c r="G518" s="54">
        <v>0</v>
      </c>
      <c r="H518" s="54">
        <v>0</v>
      </c>
      <c r="I518" s="54">
        <v>0</v>
      </c>
      <c r="J518" s="54">
        <v>0</v>
      </c>
      <c r="K518" s="54">
        <v>0</v>
      </c>
      <c r="L518" s="54">
        <v>0</v>
      </c>
      <c r="M518" s="54">
        <v>0</v>
      </c>
      <c r="N518" s="54">
        <v>0</v>
      </c>
      <c r="O518" s="54">
        <v>0</v>
      </c>
      <c r="P518" s="54">
        <v>0</v>
      </c>
      <c r="Q518" s="54">
        <v>0</v>
      </c>
      <c r="R518" s="54">
        <v>0</v>
      </c>
      <c r="S518" s="54">
        <v>0</v>
      </c>
      <c r="T518" s="54">
        <v>0</v>
      </c>
    </row>
    <row r="519" spans="1:20" hidden="1" x14ac:dyDescent="0.15">
      <c r="A519" s="1" t="s">
        <v>686</v>
      </c>
      <c r="C519" s="7"/>
      <c r="D519" s="12" t="s">
        <v>76</v>
      </c>
      <c r="E519" s="54">
        <v>997.22222222222217</v>
      </c>
      <c r="F519" s="54">
        <v>16533.333333333332</v>
      </c>
      <c r="G519" s="54">
        <v>64552.777777777781</v>
      </c>
      <c r="H519" s="54">
        <v>48738.888888888891</v>
      </c>
      <c r="I519" s="54">
        <v>16658.333333333332</v>
      </c>
      <c r="J519" s="54">
        <v>138005.55555555556</v>
      </c>
      <c r="K519" s="54">
        <v>9636.1111111111113</v>
      </c>
      <c r="L519" s="54">
        <v>79036.111111111109</v>
      </c>
      <c r="M519" s="54">
        <v>154227.77777777778</v>
      </c>
      <c r="N519" s="54">
        <v>31144.444444444445</v>
      </c>
      <c r="O519" s="54">
        <v>93377.777777777781</v>
      </c>
      <c r="P519" s="54">
        <v>159169.44444444444</v>
      </c>
      <c r="Q519" s="54">
        <v>119044.44444444444</v>
      </c>
      <c r="R519" s="54">
        <v>153633.33333333334</v>
      </c>
      <c r="S519" s="54">
        <v>148680.55555555556</v>
      </c>
      <c r="T519" s="54">
        <v>187783.33333333334</v>
      </c>
    </row>
    <row r="520" spans="1:20" hidden="1" x14ac:dyDescent="0.15">
      <c r="A520" s="1" t="s">
        <v>686</v>
      </c>
      <c r="C520" s="7"/>
      <c r="D520" s="12" t="s">
        <v>55</v>
      </c>
      <c r="E520" s="54">
        <v>0</v>
      </c>
      <c r="F520" s="54">
        <v>0</v>
      </c>
      <c r="G520" s="54">
        <v>0</v>
      </c>
      <c r="H520" s="54">
        <v>0</v>
      </c>
      <c r="I520" s="54">
        <v>0</v>
      </c>
      <c r="J520" s="54">
        <v>0</v>
      </c>
      <c r="K520" s="54">
        <v>0</v>
      </c>
      <c r="L520" s="54">
        <v>0</v>
      </c>
      <c r="M520" s="54">
        <v>0</v>
      </c>
      <c r="N520" s="54">
        <v>0</v>
      </c>
      <c r="O520" s="54">
        <v>0</v>
      </c>
      <c r="P520" s="54">
        <v>0</v>
      </c>
      <c r="Q520" s="54">
        <v>0</v>
      </c>
      <c r="R520" s="54">
        <v>0</v>
      </c>
      <c r="S520" s="54">
        <v>0</v>
      </c>
      <c r="T520" s="54">
        <v>0</v>
      </c>
    </row>
    <row r="521" spans="1:20" hidden="1" x14ac:dyDescent="0.15">
      <c r="A521" s="1" t="s">
        <v>686</v>
      </c>
      <c r="C521" s="7"/>
      <c r="D521" s="12" t="s">
        <v>77</v>
      </c>
      <c r="E521" s="54">
        <v>0</v>
      </c>
      <c r="F521" s="54">
        <v>0</v>
      </c>
      <c r="G521" s="54">
        <v>0</v>
      </c>
      <c r="H521" s="54">
        <v>0</v>
      </c>
      <c r="I521" s="54">
        <v>0</v>
      </c>
      <c r="J521" s="54">
        <v>0</v>
      </c>
      <c r="K521" s="54">
        <v>0</v>
      </c>
      <c r="L521" s="54">
        <v>0</v>
      </c>
      <c r="M521" s="54">
        <v>0</v>
      </c>
      <c r="N521" s="54">
        <v>0</v>
      </c>
      <c r="O521" s="54">
        <v>0</v>
      </c>
      <c r="P521" s="54">
        <v>0</v>
      </c>
      <c r="Q521" s="54">
        <v>0</v>
      </c>
      <c r="R521" s="54">
        <v>0</v>
      </c>
      <c r="S521" s="54">
        <v>0</v>
      </c>
      <c r="T521" s="54">
        <v>0</v>
      </c>
    </row>
    <row r="522" spans="1:20" hidden="1" x14ac:dyDescent="0.15">
      <c r="A522" s="1" t="s">
        <v>686</v>
      </c>
      <c r="C522" s="7"/>
      <c r="D522" s="12" t="s">
        <v>78</v>
      </c>
      <c r="E522" s="54">
        <v>0</v>
      </c>
      <c r="F522" s="54">
        <v>0</v>
      </c>
      <c r="G522" s="54">
        <v>0</v>
      </c>
      <c r="H522" s="54">
        <v>0</v>
      </c>
      <c r="I522" s="54">
        <v>0</v>
      </c>
      <c r="J522" s="54">
        <v>0</v>
      </c>
      <c r="K522" s="54">
        <v>0</v>
      </c>
      <c r="L522" s="54">
        <v>0</v>
      </c>
      <c r="M522" s="54">
        <v>0</v>
      </c>
      <c r="N522" s="54">
        <v>0</v>
      </c>
      <c r="O522" s="54">
        <v>0</v>
      </c>
      <c r="P522" s="54">
        <v>0</v>
      </c>
      <c r="Q522" s="54">
        <v>0</v>
      </c>
      <c r="R522" s="54">
        <v>0</v>
      </c>
      <c r="S522" s="54">
        <v>0</v>
      </c>
      <c r="T522" s="54">
        <v>0</v>
      </c>
    </row>
    <row r="523" spans="1:20" hidden="1" x14ac:dyDescent="0.15">
      <c r="A523" s="1" t="s">
        <v>686</v>
      </c>
      <c r="C523" s="7"/>
      <c r="D523" s="12" t="s">
        <v>79</v>
      </c>
      <c r="E523" s="54">
        <v>0</v>
      </c>
      <c r="F523" s="54">
        <v>0</v>
      </c>
      <c r="G523" s="54">
        <v>0</v>
      </c>
      <c r="H523" s="54">
        <v>0</v>
      </c>
      <c r="I523" s="54">
        <v>0</v>
      </c>
      <c r="J523" s="54">
        <v>0</v>
      </c>
      <c r="K523" s="54">
        <v>0</v>
      </c>
      <c r="L523" s="54">
        <v>0</v>
      </c>
      <c r="M523" s="54">
        <v>0</v>
      </c>
      <c r="N523" s="54">
        <v>0</v>
      </c>
      <c r="O523" s="54">
        <v>0</v>
      </c>
      <c r="P523" s="54">
        <v>0</v>
      </c>
      <c r="Q523" s="54">
        <v>0</v>
      </c>
      <c r="R523" s="54">
        <v>0</v>
      </c>
      <c r="S523" s="54">
        <v>0</v>
      </c>
      <c r="T523" s="54">
        <v>0</v>
      </c>
    </row>
    <row r="524" spans="1:20" hidden="1" x14ac:dyDescent="0.15">
      <c r="A524" s="1" t="s">
        <v>686</v>
      </c>
      <c r="C524" s="7"/>
      <c r="D524" s="12" t="s">
        <v>80</v>
      </c>
      <c r="E524" s="54">
        <v>1552455.5555555555</v>
      </c>
      <c r="F524" s="54">
        <v>1490752.7777777778</v>
      </c>
      <c r="G524" s="54">
        <v>1531488.888888889</v>
      </c>
      <c r="H524" s="54">
        <v>1415827.7777777778</v>
      </c>
      <c r="I524" s="54">
        <v>1284802.7777777778</v>
      </c>
      <c r="J524" s="54">
        <v>1498941.6666666667</v>
      </c>
      <c r="K524" s="54">
        <v>1221841.6666666667</v>
      </c>
      <c r="L524" s="54">
        <v>1409569.4444444445</v>
      </c>
      <c r="M524" s="54">
        <v>1453725</v>
      </c>
      <c r="N524" s="54">
        <v>1241294.4444444445</v>
      </c>
      <c r="O524" s="54">
        <v>1355600</v>
      </c>
      <c r="P524" s="54">
        <v>1405369.4444444445</v>
      </c>
      <c r="Q524" s="54">
        <v>1372966.6666666667</v>
      </c>
      <c r="R524" s="54">
        <v>1367275</v>
      </c>
      <c r="S524" s="54">
        <v>1340997.2222222222</v>
      </c>
      <c r="T524" s="54">
        <v>1344547.2222222222</v>
      </c>
    </row>
    <row r="525" spans="1:20" hidden="1" x14ac:dyDescent="0.15">
      <c r="A525" s="1" t="s">
        <v>686</v>
      </c>
      <c r="C525" s="7"/>
      <c r="D525" s="10" t="s">
        <v>113</v>
      </c>
    </row>
    <row r="526" spans="1:20" hidden="1" x14ac:dyDescent="0.15">
      <c r="A526" s="1" t="s">
        <v>686</v>
      </c>
      <c r="C526" s="7"/>
      <c r="D526" s="12" t="s">
        <v>60</v>
      </c>
      <c r="E526" s="54">
        <v>2125390</v>
      </c>
      <c r="F526" s="54">
        <v>2470790</v>
      </c>
      <c r="G526" s="54">
        <v>2541070</v>
      </c>
      <c r="H526" s="54">
        <v>2745050</v>
      </c>
      <c r="I526" s="54">
        <v>2724900</v>
      </c>
      <c r="J526" s="54">
        <v>2428430</v>
      </c>
      <c r="K526" s="54">
        <v>3003760</v>
      </c>
      <c r="L526" s="54">
        <v>2928530</v>
      </c>
      <c r="M526" s="54">
        <v>2624750</v>
      </c>
      <c r="N526" s="54">
        <v>3037450</v>
      </c>
      <c r="O526" s="54">
        <v>3040290</v>
      </c>
      <c r="P526" s="54">
        <v>2703810</v>
      </c>
      <c r="Q526" s="54">
        <v>3240530</v>
      </c>
      <c r="R526" s="54">
        <v>2981850</v>
      </c>
      <c r="S526" s="54">
        <v>3331820</v>
      </c>
      <c r="T526" s="54">
        <v>3892890</v>
      </c>
    </row>
    <row r="527" spans="1:20" hidden="1" x14ac:dyDescent="0.15">
      <c r="A527" s="1" t="s">
        <v>686</v>
      </c>
      <c r="C527" s="7"/>
      <c r="D527" s="12" t="s">
        <v>61</v>
      </c>
      <c r="E527" s="54">
        <v>0</v>
      </c>
      <c r="F527" s="54">
        <v>0</v>
      </c>
      <c r="G527" s="54">
        <v>0</v>
      </c>
      <c r="H527" s="54">
        <v>0</v>
      </c>
      <c r="I527" s="54">
        <v>0</v>
      </c>
      <c r="J527" s="54">
        <v>0</v>
      </c>
      <c r="K527" s="54">
        <v>0</v>
      </c>
      <c r="L527" s="54">
        <v>0</v>
      </c>
      <c r="M527" s="54">
        <v>0</v>
      </c>
      <c r="N527" s="54">
        <v>0</v>
      </c>
      <c r="O527" s="54">
        <v>0</v>
      </c>
      <c r="P527" s="54">
        <v>0</v>
      </c>
      <c r="Q527" s="54">
        <v>0</v>
      </c>
      <c r="R527" s="54">
        <v>0</v>
      </c>
      <c r="S527" s="54">
        <v>0</v>
      </c>
      <c r="T527" s="54">
        <v>0</v>
      </c>
    </row>
    <row r="528" spans="1:20" hidden="1" x14ac:dyDescent="0.15">
      <c r="A528" s="1" t="s">
        <v>686</v>
      </c>
      <c r="C528" s="7"/>
      <c r="D528" s="12" t="s">
        <v>69</v>
      </c>
      <c r="E528" s="54">
        <v>0</v>
      </c>
      <c r="F528" s="54">
        <v>0</v>
      </c>
      <c r="G528" s="54">
        <v>0</v>
      </c>
      <c r="H528" s="54">
        <v>0</v>
      </c>
      <c r="I528" s="54">
        <v>0</v>
      </c>
      <c r="J528" s="54">
        <v>0</v>
      </c>
      <c r="K528" s="54">
        <v>0</v>
      </c>
      <c r="L528" s="54">
        <v>0</v>
      </c>
      <c r="M528" s="54">
        <v>0</v>
      </c>
      <c r="N528" s="54">
        <v>0</v>
      </c>
      <c r="O528" s="54">
        <v>0</v>
      </c>
      <c r="P528" s="54">
        <v>0</v>
      </c>
      <c r="Q528" s="54">
        <v>0</v>
      </c>
      <c r="R528" s="54">
        <v>0</v>
      </c>
      <c r="S528" s="54">
        <v>0</v>
      </c>
      <c r="T528" s="54">
        <v>0</v>
      </c>
    </row>
    <row r="529" spans="1:20" hidden="1" x14ac:dyDescent="0.15">
      <c r="A529" s="1" t="s">
        <v>686</v>
      </c>
      <c r="C529" s="7"/>
      <c r="D529" s="12" t="s">
        <v>70</v>
      </c>
      <c r="E529" s="54">
        <v>0</v>
      </c>
      <c r="F529" s="54">
        <v>0</v>
      </c>
      <c r="G529" s="54">
        <v>0</v>
      </c>
      <c r="H529" s="54">
        <v>0</v>
      </c>
      <c r="I529" s="54">
        <v>0</v>
      </c>
      <c r="J529" s="54">
        <v>0</v>
      </c>
      <c r="K529" s="54">
        <v>0</v>
      </c>
      <c r="L529" s="54">
        <v>0</v>
      </c>
      <c r="M529" s="54">
        <v>0</v>
      </c>
      <c r="N529" s="54">
        <v>0</v>
      </c>
      <c r="O529" s="54">
        <v>0</v>
      </c>
      <c r="P529" s="54">
        <v>0</v>
      </c>
      <c r="Q529" s="54">
        <v>0</v>
      </c>
      <c r="R529" s="54">
        <v>0</v>
      </c>
      <c r="S529" s="54">
        <v>0</v>
      </c>
      <c r="T529" s="54">
        <v>0</v>
      </c>
    </row>
    <row r="530" spans="1:20" hidden="1" x14ac:dyDescent="0.15">
      <c r="A530" s="1" t="s">
        <v>686</v>
      </c>
      <c r="C530" s="7"/>
      <c r="D530" s="12" t="s">
        <v>71</v>
      </c>
      <c r="E530" s="54">
        <v>188370</v>
      </c>
      <c r="F530" s="54">
        <v>188370</v>
      </c>
      <c r="G530" s="54">
        <v>188370</v>
      </c>
      <c r="H530" s="54">
        <v>188370</v>
      </c>
      <c r="I530" s="54">
        <v>188370</v>
      </c>
      <c r="J530" s="54">
        <v>188370</v>
      </c>
      <c r="K530" s="54">
        <v>188370</v>
      </c>
      <c r="L530" s="54">
        <v>188370</v>
      </c>
      <c r="M530" s="54">
        <v>188370</v>
      </c>
      <c r="N530" s="54">
        <v>188370</v>
      </c>
      <c r="O530" s="54">
        <v>188370</v>
      </c>
      <c r="P530" s="54">
        <v>188370</v>
      </c>
      <c r="Q530" s="54">
        <v>188370</v>
      </c>
      <c r="R530" s="54">
        <v>188370</v>
      </c>
      <c r="S530" s="54">
        <v>188370</v>
      </c>
      <c r="T530" s="54">
        <v>188370</v>
      </c>
    </row>
    <row r="531" spans="1:20" hidden="1" x14ac:dyDescent="0.15">
      <c r="A531" s="1" t="s">
        <v>686</v>
      </c>
      <c r="C531" s="7"/>
      <c r="D531" s="12" t="s">
        <v>72</v>
      </c>
      <c r="E531" s="54">
        <v>0</v>
      </c>
      <c r="F531" s="54">
        <v>0</v>
      </c>
      <c r="G531" s="54">
        <v>0</v>
      </c>
      <c r="H531" s="54">
        <v>0</v>
      </c>
      <c r="I531" s="54">
        <v>0</v>
      </c>
      <c r="J531" s="54">
        <v>0</v>
      </c>
      <c r="K531" s="54">
        <v>0</v>
      </c>
      <c r="L531" s="54">
        <v>0</v>
      </c>
      <c r="M531" s="54">
        <v>0</v>
      </c>
      <c r="N531" s="54">
        <v>0</v>
      </c>
      <c r="O531" s="54">
        <v>0</v>
      </c>
      <c r="P531" s="54">
        <v>0</v>
      </c>
      <c r="Q531" s="54">
        <v>0</v>
      </c>
      <c r="R531" s="54">
        <v>0</v>
      </c>
      <c r="S531" s="54">
        <v>0</v>
      </c>
      <c r="T531" s="54">
        <v>0</v>
      </c>
    </row>
    <row r="532" spans="1:20" hidden="1" x14ac:dyDescent="0.15">
      <c r="A532" s="1" t="s">
        <v>686</v>
      </c>
      <c r="C532" s="7"/>
      <c r="D532" s="12" t="s">
        <v>73</v>
      </c>
      <c r="E532" s="54">
        <v>0</v>
      </c>
      <c r="F532" s="54">
        <v>0</v>
      </c>
      <c r="G532" s="54">
        <v>0</v>
      </c>
      <c r="H532" s="54">
        <v>0</v>
      </c>
      <c r="I532" s="54">
        <v>0</v>
      </c>
      <c r="J532" s="54">
        <v>0</v>
      </c>
      <c r="K532" s="54">
        <v>0</v>
      </c>
      <c r="L532" s="54">
        <v>0</v>
      </c>
      <c r="M532" s="54">
        <v>0</v>
      </c>
      <c r="N532" s="54">
        <v>0</v>
      </c>
      <c r="O532" s="54">
        <v>0</v>
      </c>
      <c r="P532" s="54">
        <v>0</v>
      </c>
      <c r="Q532" s="54">
        <v>0</v>
      </c>
      <c r="R532" s="54">
        <v>0</v>
      </c>
      <c r="S532" s="54">
        <v>0</v>
      </c>
      <c r="T532" s="54">
        <v>0</v>
      </c>
    </row>
    <row r="533" spans="1:20" hidden="1" x14ac:dyDescent="0.15">
      <c r="A533" s="1" t="s">
        <v>686</v>
      </c>
      <c r="C533" s="7"/>
      <c r="D533" s="12" t="s">
        <v>74</v>
      </c>
      <c r="E533" s="54">
        <v>0</v>
      </c>
      <c r="F533" s="54">
        <v>0</v>
      </c>
      <c r="G533" s="54">
        <v>0</v>
      </c>
      <c r="H533" s="54">
        <v>0</v>
      </c>
      <c r="I533" s="54">
        <v>0</v>
      </c>
      <c r="J533" s="54">
        <v>0</v>
      </c>
      <c r="K533" s="54">
        <v>0</v>
      </c>
      <c r="L533" s="54">
        <v>0</v>
      </c>
      <c r="M533" s="54">
        <v>0</v>
      </c>
      <c r="N533" s="54">
        <v>0</v>
      </c>
      <c r="O533" s="54">
        <v>0</v>
      </c>
      <c r="P533" s="54">
        <v>0</v>
      </c>
      <c r="Q533" s="54">
        <v>0</v>
      </c>
      <c r="R533" s="54">
        <v>0</v>
      </c>
      <c r="S533" s="54">
        <v>0</v>
      </c>
      <c r="T533" s="54">
        <v>0</v>
      </c>
    </row>
    <row r="534" spans="1:20" hidden="1" x14ac:dyDescent="0.15">
      <c r="A534" s="1" t="s">
        <v>686</v>
      </c>
      <c r="C534" s="7"/>
      <c r="D534" s="12" t="s">
        <v>75</v>
      </c>
      <c r="E534" s="54">
        <v>0</v>
      </c>
      <c r="F534" s="54">
        <v>0</v>
      </c>
      <c r="G534" s="54">
        <v>0</v>
      </c>
      <c r="H534" s="54">
        <v>0</v>
      </c>
      <c r="I534" s="54">
        <v>0</v>
      </c>
      <c r="J534" s="54">
        <v>0</v>
      </c>
      <c r="K534" s="54">
        <v>0</v>
      </c>
      <c r="L534" s="54">
        <v>0</v>
      </c>
      <c r="M534" s="54">
        <v>0</v>
      </c>
      <c r="N534" s="54">
        <v>0</v>
      </c>
      <c r="O534" s="54">
        <v>0</v>
      </c>
      <c r="P534" s="54">
        <v>0</v>
      </c>
      <c r="Q534" s="54">
        <v>0</v>
      </c>
      <c r="R534" s="54">
        <v>0</v>
      </c>
      <c r="S534" s="54">
        <v>0</v>
      </c>
      <c r="T534" s="54">
        <v>0</v>
      </c>
    </row>
    <row r="535" spans="1:20" hidden="1" x14ac:dyDescent="0.15">
      <c r="A535" s="1" t="s">
        <v>686</v>
      </c>
      <c r="C535" s="7"/>
      <c r="D535" s="12" t="s">
        <v>76</v>
      </c>
      <c r="E535" s="54">
        <v>0</v>
      </c>
      <c r="F535" s="54">
        <v>0</v>
      </c>
      <c r="G535" s="54">
        <v>0</v>
      </c>
      <c r="H535" s="54">
        <v>0</v>
      </c>
      <c r="I535" s="54">
        <v>0</v>
      </c>
      <c r="J535" s="54">
        <v>0</v>
      </c>
      <c r="K535" s="54">
        <v>0</v>
      </c>
      <c r="L535" s="54">
        <v>0</v>
      </c>
      <c r="M535" s="54">
        <v>0</v>
      </c>
      <c r="N535" s="54">
        <v>0</v>
      </c>
      <c r="O535" s="54">
        <v>0</v>
      </c>
      <c r="P535" s="54">
        <v>0</v>
      </c>
      <c r="Q535" s="54">
        <v>0</v>
      </c>
      <c r="R535" s="54">
        <v>0</v>
      </c>
      <c r="S535" s="54">
        <v>0</v>
      </c>
      <c r="T535" s="54">
        <v>0</v>
      </c>
    </row>
    <row r="536" spans="1:20" hidden="1" x14ac:dyDescent="0.15">
      <c r="A536" s="1" t="s">
        <v>686</v>
      </c>
      <c r="C536" s="7"/>
      <c r="D536" s="12" t="s">
        <v>55</v>
      </c>
      <c r="E536" s="54">
        <v>0</v>
      </c>
      <c r="F536" s="54">
        <v>0</v>
      </c>
      <c r="G536" s="54">
        <v>0</v>
      </c>
      <c r="H536" s="54">
        <v>0</v>
      </c>
      <c r="I536" s="54">
        <v>0</v>
      </c>
      <c r="J536" s="54">
        <v>0</v>
      </c>
      <c r="K536" s="54">
        <v>0</v>
      </c>
      <c r="L536" s="54">
        <v>0</v>
      </c>
      <c r="M536" s="54">
        <v>0</v>
      </c>
      <c r="N536" s="54">
        <v>0</v>
      </c>
      <c r="O536" s="54">
        <v>0</v>
      </c>
      <c r="P536" s="54">
        <v>0</v>
      </c>
      <c r="Q536" s="54">
        <v>0</v>
      </c>
      <c r="R536" s="54">
        <v>0</v>
      </c>
      <c r="S536" s="54">
        <v>0</v>
      </c>
      <c r="T536" s="54">
        <v>0</v>
      </c>
    </row>
    <row r="537" spans="1:20" hidden="1" x14ac:dyDescent="0.15">
      <c r="A537" s="1" t="s">
        <v>686</v>
      </c>
      <c r="C537" s="7"/>
      <c r="D537" s="12" t="s">
        <v>77</v>
      </c>
      <c r="E537" s="54">
        <v>28110</v>
      </c>
      <c r="F537" s="54">
        <v>33520</v>
      </c>
      <c r="G537" s="54">
        <v>30380</v>
      </c>
      <c r="H537" s="54">
        <v>38750</v>
      </c>
      <c r="I537" s="54">
        <v>37740</v>
      </c>
      <c r="J537" s="54">
        <v>34120</v>
      </c>
      <c r="K537" s="54">
        <v>42220</v>
      </c>
      <c r="L537" s="54">
        <v>42850</v>
      </c>
      <c r="M537" s="54">
        <v>42060</v>
      </c>
      <c r="N537" s="54">
        <v>44990</v>
      </c>
      <c r="O537" s="54">
        <v>46480</v>
      </c>
      <c r="P537" s="54">
        <v>46290</v>
      </c>
      <c r="Q537" s="54">
        <v>49570</v>
      </c>
      <c r="R537" s="54">
        <v>50170</v>
      </c>
      <c r="S537" s="54">
        <v>54750</v>
      </c>
      <c r="T537" s="54">
        <v>60970</v>
      </c>
    </row>
    <row r="538" spans="1:20" hidden="1" x14ac:dyDescent="0.15">
      <c r="A538" s="1" t="s">
        <v>686</v>
      </c>
      <c r="C538" s="7"/>
      <c r="D538" s="12" t="s">
        <v>78</v>
      </c>
      <c r="E538" s="54">
        <v>0</v>
      </c>
      <c r="F538" s="54">
        <v>0</v>
      </c>
      <c r="G538" s="54">
        <v>0</v>
      </c>
      <c r="H538" s="54">
        <v>0</v>
      </c>
      <c r="I538" s="54">
        <v>0</v>
      </c>
      <c r="J538" s="54">
        <v>0</v>
      </c>
      <c r="K538" s="54">
        <v>0</v>
      </c>
      <c r="L538" s="54">
        <v>0</v>
      </c>
      <c r="M538" s="54">
        <v>0</v>
      </c>
      <c r="N538" s="54">
        <v>0</v>
      </c>
      <c r="O538" s="54">
        <v>0</v>
      </c>
      <c r="P538" s="54">
        <v>0</v>
      </c>
      <c r="Q538" s="54">
        <v>0</v>
      </c>
      <c r="R538" s="54">
        <v>0</v>
      </c>
      <c r="S538" s="54">
        <v>0</v>
      </c>
      <c r="T538" s="54">
        <v>0</v>
      </c>
    </row>
    <row r="539" spans="1:20" hidden="1" x14ac:dyDescent="0.15">
      <c r="A539" s="1" t="s">
        <v>686</v>
      </c>
      <c r="C539" s="7"/>
      <c r="D539" s="12" t="s">
        <v>79</v>
      </c>
      <c r="E539" s="54">
        <v>0</v>
      </c>
      <c r="F539" s="54">
        <v>0</v>
      </c>
      <c r="G539" s="54">
        <v>0</v>
      </c>
      <c r="H539" s="54">
        <v>0</v>
      </c>
      <c r="I539" s="54">
        <v>0</v>
      </c>
      <c r="J539" s="54">
        <v>0</v>
      </c>
      <c r="K539" s="54">
        <v>0</v>
      </c>
      <c r="L539" s="54">
        <v>0</v>
      </c>
      <c r="M539" s="54">
        <v>0</v>
      </c>
      <c r="N539" s="54">
        <v>0</v>
      </c>
      <c r="O539" s="54">
        <v>0</v>
      </c>
      <c r="P539" s="54">
        <v>0</v>
      </c>
      <c r="Q539" s="54">
        <v>0</v>
      </c>
      <c r="R539" s="54">
        <v>0</v>
      </c>
      <c r="S539" s="54">
        <v>0</v>
      </c>
      <c r="T539" s="54">
        <v>0</v>
      </c>
    </row>
    <row r="540" spans="1:20" hidden="1" x14ac:dyDescent="0.15">
      <c r="A540" s="1" t="s">
        <v>686</v>
      </c>
      <c r="C540" s="7"/>
      <c r="D540" s="12" t="s">
        <v>80</v>
      </c>
      <c r="E540" s="54">
        <v>2341870</v>
      </c>
      <c r="F540" s="54">
        <v>2692690</v>
      </c>
      <c r="G540" s="54">
        <v>2759820</v>
      </c>
      <c r="H540" s="54">
        <v>2972180</v>
      </c>
      <c r="I540" s="54">
        <v>2951020</v>
      </c>
      <c r="J540" s="54">
        <v>2650930</v>
      </c>
      <c r="K540" s="54">
        <v>3234350</v>
      </c>
      <c r="L540" s="54">
        <v>3159760</v>
      </c>
      <c r="M540" s="54">
        <v>2855180</v>
      </c>
      <c r="N540" s="54">
        <v>3270820</v>
      </c>
      <c r="O540" s="54">
        <v>3275140</v>
      </c>
      <c r="P540" s="54">
        <v>2938470</v>
      </c>
      <c r="Q540" s="54">
        <v>3478480</v>
      </c>
      <c r="R540" s="54">
        <v>3220390</v>
      </c>
      <c r="S540" s="54">
        <v>3574940</v>
      </c>
      <c r="T540" s="54">
        <v>4142240</v>
      </c>
    </row>
    <row r="541" spans="1:20" hidden="1" x14ac:dyDescent="0.15">
      <c r="A541" s="1" t="s">
        <v>686</v>
      </c>
      <c r="C541" s="7"/>
      <c r="D541" s="10" t="s">
        <v>114</v>
      </c>
    </row>
    <row r="542" spans="1:20" hidden="1" x14ac:dyDescent="0.15">
      <c r="A542" s="1" t="s">
        <v>686</v>
      </c>
      <c r="C542" s="7"/>
      <c r="D542" s="12" t="s">
        <v>60</v>
      </c>
      <c r="E542" s="54">
        <v>0</v>
      </c>
      <c r="F542" s="54">
        <v>0</v>
      </c>
      <c r="G542" s="54">
        <v>0</v>
      </c>
      <c r="H542" s="54">
        <v>0</v>
      </c>
      <c r="I542" s="54">
        <v>0</v>
      </c>
      <c r="J542" s="54">
        <v>0</v>
      </c>
      <c r="K542" s="54">
        <v>0</v>
      </c>
      <c r="L542" s="54">
        <v>0</v>
      </c>
      <c r="M542" s="54">
        <v>0</v>
      </c>
      <c r="N542" s="54">
        <v>0</v>
      </c>
      <c r="O542" s="54">
        <v>0</v>
      </c>
      <c r="P542" s="54">
        <v>0</v>
      </c>
      <c r="Q542" s="54">
        <v>0</v>
      </c>
      <c r="R542" s="54">
        <v>0</v>
      </c>
      <c r="S542" s="54">
        <v>0</v>
      </c>
      <c r="T542" s="54">
        <v>0</v>
      </c>
    </row>
    <row r="543" spans="1:20" hidden="1" x14ac:dyDescent="0.15">
      <c r="A543" s="1" t="s">
        <v>686</v>
      </c>
      <c r="C543" s="7"/>
      <c r="D543" s="12" t="s">
        <v>61</v>
      </c>
      <c r="E543" s="54">
        <v>0</v>
      </c>
      <c r="F543" s="54">
        <v>0</v>
      </c>
      <c r="G543" s="54">
        <v>0</v>
      </c>
      <c r="H543" s="54">
        <v>0</v>
      </c>
      <c r="I543" s="54">
        <v>0</v>
      </c>
      <c r="J543" s="54">
        <v>0</v>
      </c>
      <c r="K543" s="54">
        <v>0</v>
      </c>
      <c r="L543" s="54">
        <v>0</v>
      </c>
      <c r="M543" s="54">
        <v>0</v>
      </c>
      <c r="N543" s="54">
        <v>0</v>
      </c>
      <c r="O543" s="54">
        <v>0</v>
      </c>
      <c r="P543" s="54">
        <v>0</v>
      </c>
      <c r="Q543" s="54">
        <v>0</v>
      </c>
      <c r="R543" s="54">
        <v>0</v>
      </c>
      <c r="S543" s="54">
        <v>0</v>
      </c>
      <c r="T543" s="54">
        <v>0</v>
      </c>
    </row>
    <row r="544" spans="1:20" hidden="1" x14ac:dyDescent="0.15">
      <c r="A544" s="1" t="s">
        <v>686</v>
      </c>
      <c r="C544" s="7"/>
      <c r="D544" s="12" t="s">
        <v>69</v>
      </c>
      <c r="E544" s="54">
        <v>0</v>
      </c>
      <c r="F544" s="54">
        <v>0</v>
      </c>
      <c r="G544" s="54">
        <v>0</v>
      </c>
      <c r="H544" s="54">
        <v>0</v>
      </c>
      <c r="I544" s="54">
        <v>0</v>
      </c>
      <c r="J544" s="54">
        <v>0</v>
      </c>
      <c r="K544" s="54">
        <v>0</v>
      </c>
      <c r="L544" s="54">
        <v>0</v>
      </c>
      <c r="M544" s="54">
        <v>0</v>
      </c>
      <c r="N544" s="54">
        <v>0</v>
      </c>
      <c r="O544" s="54">
        <v>0</v>
      </c>
      <c r="P544" s="54">
        <v>0</v>
      </c>
      <c r="Q544" s="54">
        <v>0</v>
      </c>
      <c r="R544" s="54">
        <v>0</v>
      </c>
      <c r="S544" s="54">
        <v>0</v>
      </c>
      <c r="T544" s="54">
        <v>0</v>
      </c>
    </row>
    <row r="545" spans="1:20" hidden="1" x14ac:dyDescent="0.15">
      <c r="A545" s="1" t="s">
        <v>686</v>
      </c>
      <c r="C545" s="7"/>
      <c r="D545" s="12" t="s">
        <v>70</v>
      </c>
      <c r="E545" s="54">
        <v>0</v>
      </c>
      <c r="F545" s="54">
        <v>0</v>
      </c>
      <c r="G545" s="54">
        <v>0</v>
      </c>
      <c r="H545" s="54">
        <v>0</v>
      </c>
      <c r="I545" s="54">
        <v>0</v>
      </c>
      <c r="J545" s="54">
        <v>0</v>
      </c>
      <c r="K545" s="54">
        <v>0</v>
      </c>
      <c r="L545" s="54">
        <v>0</v>
      </c>
      <c r="M545" s="54">
        <v>0</v>
      </c>
      <c r="N545" s="54">
        <v>0</v>
      </c>
      <c r="O545" s="54">
        <v>0</v>
      </c>
      <c r="P545" s="54">
        <v>0</v>
      </c>
      <c r="Q545" s="54">
        <v>0</v>
      </c>
      <c r="R545" s="54">
        <v>0</v>
      </c>
      <c r="S545" s="54">
        <v>0</v>
      </c>
      <c r="T545" s="54">
        <v>0</v>
      </c>
    </row>
    <row r="546" spans="1:20" hidden="1" x14ac:dyDescent="0.15">
      <c r="A546" s="1" t="s">
        <v>686</v>
      </c>
      <c r="C546" s="7"/>
      <c r="D546" s="12" t="s">
        <v>71</v>
      </c>
      <c r="E546" s="54">
        <v>0</v>
      </c>
      <c r="F546" s="54">
        <v>0</v>
      </c>
      <c r="G546" s="54">
        <v>0</v>
      </c>
      <c r="H546" s="54">
        <v>0</v>
      </c>
      <c r="I546" s="54">
        <v>0</v>
      </c>
      <c r="J546" s="54">
        <v>0</v>
      </c>
      <c r="K546" s="54">
        <v>0</v>
      </c>
      <c r="L546" s="54">
        <v>0</v>
      </c>
      <c r="M546" s="54">
        <v>0</v>
      </c>
      <c r="N546" s="54">
        <v>0</v>
      </c>
      <c r="O546" s="54">
        <v>0</v>
      </c>
      <c r="P546" s="54">
        <v>0</v>
      </c>
      <c r="Q546" s="54">
        <v>0</v>
      </c>
      <c r="R546" s="54">
        <v>0</v>
      </c>
      <c r="S546" s="54">
        <v>0</v>
      </c>
      <c r="T546" s="54">
        <v>0</v>
      </c>
    </row>
    <row r="547" spans="1:20" hidden="1" x14ac:dyDescent="0.15">
      <c r="A547" s="1" t="s">
        <v>686</v>
      </c>
      <c r="C547" s="7"/>
      <c r="D547" s="12" t="s">
        <v>72</v>
      </c>
      <c r="E547" s="54">
        <v>0</v>
      </c>
      <c r="F547" s="54">
        <v>0</v>
      </c>
      <c r="G547" s="54">
        <v>0</v>
      </c>
      <c r="H547" s="54">
        <v>0</v>
      </c>
      <c r="I547" s="54">
        <v>0</v>
      </c>
      <c r="J547" s="54">
        <v>0</v>
      </c>
      <c r="K547" s="54">
        <v>0</v>
      </c>
      <c r="L547" s="54">
        <v>0</v>
      </c>
      <c r="M547" s="54">
        <v>0</v>
      </c>
      <c r="N547" s="54">
        <v>0</v>
      </c>
      <c r="O547" s="54">
        <v>0</v>
      </c>
      <c r="P547" s="54">
        <v>0</v>
      </c>
      <c r="Q547" s="54">
        <v>0</v>
      </c>
      <c r="R547" s="54">
        <v>0</v>
      </c>
      <c r="S547" s="54">
        <v>0</v>
      </c>
      <c r="T547" s="54">
        <v>0</v>
      </c>
    </row>
    <row r="548" spans="1:20" hidden="1" x14ac:dyDescent="0.15">
      <c r="A548" s="1" t="s">
        <v>686</v>
      </c>
      <c r="C548" s="7"/>
      <c r="D548" s="12" t="s">
        <v>73</v>
      </c>
      <c r="E548" s="54">
        <v>0</v>
      </c>
      <c r="F548" s="54">
        <v>0</v>
      </c>
      <c r="G548" s="54">
        <v>0</v>
      </c>
      <c r="H548" s="54">
        <v>0</v>
      </c>
      <c r="I548" s="54">
        <v>0</v>
      </c>
      <c r="J548" s="54">
        <v>0</v>
      </c>
      <c r="K548" s="54">
        <v>0</v>
      </c>
      <c r="L548" s="54">
        <v>0</v>
      </c>
      <c r="M548" s="54">
        <v>0</v>
      </c>
      <c r="N548" s="54">
        <v>0</v>
      </c>
      <c r="O548" s="54">
        <v>0</v>
      </c>
      <c r="P548" s="54">
        <v>0</v>
      </c>
      <c r="Q548" s="54">
        <v>0</v>
      </c>
      <c r="R548" s="54">
        <v>0</v>
      </c>
      <c r="S548" s="54">
        <v>0</v>
      </c>
      <c r="T548" s="54">
        <v>0</v>
      </c>
    </row>
    <row r="549" spans="1:20" hidden="1" x14ac:dyDescent="0.15">
      <c r="A549" s="1" t="s">
        <v>686</v>
      </c>
      <c r="C549" s="7"/>
      <c r="D549" s="12" t="s">
        <v>74</v>
      </c>
      <c r="E549" s="54">
        <v>0</v>
      </c>
      <c r="F549" s="54">
        <v>0</v>
      </c>
      <c r="G549" s="54">
        <v>0</v>
      </c>
      <c r="H549" s="54">
        <v>0</v>
      </c>
      <c r="I549" s="54">
        <v>0</v>
      </c>
      <c r="J549" s="54">
        <v>0</v>
      </c>
      <c r="K549" s="54">
        <v>0</v>
      </c>
      <c r="L549" s="54">
        <v>0</v>
      </c>
      <c r="M549" s="54">
        <v>0</v>
      </c>
      <c r="N549" s="54">
        <v>0</v>
      </c>
      <c r="O549" s="54">
        <v>0</v>
      </c>
      <c r="P549" s="54">
        <v>0</v>
      </c>
      <c r="Q549" s="54">
        <v>0</v>
      </c>
      <c r="R549" s="54">
        <v>0</v>
      </c>
      <c r="S549" s="54">
        <v>0</v>
      </c>
      <c r="T549" s="54">
        <v>0</v>
      </c>
    </row>
    <row r="550" spans="1:20" hidden="1" x14ac:dyDescent="0.15">
      <c r="A550" s="1" t="s">
        <v>686</v>
      </c>
      <c r="C550" s="7"/>
      <c r="D550" s="12" t="s">
        <v>75</v>
      </c>
      <c r="E550" s="54">
        <v>0</v>
      </c>
      <c r="F550" s="54">
        <v>0</v>
      </c>
      <c r="G550" s="54">
        <v>0</v>
      </c>
      <c r="H550" s="54">
        <v>0</v>
      </c>
      <c r="I550" s="54">
        <v>0</v>
      </c>
      <c r="J550" s="54">
        <v>0</v>
      </c>
      <c r="K550" s="54">
        <v>0</v>
      </c>
      <c r="L550" s="54">
        <v>0</v>
      </c>
      <c r="M550" s="54">
        <v>0</v>
      </c>
      <c r="N550" s="54">
        <v>0</v>
      </c>
      <c r="O550" s="54">
        <v>0</v>
      </c>
      <c r="P550" s="54">
        <v>0</v>
      </c>
      <c r="Q550" s="54">
        <v>0</v>
      </c>
      <c r="R550" s="54">
        <v>0</v>
      </c>
      <c r="S550" s="54">
        <v>0</v>
      </c>
      <c r="T550" s="54">
        <v>0</v>
      </c>
    </row>
    <row r="551" spans="1:20" hidden="1" x14ac:dyDescent="0.15">
      <c r="A551" s="1" t="s">
        <v>686</v>
      </c>
      <c r="C551" s="7"/>
      <c r="D551" s="12" t="s">
        <v>76</v>
      </c>
      <c r="E551" s="54">
        <v>0</v>
      </c>
      <c r="F551" s="54">
        <v>0</v>
      </c>
      <c r="G551" s="54">
        <v>0</v>
      </c>
      <c r="H551" s="54">
        <v>0</v>
      </c>
      <c r="I551" s="54">
        <v>0</v>
      </c>
      <c r="J551" s="54">
        <v>0</v>
      </c>
      <c r="K551" s="54">
        <v>0</v>
      </c>
      <c r="L551" s="54">
        <v>0</v>
      </c>
      <c r="M551" s="54">
        <v>0</v>
      </c>
      <c r="N551" s="54">
        <v>0</v>
      </c>
      <c r="O551" s="54">
        <v>0</v>
      </c>
      <c r="P551" s="54">
        <v>0</v>
      </c>
      <c r="Q551" s="54">
        <v>0</v>
      </c>
      <c r="R551" s="54">
        <v>0</v>
      </c>
      <c r="S551" s="54">
        <v>0</v>
      </c>
      <c r="T551" s="54">
        <v>0</v>
      </c>
    </row>
    <row r="552" spans="1:20" hidden="1" x14ac:dyDescent="0.15">
      <c r="A552" s="1" t="s">
        <v>686</v>
      </c>
      <c r="C552" s="7"/>
      <c r="D552" s="12" t="s">
        <v>55</v>
      </c>
      <c r="E552" s="54">
        <v>0</v>
      </c>
      <c r="F552" s="54">
        <v>0</v>
      </c>
      <c r="G552" s="54">
        <v>0</v>
      </c>
      <c r="H552" s="54">
        <v>0</v>
      </c>
      <c r="I552" s="54">
        <v>0</v>
      </c>
      <c r="J552" s="54">
        <v>0</v>
      </c>
      <c r="K552" s="54">
        <v>0</v>
      </c>
      <c r="L552" s="54">
        <v>0</v>
      </c>
      <c r="M552" s="54">
        <v>0</v>
      </c>
      <c r="N552" s="54">
        <v>0</v>
      </c>
      <c r="O552" s="54">
        <v>0</v>
      </c>
      <c r="P552" s="54">
        <v>0</v>
      </c>
      <c r="Q552" s="54">
        <v>0</v>
      </c>
      <c r="R552" s="54">
        <v>0</v>
      </c>
      <c r="S552" s="54">
        <v>0</v>
      </c>
      <c r="T552" s="54">
        <v>0</v>
      </c>
    </row>
    <row r="553" spans="1:20" hidden="1" x14ac:dyDescent="0.15">
      <c r="A553" s="1" t="s">
        <v>686</v>
      </c>
      <c r="C553" s="7"/>
      <c r="D553" s="12" t="s">
        <v>77</v>
      </c>
      <c r="E553" s="54">
        <v>0</v>
      </c>
      <c r="F553" s="54">
        <v>0</v>
      </c>
      <c r="G553" s="54">
        <v>0</v>
      </c>
      <c r="H553" s="54">
        <v>0</v>
      </c>
      <c r="I553" s="54">
        <v>0</v>
      </c>
      <c r="J553" s="54">
        <v>0</v>
      </c>
      <c r="K553" s="54">
        <v>0</v>
      </c>
      <c r="L553" s="54">
        <v>0</v>
      </c>
      <c r="M553" s="54">
        <v>0</v>
      </c>
      <c r="N553" s="54">
        <v>0</v>
      </c>
      <c r="O553" s="54">
        <v>0</v>
      </c>
      <c r="P553" s="54">
        <v>0</v>
      </c>
      <c r="Q553" s="54">
        <v>0</v>
      </c>
      <c r="R553" s="54">
        <v>0</v>
      </c>
      <c r="S553" s="54">
        <v>0</v>
      </c>
      <c r="T553" s="54">
        <v>0</v>
      </c>
    </row>
    <row r="554" spans="1:20" hidden="1" x14ac:dyDescent="0.15">
      <c r="A554" s="1" t="s">
        <v>686</v>
      </c>
      <c r="C554" s="7"/>
      <c r="D554" s="12" t="s">
        <v>78</v>
      </c>
      <c r="E554" s="54">
        <v>0</v>
      </c>
      <c r="F554" s="54">
        <v>0</v>
      </c>
      <c r="G554" s="54">
        <v>0</v>
      </c>
      <c r="H554" s="54">
        <v>0</v>
      </c>
      <c r="I554" s="54">
        <v>0</v>
      </c>
      <c r="J554" s="54">
        <v>0</v>
      </c>
      <c r="K554" s="54">
        <v>0</v>
      </c>
      <c r="L554" s="54">
        <v>0</v>
      </c>
      <c r="M554" s="54">
        <v>0</v>
      </c>
      <c r="N554" s="54">
        <v>0</v>
      </c>
      <c r="O554" s="54">
        <v>0</v>
      </c>
      <c r="P554" s="54">
        <v>0</v>
      </c>
      <c r="Q554" s="54">
        <v>0</v>
      </c>
      <c r="R554" s="54">
        <v>0</v>
      </c>
      <c r="S554" s="54">
        <v>0</v>
      </c>
      <c r="T554" s="54">
        <v>0</v>
      </c>
    </row>
    <row r="555" spans="1:20" hidden="1" x14ac:dyDescent="0.15">
      <c r="A555" s="1" t="s">
        <v>686</v>
      </c>
      <c r="C555" s="7"/>
      <c r="D555" s="12" t="s">
        <v>79</v>
      </c>
      <c r="E555" s="54">
        <v>0</v>
      </c>
      <c r="F555" s="54">
        <v>0</v>
      </c>
      <c r="G555" s="54">
        <v>0</v>
      </c>
      <c r="H555" s="54">
        <v>0</v>
      </c>
      <c r="I555" s="54">
        <v>0</v>
      </c>
      <c r="J555" s="54">
        <v>0</v>
      </c>
      <c r="K555" s="54">
        <v>0</v>
      </c>
      <c r="L555" s="54">
        <v>0</v>
      </c>
      <c r="M555" s="54">
        <v>0</v>
      </c>
      <c r="N555" s="54">
        <v>0</v>
      </c>
      <c r="O555" s="54">
        <v>0</v>
      </c>
      <c r="P555" s="54">
        <v>0</v>
      </c>
      <c r="Q555" s="54">
        <v>0</v>
      </c>
      <c r="R555" s="54">
        <v>0</v>
      </c>
      <c r="S555" s="54">
        <v>0</v>
      </c>
      <c r="T555" s="54">
        <v>0</v>
      </c>
    </row>
    <row r="556" spans="1:20" hidden="1" x14ac:dyDescent="0.15">
      <c r="A556" s="1" t="s">
        <v>686</v>
      </c>
      <c r="C556" s="7"/>
      <c r="D556" s="12" t="s">
        <v>80</v>
      </c>
      <c r="E556" s="54">
        <v>0</v>
      </c>
      <c r="F556" s="54">
        <v>0</v>
      </c>
      <c r="G556" s="54">
        <v>0</v>
      </c>
      <c r="H556" s="54">
        <v>0</v>
      </c>
      <c r="I556" s="54">
        <v>0</v>
      </c>
      <c r="J556" s="54">
        <v>0</v>
      </c>
      <c r="K556" s="54">
        <v>0</v>
      </c>
      <c r="L556" s="54">
        <v>0</v>
      </c>
      <c r="M556" s="54">
        <v>0</v>
      </c>
      <c r="N556" s="54">
        <v>0</v>
      </c>
      <c r="O556" s="54">
        <v>0</v>
      </c>
      <c r="P556" s="54">
        <v>0</v>
      </c>
      <c r="Q556" s="54">
        <v>0</v>
      </c>
      <c r="R556" s="54">
        <v>0</v>
      </c>
      <c r="S556" s="54">
        <v>0</v>
      </c>
      <c r="T556" s="54">
        <v>0</v>
      </c>
    </row>
    <row r="557" spans="1:20" hidden="1" x14ac:dyDescent="0.15">
      <c r="A557" s="1" t="s">
        <v>686</v>
      </c>
      <c r="C557" s="7"/>
      <c r="D557" s="10" t="s">
        <v>115</v>
      </c>
    </row>
    <row r="558" spans="1:20" hidden="1" x14ac:dyDescent="0.15">
      <c r="A558" s="1" t="s">
        <v>686</v>
      </c>
      <c r="C558" s="7"/>
      <c r="D558" s="12" t="s">
        <v>60</v>
      </c>
      <c r="E558" s="54">
        <v>0</v>
      </c>
      <c r="F558" s="54">
        <v>0</v>
      </c>
      <c r="G558" s="54">
        <v>0</v>
      </c>
      <c r="H558" s="54">
        <v>0</v>
      </c>
      <c r="I558" s="54">
        <v>0</v>
      </c>
      <c r="J558" s="54">
        <v>0</v>
      </c>
      <c r="K558" s="54">
        <v>0</v>
      </c>
      <c r="L558" s="54">
        <v>0</v>
      </c>
      <c r="M558" s="54">
        <v>0</v>
      </c>
      <c r="N558" s="54">
        <v>0</v>
      </c>
      <c r="O558" s="54">
        <v>0</v>
      </c>
      <c r="P558" s="54">
        <v>0</v>
      </c>
      <c r="Q558" s="54">
        <v>0</v>
      </c>
      <c r="R558" s="54">
        <v>0</v>
      </c>
      <c r="S558" s="54">
        <v>0</v>
      </c>
      <c r="T558" s="54">
        <v>0</v>
      </c>
    </row>
    <row r="559" spans="1:20" hidden="1" x14ac:dyDescent="0.15">
      <c r="A559" s="1" t="s">
        <v>686</v>
      </c>
      <c r="C559" s="7"/>
      <c r="D559" s="12" t="s">
        <v>61</v>
      </c>
      <c r="E559" s="54">
        <v>0</v>
      </c>
      <c r="F559" s="54">
        <v>0</v>
      </c>
      <c r="G559" s="54">
        <v>0</v>
      </c>
      <c r="H559" s="54">
        <v>0</v>
      </c>
      <c r="I559" s="54">
        <v>0</v>
      </c>
      <c r="J559" s="54">
        <v>0</v>
      </c>
      <c r="K559" s="54">
        <v>0</v>
      </c>
      <c r="L559" s="54">
        <v>0</v>
      </c>
      <c r="M559" s="54">
        <v>0</v>
      </c>
      <c r="N559" s="54">
        <v>0</v>
      </c>
      <c r="O559" s="54">
        <v>0</v>
      </c>
      <c r="P559" s="54">
        <v>0</v>
      </c>
      <c r="Q559" s="54">
        <v>0</v>
      </c>
      <c r="R559" s="54">
        <v>0</v>
      </c>
      <c r="S559" s="54">
        <v>0</v>
      </c>
      <c r="T559" s="54">
        <v>0</v>
      </c>
    </row>
    <row r="560" spans="1:20" hidden="1" x14ac:dyDescent="0.15">
      <c r="A560" s="1" t="s">
        <v>686</v>
      </c>
      <c r="C560" s="7"/>
      <c r="D560" s="12" t="s">
        <v>69</v>
      </c>
      <c r="E560" s="54">
        <v>0</v>
      </c>
      <c r="F560" s="54">
        <v>0</v>
      </c>
      <c r="G560" s="54">
        <v>0</v>
      </c>
      <c r="H560" s="54">
        <v>0</v>
      </c>
      <c r="I560" s="54">
        <v>0</v>
      </c>
      <c r="J560" s="54">
        <v>0</v>
      </c>
      <c r="K560" s="54">
        <v>0</v>
      </c>
      <c r="L560" s="54">
        <v>0</v>
      </c>
      <c r="M560" s="54">
        <v>0</v>
      </c>
      <c r="N560" s="54">
        <v>0</v>
      </c>
      <c r="O560" s="54">
        <v>0</v>
      </c>
      <c r="P560" s="54">
        <v>0</v>
      </c>
      <c r="Q560" s="54">
        <v>0</v>
      </c>
      <c r="R560" s="54">
        <v>0</v>
      </c>
      <c r="S560" s="54">
        <v>0</v>
      </c>
      <c r="T560" s="54">
        <v>0</v>
      </c>
    </row>
    <row r="561" spans="1:20" hidden="1" x14ac:dyDescent="0.15">
      <c r="A561" s="1" t="s">
        <v>686</v>
      </c>
      <c r="C561" s="7"/>
      <c r="D561" s="12" t="s">
        <v>70</v>
      </c>
      <c r="E561" s="54">
        <v>0</v>
      </c>
      <c r="F561" s="54">
        <v>0</v>
      </c>
      <c r="G561" s="54">
        <v>0</v>
      </c>
      <c r="H561" s="54">
        <v>0</v>
      </c>
      <c r="I561" s="54">
        <v>0</v>
      </c>
      <c r="J561" s="54">
        <v>0</v>
      </c>
      <c r="K561" s="54">
        <v>0</v>
      </c>
      <c r="L561" s="54">
        <v>0</v>
      </c>
      <c r="M561" s="54">
        <v>0</v>
      </c>
      <c r="N561" s="54">
        <v>0</v>
      </c>
      <c r="O561" s="54">
        <v>0</v>
      </c>
      <c r="P561" s="54">
        <v>0</v>
      </c>
      <c r="Q561" s="54">
        <v>0</v>
      </c>
      <c r="R561" s="54">
        <v>0</v>
      </c>
      <c r="S561" s="54">
        <v>0</v>
      </c>
      <c r="T561" s="54">
        <v>0</v>
      </c>
    </row>
    <row r="562" spans="1:20" hidden="1" x14ac:dyDescent="0.15">
      <c r="A562" s="1" t="s">
        <v>686</v>
      </c>
      <c r="C562" s="7"/>
      <c r="D562" s="12" t="s">
        <v>71</v>
      </c>
      <c r="E562" s="54">
        <v>0</v>
      </c>
      <c r="F562" s="54">
        <v>0</v>
      </c>
      <c r="G562" s="54">
        <v>0</v>
      </c>
      <c r="H562" s="54">
        <v>0</v>
      </c>
      <c r="I562" s="54">
        <v>0</v>
      </c>
      <c r="J562" s="54">
        <v>0</v>
      </c>
      <c r="K562" s="54">
        <v>0</v>
      </c>
      <c r="L562" s="54">
        <v>0</v>
      </c>
      <c r="M562" s="54">
        <v>0</v>
      </c>
      <c r="N562" s="54">
        <v>0</v>
      </c>
      <c r="O562" s="54">
        <v>0</v>
      </c>
      <c r="P562" s="54">
        <v>0</v>
      </c>
      <c r="Q562" s="54">
        <v>0</v>
      </c>
      <c r="R562" s="54">
        <v>0</v>
      </c>
      <c r="S562" s="54">
        <v>0</v>
      </c>
      <c r="T562" s="54">
        <v>0</v>
      </c>
    </row>
    <row r="563" spans="1:20" hidden="1" x14ac:dyDescent="0.15">
      <c r="A563" s="1" t="s">
        <v>686</v>
      </c>
      <c r="C563" s="7"/>
      <c r="D563" s="12" t="s">
        <v>72</v>
      </c>
      <c r="E563" s="54">
        <v>0</v>
      </c>
      <c r="F563" s="54">
        <v>0</v>
      </c>
      <c r="G563" s="54">
        <v>0</v>
      </c>
      <c r="H563" s="54">
        <v>0</v>
      </c>
      <c r="I563" s="54">
        <v>0</v>
      </c>
      <c r="J563" s="54">
        <v>0</v>
      </c>
      <c r="K563" s="54">
        <v>0</v>
      </c>
      <c r="L563" s="54">
        <v>0</v>
      </c>
      <c r="M563" s="54">
        <v>0</v>
      </c>
      <c r="N563" s="54">
        <v>0</v>
      </c>
      <c r="O563" s="54">
        <v>0</v>
      </c>
      <c r="P563" s="54">
        <v>0</v>
      </c>
      <c r="Q563" s="54">
        <v>0</v>
      </c>
      <c r="R563" s="54">
        <v>0</v>
      </c>
      <c r="S563" s="54">
        <v>0</v>
      </c>
      <c r="T563" s="54">
        <v>0</v>
      </c>
    </row>
    <row r="564" spans="1:20" hidden="1" x14ac:dyDescent="0.15">
      <c r="A564" s="1" t="s">
        <v>686</v>
      </c>
      <c r="C564" s="7"/>
      <c r="D564" s="12" t="s">
        <v>73</v>
      </c>
      <c r="E564" s="54">
        <v>0</v>
      </c>
      <c r="F564" s="54">
        <v>0</v>
      </c>
      <c r="G564" s="54">
        <v>0</v>
      </c>
      <c r="H564" s="54">
        <v>0</v>
      </c>
      <c r="I564" s="54">
        <v>0</v>
      </c>
      <c r="J564" s="54">
        <v>0</v>
      </c>
      <c r="K564" s="54">
        <v>0</v>
      </c>
      <c r="L564" s="54">
        <v>0</v>
      </c>
      <c r="M564" s="54">
        <v>0</v>
      </c>
      <c r="N564" s="54">
        <v>0</v>
      </c>
      <c r="O564" s="54">
        <v>0</v>
      </c>
      <c r="P564" s="54">
        <v>0</v>
      </c>
      <c r="Q564" s="54">
        <v>0</v>
      </c>
      <c r="R564" s="54">
        <v>0</v>
      </c>
      <c r="S564" s="54">
        <v>0</v>
      </c>
      <c r="T564" s="54">
        <v>0</v>
      </c>
    </row>
    <row r="565" spans="1:20" hidden="1" x14ac:dyDescent="0.15">
      <c r="A565" s="1" t="s">
        <v>686</v>
      </c>
      <c r="C565" s="7"/>
      <c r="D565" s="12" t="s">
        <v>74</v>
      </c>
      <c r="E565" s="54">
        <v>0</v>
      </c>
      <c r="F565" s="54">
        <v>0</v>
      </c>
      <c r="G565" s="54">
        <v>0</v>
      </c>
      <c r="H565" s="54">
        <v>0</v>
      </c>
      <c r="I565" s="54">
        <v>0</v>
      </c>
      <c r="J565" s="54">
        <v>0</v>
      </c>
      <c r="K565" s="54">
        <v>0</v>
      </c>
      <c r="L565" s="54">
        <v>0</v>
      </c>
      <c r="M565" s="54">
        <v>0</v>
      </c>
      <c r="N565" s="54">
        <v>0</v>
      </c>
      <c r="O565" s="54">
        <v>0</v>
      </c>
      <c r="P565" s="54">
        <v>0</v>
      </c>
      <c r="Q565" s="54">
        <v>0</v>
      </c>
      <c r="R565" s="54">
        <v>0</v>
      </c>
      <c r="S565" s="54">
        <v>0</v>
      </c>
      <c r="T565" s="54">
        <v>0</v>
      </c>
    </row>
    <row r="566" spans="1:20" hidden="1" x14ac:dyDescent="0.15">
      <c r="A566" s="1" t="s">
        <v>686</v>
      </c>
      <c r="C566" s="7"/>
      <c r="D566" s="12" t="s">
        <v>75</v>
      </c>
      <c r="E566" s="54">
        <v>0</v>
      </c>
      <c r="F566" s="54">
        <v>0</v>
      </c>
      <c r="G566" s="54">
        <v>0</v>
      </c>
      <c r="H566" s="54">
        <v>0</v>
      </c>
      <c r="I566" s="54">
        <v>0</v>
      </c>
      <c r="J566" s="54">
        <v>0</v>
      </c>
      <c r="K566" s="54">
        <v>0</v>
      </c>
      <c r="L566" s="54">
        <v>0</v>
      </c>
      <c r="M566" s="54">
        <v>0</v>
      </c>
      <c r="N566" s="54">
        <v>0</v>
      </c>
      <c r="O566" s="54">
        <v>0</v>
      </c>
      <c r="P566" s="54">
        <v>0</v>
      </c>
      <c r="Q566" s="54">
        <v>0</v>
      </c>
      <c r="R566" s="54">
        <v>0</v>
      </c>
      <c r="S566" s="54">
        <v>0</v>
      </c>
      <c r="T566" s="54">
        <v>0</v>
      </c>
    </row>
    <row r="567" spans="1:20" hidden="1" x14ac:dyDescent="0.15">
      <c r="A567" s="1" t="s">
        <v>686</v>
      </c>
      <c r="C567" s="7"/>
      <c r="D567" s="12" t="s">
        <v>76</v>
      </c>
      <c r="E567" s="54">
        <v>0</v>
      </c>
      <c r="F567" s="54">
        <v>0</v>
      </c>
      <c r="G567" s="54">
        <v>0</v>
      </c>
      <c r="H567" s="54">
        <v>0</v>
      </c>
      <c r="I567" s="54">
        <v>0</v>
      </c>
      <c r="J567" s="54">
        <v>0</v>
      </c>
      <c r="K567" s="54">
        <v>0</v>
      </c>
      <c r="L567" s="54">
        <v>0</v>
      </c>
      <c r="M567" s="54">
        <v>0</v>
      </c>
      <c r="N567" s="54">
        <v>0</v>
      </c>
      <c r="O567" s="54">
        <v>0</v>
      </c>
      <c r="P567" s="54">
        <v>0</v>
      </c>
      <c r="Q567" s="54">
        <v>0</v>
      </c>
      <c r="R567" s="54">
        <v>0</v>
      </c>
      <c r="S567" s="54">
        <v>0</v>
      </c>
      <c r="T567" s="54">
        <v>0</v>
      </c>
    </row>
    <row r="568" spans="1:20" hidden="1" x14ac:dyDescent="0.15">
      <c r="A568" s="1" t="s">
        <v>686</v>
      </c>
      <c r="C568" s="7"/>
      <c r="D568" s="12" t="s">
        <v>55</v>
      </c>
      <c r="E568" s="54">
        <v>0</v>
      </c>
      <c r="F568" s="54">
        <v>0</v>
      </c>
      <c r="G568" s="54">
        <v>0</v>
      </c>
      <c r="H568" s="54">
        <v>0</v>
      </c>
      <c r="I568" s="54">
        <v>0</v>
      </c>
      <c r="J568" s="54">
        <v>0</v>
      </c>
      <c r="K568" s="54">
        <v>0</v>
      </c>
      <c r="L568" s="54">
        <v>0</v>
      </c>
      <c r="M568" s="54">
        <v>0</v>
      </c>
      <c r="N568" s="54">
        <v>0</v>
      </c>
      <c r="O568" s="54">
        <v>0</v>
      </c>
      <c r="P568" s="54">
        <v>0</v>
      </c>
      <c r="Q568" s="54">
        <v>0</v>
      </c>
      <c r="R568" s="54">
        <v>0</v>
      </c>
      <c r="S568" s="54">
        <v>0</v>
      </c>
      <c r="T568" s="54">
        <v>0</v>
      </c>
    </row>
    <row r="569" spans="1:20" hidden="1" x14ac:dyDescent="0.15">
      <c r="A569" s="1" t="s">
        <v>686</v>
      </c>
      <c r="C569" s="7"/>
      <c r="D569" s="12" t="s">
        <v>77</v>
      </c>
      <c r="E569" s="54">
        <v>0</v>
      </c>
      <c r="F569" s="54">
        <v>0</v>
      </c>
      <c r="G569" s="54">
        <v>0</v>
      </c>
      <c r="H569" s="54">
        <v>0</v>
      </c>
      <c r="I569" s="54">
        <v>0</v>
      </c>
      <c r="J569" s="54">
        <v>0</v>
      </c>
      <c r="K569" s="54">
        <v>0</v>
      </c>
      <c r="L569" s="54">
        <v>0</v>
      </c>
      <c r="M569" s="54">
        <v>0</v>
      </c>
      <c r="N569" s="54">
        <v>0</v>
      </c>
      <c r="O569" s="54">
        <v>0</v>
      </c>
      <c r="P569" s="54">
        <v>0</v>
      </c>
      <c r="Q569" s="54">
        <v>0</v>
      </c>
      <c r="R569" s="54">
        <v>0</v>
      </c>
      <c r="S569" s="54">
        <v>0</v>
      </c>
      <c r="T569" s="54">
        <v>0</v>
      </c>
    </row>
    <row r="570" spans="1:20" hidden="1" x14ac:dyDescent="0.15">
      <c r="A570" s="1" t="s">
        <v>686</v>
      </c>
      <c r="C570" s="7"/>
      <c r="D570" s="12" t="s">
        <v>78</v>
      </c>
      <c r="E570" s="54">
        <v>0</v>
      </c>
      <c r="F570" s="54">
        <v>0</v>
      </c>
      <c r="G570" s="54">
        <v>0</v>
      </c>
      <c r="H570" s="54">
        <v>0</v>
      </c>
      <c r="I570" s="54">
        <v>0</v>
      </c>
      <c r="J570" s="54">
        <v>0</v>
      </c>
      <c r="K570" s="54">
        <v>0</v>
      </c>
      <c r="L570" s="54">
        <v>0</v>
      </c>
      <c r="M570" s="54">
        <v>0</v>
      </c>
      <c r="N570" s="54">
        <v>0</v>
      </c>
      <c r="O570" s="54">
        <v>0</v>
      </c>
      <c r="P570" s="54">
        <v>0</v>
      </c>
      <c r="Q570" s="54">
        <v>0</v>
      </c>
      <c r="R570" s="54">
        <v>0</v>
      </c>
      <c r="S570" s="54">
        <v>0</v>
      </c>
      <c r="T570" s="54">
        <v>0</v>
      </c>
    </row>
    <row r="571" spans="1:20" hidden="1" x14ac:dyDescent="0.15">
      <c r="A571" s="1" t="s">
        <v>686</v>
      </c>
      <c r="C571" s="7"/>
      <c r="D571" s="12" t="s">
        <v>79</v>
      </c>
      <c r="E571" s="54">
        <v>0</v>
      </c>
      <c r="F571" s="54">
        <v>0</v>
      </c>
      <c r="G571" s="54">
        <v>0</v>
      </c>
      <c r="H571" s="54">
        <v>0</v>
      </c>
      <c r="I571" s="54">
        <v>0</v>
      </c>
      <c r="J571" s="54">
        <v>0</v>
      </c>
      <c r="K571" s="54">
        <v>0</v>
      </c>
      <c r="L571" s="54">
        <v>0</v>
      </c>
      <c r="M571" s="54">
        <v>0</v>
      </c>
      <c r="N571" s="54">
        <v>0</v>
      </c>
      <c r="O571" s="54">
        <v>0</v>
      </c>
      <c r="P571" s="54">
        <v>0</v>
      </c>
      <c r="Q571" s="54">
        <v>0</v>
      </c>
      <c r="R571" s="54">
        <v>0</v>
      </c>
      <c r="S571" s="54">
        <v>0</v>
      </c>
      <c r="T571" s="54">
        <v>0</v>
      </c>
    </row>
    <row r="572" spans="1:20" hidden="1" x14ac:dyDescent="0.15">
      <c r="A572" s="1" t="s">
        <v>686</v>
      </c>
      <c r="C572" s="7"/>
      <c r="D572" s="12" t="s">
        <v>80</v>
      </c>
      <c r="E572" s="54">
        <v>0</v>
      </c>
      <c r="F572" s="54">
        <v>0</v>
      </c>
      <c r="G572" s="54">
        <v>0</v>
      </c>
      <c r="H572" s="54">
        <v>0</v>
      </c>
      <c r="I572" s="54">
        <v>0</v>
      </c>
      <c r="J572" s="54">
        <v>0</v>
      </c>
      <c r="K572" s="54">
        <v>0</v>
      </c>
      <c r="L572" s="54">
        <v>0</v>
      </c>
      <c r="M572" s="54">
        <v>0</v>
      </c>
      <c r="N572" s="54">
        <v>0</v>
      </c>
      <c r="O572" s="54">
        <v>0</v>
      </c>
      <c r="P572" s="54">
        <v>0</v>
      </c>
      <c r="Q572" s="54">
        <v>0</v>
      </c>
      <c r="R572" s="54">
        <v>0</v>
      </c>
      <c r="S572" s="54">
        <v>0</v>
      </c>
      <c r="T572" s="54">
        <v>0</v>
      </c>
    </row>
    <row r="573" spans="1:20" hidden="1" x14ac:dyDescent="0.15">
      <c r="A573" s="1" t="s">
        <v>686</v>
      </c>
      <c r="C573" s="7"/>
      <c r="D573" s="10" t="s">
        <v>116</v>
      </c>
      <c r="E573" s="14">
        <v>7930720</v>
      </c>
      <c r="F573" s="14">
        <v>8059400</v>
      </c>
      <c r="G573" s="14">
        <v>8273180</v>
      </c>
      <c r="H573" s="14">
        <v>8069160</v>
      </c>
      <c r="I573" s="14">
        <v>7576310</v>
      </c>
      <c r="J573" s="14">
        <v>8047120</v>
      </c>
      <c r="K573" s="14">
        <v>7632980</v>
      </c>
      <c r="L573" s="14">
        <v>8234209.9999999991</v>
      </c>
      <c r="M573" s="14">
        <v>8088590</v>
      </c>
      <c r="N573" s="14">
        <v>7739470</v>
      </c>
      <c r="O573" s="14">
        <v>8155300</v>
      </c>
      <c r="P573" s="14">
        <v>7997800</v>
      </c>
      <c r="Q573" s="14">
        <v>8421160</v>
      </c>
      <c r="R573" s="14">
        <v>8142590</v>
      </c>
      <c r="S573" s="14">
        <v>8402530</v>
      </c>
      <c r="T573" s="14">
        <v>8982610</v>
      </c>
    </row>
    <row r="574" spans="1:20" hidden="1" x14ac:dyDescent="0.15">
      <c r="A574" s="1" t="s">
        <v>686</v>
      </c>
      <c r="C574" s="10" t="s">
        <v>81</v>
      </c>
      <c r="D574" s="11"/>
    </row>
    <row r="575" spans="1:20" hidden="1" x14ac:dyDescent="0.15">
      <c r="A575" s="1" t="s">
        <v>686</v>
      </c>
      <c r="C575" s="7"/>
      <c r="D575" s="10" t="s">
        <v>150</v>
      </c>
    </row>
    <row r="576" spans="1:20" hidden="1" x14ac:dyDescent="0.15">
      <c r="A576" s="1" t="s">
        <v>686</v>
      </c>
      <c r="C576" s="7"/>
      <c r="D576" s="12" t="s">
        <v>117</v>
      </c>
      <c r="E576" s="3">
        <v>2.6025168177791329</v>
      </c>
      <c r="F576" s="3">
        <v>19.700263669128102</v>
      </c>
      <c r="G576" s="3">
        <v>16.540440219662933</v>
      </c>
      <c r="H576" s="3">
        <v>27.510442927331944</v>
      </c>
      <c r="I576" s="3">
        <v>8.2281592319683696</v>
      </c>
      <c r="J576" s="3">
        <v>17.205527850873157</v>
      </c>
      <c r="K576" s="3">
        <v>29.192878041855831</v>
      </c>
      <c r="L576" s="3">
        <v>48.59871556594225</v>
      </c>
      <c r="M576" s="3">
        <v>30.654493547598452</v>
      </c>
      <c r="N576" s="3">
        <v>50.307438729130574</v>
      </c>
      <c r="O576" s="3">
        <v>55.354744072702225</v>
      </c>
      <c r="P576" s="3">
        <v>37.497272614951065</v>
      </c>
      <c r="Q576" s="3">
        <v>70.935670516113262</v>
      </c>
      <c r="R576" s="3">
        <v>59.395217152425992</v>
      </c>
      <c r="S576" s="3">
        <v>80.428284888840977</v>
      </c>
      <c r="T576" s="3">
        <v>108.55649695978717</v>
      </c>
    </row>
    <row r="577" spans="1:20" hidden="1" x14ac:dyDescent="0.15">
      <c r="A577" s="1" t="s">
        <v>686</v>
      </c>
      <c r="C577" s="7"/>
      <c r="D577" s="12" t="s">
        <v>118</v>
      </c>
      <c r="E577" s="3">
        <v>559.47013809111957</v>
      </c>
      <c r="F577" s="3">
        <v>470.59024555666252</v>
      </c>
      <c r="G577" s="3">
        <v>461.48406549930201</v>
      </c>
      <c r="H577" s="3">
        <v>362.53847913123252</v>
      </c>
      <c r="I577" s="3">
        <v>300.26472065005083</v>
      </c>
      <c r="J577" s="3">
        <v>364.92543394996329</v>
      </c>
      <c r="K577" s="3">
        <v>224.3868969850237</v>
      </c>
      <c r="L577" s="3">
        <v>310.63798465303717</v>
      </c>
      <c r="M577" s="3">
        <v>269.42095315206848</v>
      </c>
      <c r="N577" s="3">
        <v>200.46740150525366</v>
      </c>
      <c r="O577" s="3">
        <v>241.32691554438605</v>
      </c>
      <c r="P577" s="3">
        <v>219.48680471397287</v>
      </c>
      <c r="Q577" s="3">
        <v>215.94843336373984</v>
      </c>
      <c r="R577" s="3">
        <v>177.10521265716966</v>
      </c>
      <c r="S577" s="3">
        <v>150.4622753357641</v>
      </c>
      <c r="T577" s="3">
        <v>100.0207675584449</v>
      </c>
    </row>
    <row r="578" spans="1:20" hidden="1" x14ac:dyDescent="0.15">
      <c r="A578" s="1" t="s">
        <v>686</v>
      </c>
      <c r="C578" s="7"/>
      <c r="D578" s="12" t="s">
        <v>119</v>
      </c>
      <c r="E578" s="3">
        <v>147.85712971311852</v>
      </c>
      <c r="F578" s="3">
        <v>147.85712971311852</v>
      </c>
      <c r="G578" s="3">
        <v>147.85712971311852</v>
      </c>
      <c r="H578" s="3">
        <v>147.85712971311852</v>
      </c>
      <c r="I578" s="3">
        <v>147.85712971311852</v>
      </c>
      <c r="J578" s="3">
        <v>147.85712971311852</v>
      </c>
      <c r="K578" s="3">
        <v>147.85712971311852</v>
      </c>
      <c r="L578" s="3">
        <v>147.85712971311852</v>
      </c>
      <c r="M578" s="3">
        <v>147.85712971311852</v>
      </c>
      <c r="N578" s="3">
        <v>147.85712971311852</v>
      </c>
      <c r="O578" s="3">
        <v>147.85712971311852</v>
      </c>
      <c r="P578" s="3">
        <v>147.85712971311852</v>
      </c>
      <c r="Q578" s="3">
        <v>147.85712971311852</v>
      </c>
      <c r="R578" s="3">
        <v>147.85712971311852</v>
      </c>
      <c r="S578" s="3">
        <v>147.85712971311852</v>
      </c>
      <c r="T578" s="3">
        <v>147.85712971311852</v>
      </c>
    </row>
    <row r="579" spans="1:20" hidden="1" x14ac:dyDescent="0.15">
      <c r="A579" s="1" t="s">
        <v>686</v>
      </c>
      <c r="C579" s="7"/>
      <c r="D579" s="12" t="s">
        <v>120</v>
      </c>
      <c r="E579" s="3">
        <v>58.304263132851908</v>
      </c>
      <c r="F579" s="3">
        <v>58.283232693920361</v>
      </c>
      <c r="G579" s="3">
        <v>58.272717474454588</v>
      </c>
      <c r="H579" s="3">
        <v>58.262202254988814</v>
      </c>
      <c r="I579" s="3">
        <v>58.217512572259274</v>
      </c>
      <c r="J579" s="3">
        <v>58.204368547927054</v>
      </c>
      <c r="K579" s="3">
        <v>58.235914206324374</v>
      </c>
      <c r="L579" s="3">
        <v>58.201739743060607</v>
      </c>
      <c r="M579" s="3">
        <v>58.222770181992161</v>
      </c>
      <c r="N579" s="3">
        <v>58.107102767868639</v>
      </c>
      <c r="O579" s="3">
        <v>58.20962615765994</v>
      </c>
      <c r="P579" s="3">
        <v>58.175451694396173</v>
      </c>
      <c r="Q579" s="3">
        <v>58.172822889529726</v>
      </c>
      <c r="R579" s="3">
        <v>58.159678865197513</v>
      </c>
      <c r="S579" s="3">
        <v>58.125504401933746</v>
      </c>
      <c r="T579" s="3">
        <v>57.770615744963862</v>
      </c>
    </row>
    <row r="580" spans="1:20" hidden="1" x14ac:dyDescent="0.15">
      <c r="A580" s="1" t="s">
        <v>686</v>
      </c>
      <c r="C580" s="7"/>
      <c r="D580" s="12" t="s">
        <v>121</v>
      </c>
      <c r="E580" s="3">
        <v>472.97457157052685</v>
      </c>
      <c r="F580" s="3">
        <v>472.97457157052685</v>
      </c>
      <c r="G580" s="3">
        <v>472.97457157052685</v>
      </c>
      <c r="H580" s="3">
        <v>472.97457157052685</v>
      </c>
      <c r="I580" s="3">
        <v>472.97457157052685</v>
      </c>
      <c r="J580" s="3">
        <v>472.97457157052685</v>
      </c>
      <c r="K580" s="3">
        <v>472.97457157052685</v>
      </c>
      <c r="L580" s="3">
        <v>472.97457157052685</v>
      </c>
      <c r="M580" s="3">
        <v>472.97457157052685</v>
      </c>
      <c r="N580" s="3">
        <v>472.97457157052685</v>
      </c>
      <c r="O580" s="3">
        <v>472.97457157052685</v>
      </c>
      <c r="P580" s="3">
        <v>472.97457157052685</v>
      </c>
      <c r="Q580" s="3">
        <v>472.97457157052685</v>
      </c>
      <c r="R580" s="3">
        <v>472.97457157052685</v>
      </c>
      <c r="S580" s="3">
        <v>472.97457157052685</v>
      </c>
      <c r="T580" s="3">
        <v>472.97457157052685</v>
      </c>
    </row>
    <row r="581" spans="1:20" hidden="1" x14ac:dyDescent="0.15">
      <c r="A581" s="1" t="s">
        <v>686</v>
      </c>
      <c r="C581" s="7"/>
      <c r="D581" s="12" t="s">
        <v>122</v>
      </c>
      <c r="E581" s="3">
        <v>0</v>
      </c>
      <c r="F581" s="3">
        <v>0</v>
      </c>
      <c r="G581" s="3">
        <v>0</v>
      </c>
      <c r="H581" s="3">
        <v>0</v>
      </c>
      <c r="I581" s="3">
        <v>0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</row>
    <row r="582" spans="1:20" hidden="1" x14ac:dyDescent="0.15">
      <c r="A582" s="1" t="s">
        <v>686</v>
      </c>
      <c r="C582" s="7"/>
      <c r="D582" s="12" t="s">
        <v>123</v>
      </c>
      <c r="E582" s="3">
        <v>221.9079339959674</v>
      </c>
      <c r="F582" s="3">
        <v>220.60667558707783</v>
      </c>
      <c r="G582" s="3">
        <v>226.39004629325368</v>
      </c>
      <c r="H582" s="3">
        <v>219.49206232370577</v>
      </c>
      <c r="I582" s="3">
        <v>207.87800242375806</v>
      </c>
      <c r="J582" s="3">
        <v>222.12086719014934</v>
      </c>
      <c r="K582" s="3">
        <v>209.71027941566925</v>
      </c>
      <c r="L582" s="3">
        <v>215.56462785323907</v>
      </c>
      <c r="M582" s="3">
        <v>245.9457256947274</v>
      </c>
      <c r="N582" s="3">
        <v>210.50154968046877</v>
      </c>
      <c r="O582" s="3">
        <v>213.1040664982479</v>
      </c>
      <c r="P582" s="3">
        <v>238.32744919177392</v>
      </c>
      <c r="Q582" s="3">
        <v>214.92057066096041</v>
      </c>
      <c r="R582" s="3">
        <v>227.57037967828686</v>
      </c>
      <c r="S582" s="3">
        <v>212.64402564662026</v>
      </c>
      <c r="T582" s="3">
        <v>201.09568586833367</v>
      </c>
    </row>
    <row r="583" spans="1:20" hidden="1" x14ac:dyDescent="0.15">
      <c r="A583" s="1" t="s">
        <v>686</v>
      </c>
      <c r="C583" s="7"/>
      <c r="D583" s="12" t="s">
        <v>124</v>
      </c>
      <c r="E583" s="3">
        <v>5.1393135138971768</v>
      </c>
      <c r="F583" s="3">
        <v>5.1445711236300635</v>
      </c>
      <c r="G583" s="3">
        <v>4.7449927839306412</v>
      </c>
      <c r="H583" s="3">
        <v>5.1393135138971768</v>
      </c>
      <c r="I583" s="3">
        <v>4.710818320666875</v>
      </c>
      <c r="J583" s="3">
        <v>4.6582422233380036</v>
      </c>
      <c r="K583" s="3">
        <v>4.8396297591226096</v>
      </c>
      <c r="L583" s="3">
        <v>5.3417314886133314</v>
      </c>
      <c r="M583" s="3">
        <v>4.7292199547319802</v>
      </c>
      <c r="N583" s="3">
        <v>5.0341613192394341</v>
      </c>
      <c r="O583" s="3">
        <v>5.7045065601825442</v>
      </c>
      <c r="P583" s="3">
        <v>5.0473053435716517</v>
      </c>
      <c r="Q583" s="3">
        <v>5.867492461902045</v>
      </c>
      <c r="R583" s="3">
        <v>5.4942021708670588</v>
      </c>
      <c r="S583" s="3">
        <v>5.8806364862342626</v>
      </c>
      <c r="T583" s="3">
        <v>6.4563447519854043</v>
      </c>
    </row>
    <row r="584" spans="1:20" hidden="1" x14ac:dyDescent="0.15">
      <c r="A584" s="1" t="s">
        <v>686</v>
      </c>
      <c r="C584" s="7"/>
      <c r="D584" s="12" t="s">
        <v>125</v>
      </c>
      <c r="E584" s="3">
        <v>0</v>
      </c>
      <c r="F584" s="3">
        <v>0</v>
      </c>
      <c r="G584" s="3">
        <v>0</v>
      </c>
      <c r="H584" s="3">
        <v>0</v>
      </c>
      <c r="I584" s="3">
        <v>0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</row>
    <row r="585" spans="1:20" hidden="1" x14ac:dyDescent="0.15">
      <c r="A585" s="1" t="s">
        <v>686</v>
      </c>
      <c r="C585" s="7"/>
      <c r="D585" s="12" t="s">
        <v>126</v>
      </c>
      <c r="E585" s="3">
        <v>0.94374094705324119</v>
      </c>
      <c r="F585" s="3">
        <v>15.646646565072121</v>
      </c>
      <c r="G585" s="3">
        <v>61.090796291282089</v>
      </c>
      <c r="H585" s="3">
        <v>46.125010186618852</v>
      </c>
      <c r="I585" s="3">
        <v>15.764942784062081</v>
      </c>
      <c r="J585" s="3">
        <v>130.60428337464938</v>
      </c>
      <c r="K585" s="3">
        <v>9.1193240816927403</v>
      </c>
      <c r="L585" s="3">
        <v>74.797384864918854</v>
      </c>
      <c r="M585" s="3">
        <v>145.9565037946798</v>
      </c>
      <c r="N585" s="3">
        <v>29.47416016256529</v>
      </c>
      <c r="O585" s="3">
        <v>88.369904390366997</v>
      </c>
      <c r="P585" s="3">
        <v>150.63314765208293</v>
      </c>
      <c r="Q585" s="3">
        <v>112.66006135630558</v>
      </c>
      <c r="R585" s="3">
        <v>145.39393955326088</v>
      </c>
      <c r="S585" s="3">
        <v>140.706780476392</v>
      </c>
      <c r="T585" s="3">
        <v>177.71246658131813</v>
      </c>
    </row>
    <row r="586" spans="1:20" hidden="1" x14ac:dyDescent="0.15">
      <c r="A586" s="1" t="s">
        <v>686</v>
      </c>
      <c r="C586" s="7"/>
      <c r="D586" s="12" t="s">
        <v>127</v>
      </c>
      <c r="E586" s="3">
        <v>0</v>
      </c>
      <c r="F586" s="3">
        <v>0</v>
      </c>
      <c r="G586" s="3">
        <v>0</v>
      </c>
      <c r="H586" s="3">
        <v>0</v>
      </c>
      <c r="I586" s="3">
        <v>0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</row>
    <row r="587" spans="1:20" hidden="1" x14ac:dyDescent="0.15">
      <c r="A587" s="1" t="s">
        <v>686</v>
      </c>
      <c r="C587" s="7"/>
      <c r="D587" s="12" t="s">
        <v>128</v>
      </c>
      <c r="E587" s="3">
        <v>0</v>
      </c>
      <c r="F587" s="3">
        <v>0</v>
      </c>
      <c r="G587" s="3">
        <v>0</v>
      </c>
      <c r="H587" s="3">
        <v>0</v>
      </c>
      <c r="I587" s="3">
        <v>0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</row>
    <row r="588" spans="1:20" hidden="1" x14ac:dyDescent="0.15">
      <c r="A588" s="1" t="s">
        <v>686</v>
      </c>
      <c r="C588" s="7"/>
      <c r="D588" s="12" t="s">
        <v>129</v>
      </c>
      <c r="E588" s="3">
        <v>0</v>
      </c>
      <c r="F588" s="3">
        <v>0</v>
      </c>
      <c r="G588" s="3">
        <v>0</v>
      </c>
      <c r="H588" s="3">
        <v>0</v>
      </c>
      <c r="I588" s="3">
        <v>0</v>
      </c>
      <c r="J588" s="3">
        <v>0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</row>
    <row r="589" spans="1:20" hidden="1" x14ac:dyDescent="0.15">
      <c r="A589" s="1" t="s">
        <v>686</v>
      </c>
      <c r="C589" s="7"/>
      <c r="D589" s="12" t="s">
        <v>130</v>
      </c>
      <c r="E589" s="3">
        <v>0</v>
      </c>
      <c r="F589" s="3">
        <v>0</v>
      </c>
      <c r="G589" s="3">
        <v>0</v>
      </c>
      <c r="H589" s="3">
        <v>0</v>
      </c>
      <c r="I589" s="3">
        <v>0</v>
      </c>
      <c r="J589" s="3">
        <v>0</v>
      </c>
      <c r="K589" s="3">
        <v>0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</row>
    <row r="590" spans="1:20" hidden="1" x14ac:dyDescent="0.15">
      <c r="A590" s="1" t="s">
        <v>686</v>
      </c>
      <c r="C590" s="7"/>
      <c r="D590" s="12" t="s">
        <v>80</v>
      </c>
      <c r="E590" s="3">
        <v>1469.1969789774473</v>
      </c>
      <c r="F590" s="3">
        <v>1410.8033364791363</v>
      </c>
      <c r="G590" s="3">
        <v>1449.3547598455314</v>
      </c>
      <c r="H590" s="3">
        <v>1339.896582816554</v>
      </c>
      <c r="I590" s="3">
        <v>1215.8984860712774</v>
      </c>
      <c r="J590" s="3">
        <v>1418.553053225412</v>
      </c>
      <c r="K590" s="3">
        <v>1156.3139949684673</v>
      </c>
      <c r="L590" s="3">
        <v>1333.9738854524567</v>
      </c>
      <c r="M590" s="3">
        <v>1375.7613676094436</v>
      </c>
      <c r="N590" s="3">
        <v>1174.7235154481718</v>
      </c>
      <c r="O590" s="3">
        <v>1282.8988357023245</v>
      </c>
      <c r="P590" s="3">
        <v>1329.999132494394</v>
      </c>
      <c r="Q590" s="3">
        <v>1299.3341237273298</v>
      </c>
      <c r="R590" s="3">
        <v>1293.947702555987</v>
      </c>
      <c r="S590" s="3">
        <v>1269.0792085194307</v>
      </c>
      <c r="T590" s="3">
        <v>1272.4388211387457</v>
      </c>
    </row>
    <row r="591" spans="1:20" hidden="1" x14ac:dyDescent="0.15">
      <c r="A591" s="1" t="s">
        <v>686</v>
      </c>
      <c r="C591" s="7"/>
      <c r="D591" s="10" t="s">
        <v>151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hidden="1" x14ac:dyDescent="0.15">
      <c r="A592" s="1" t="s">
        <v>686</v>
      </c>
      <c r="C592" s="7"/>
      <c r="D592" s="12" t="s">
        <v>131</v>
      </c>
      <c r="E592" s="3">
        <v>558.72355750904967</v>
      </c>
      <c r="F592" s="3">
        <v>649.5224775960105</v>
      </c>
      <c r="G592" s="3">
        <v>667.99771819737589</v>
      </c>
      <c r="H592" s="3">
        <v>721.62007986309175</v>
      </c>
      <c r="I592" s="3">
        <v>716.32303805720801</v>
      </c>
      <c r="J592" s="3">
        <v>638.38686018175554</v>
      </c>
      <c r="K592" s="3">
        <v>789.62989056285335</v>
      </c>
      <c r="L592" s="3">
        <v>769.8533915525984</v>
      </c>
      <c r="M592" s="3">
        <v>689.99555731977568</v>
      </c>
      <c r="N592" s="3">
        <v>798.48633415790175</v>
      </c>
      <c r="O592" s="3">
        <v>799.23291473997176</v>
      </c>
      <c r="P592" s="3">
        <v>710.77888859387849</v>
      </c>
      <c r="Q592" s="3">
        <v>851.87210338563773</v>
      </c>
      <c r="R592" s="3">
        <v>783.87017910047553</v>
      </c>
      <c r="S592" s="3">
        <v>875.87046301140106</v>
      </c>
      <c r="T592" s="3">
        <v>1023.3648176529504</v>
      </c>
    </row>
    <row r="593" spans="1:20" hidden="1" x14ac:dyDescent="0.15">
      <c r="A593" s="1" t="s">
        <v>686</v>
      </c>
      <c r="C593" s="7"/>
      <c r="D593" s="12" t="s">
        <v>132</v>
      </c>
      <c r="E593" s="3">
        <v>0</v>
      </c>
      <c r="F593" s="3">
        <v>0</v>
      </c>
      <c r="G593" s="3">
        <v>0</v>
      </c>
      <c r="H593" s="3">
        <v>0</v>
      </c>
      <c r="I593" s="3">
        <v>0</v>
      </c>
      <c r="J593" s="3">
        <v>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</row>
    <row r="594" spans="1:20" hidden="1" x14ac:dyDescent="0.15">
      <c r="A594" s="1" t="s">
        <v>686</v>
      </c>
      <c r="C594" s="7"/>
      <c r="D594" s="12" t="s">
        <v>133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</row>
    <row r="595" spans="1:20" hidden="1" x14ac:dyDescent="0.15">
      <c r="A595" s="1" t="s">
        <v>686</v>
      </c>
      <c r="C595" s="7"/>
      <c r="D595" s="12" t="s">
        <v>134</v>
      </c>
      <c r="E595" s="3">
        <v>0</v>
      </c>
      <c r="F595" s="3">
        <v>0</v>
      </c>
      <c r="G595" s="3">
        <v>0</v>
      </c>
      <c r="H595" s="3">
        <v>0</v>
      </c>
      <c r="I595" s="3">
        <v>0</v>
      </c>
      <c r="J595" s="3">
        <v>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</row>
    <row r="596" spans="1:20" hidden="1" x14ac:dyDescent="0.15">
      <c r="A596" s="1" t="s">
        <v>686</v>
      </c>
      <c r="C596" s="7"/>
      <c r="D596" s="12" t="s">
        <v>135</v>
      </c>
      <c r="E596" s="3">
        <v>49.518797269197499</v>
      </c>
      <c r="F596" s="3">
        <v>49.518797269197499</v>
      </c>
      <c r="G596" s="3">
        <v>49.518797269197499</v>
      </c>
      <c r="H596" s="3">
        <v>49.518797269197499</v>
      </c>
      <c r="I596" s="3">
        <v>49.518797269197499</v>
      </c>
      <c r="J596" s="3">
        <v>49.518797269197499</v>
      </c>
      <c r="K596" s="3">
        <v>49.518797269197499</v>
      </c>
      <c r="L596" s="3">
        <v>49.518797269197499</v>
      </c>
      <c r="M596" s="3">
        <v>49.518797269197499</v>
      </c>
      <c r="N596" s="3">
        <v>49.518797269197499</v>
      </c>
      <c r="O596" s="3">
        <v>49.518797269197499</v>
      </c>
      <c r="P596" s="3">
        <v>49.518797269197499</v>
      </c>
      <c r="Q596" s="3">
        <v>49.518797269197499</v>
      </c>
      <c r="R596" s="3">
        <v>49.518797269197499</v>
      </c>
      <c r="S596" s="3">
        <v>49.518797269197499</v>
      </c>
      <c r="T596" s="3">
        <v>49.518797269197499</v>
      </c>
    </row>
    <row r="597" spans="1:20" hidden="1" x14ac:dyDescent="0.15">
      <c r="A597" s="1" t="s">
        <v>686</v>
      </c>
      <c r="C597" s="7"/>
      <c r="D597" s="12" t="s">
        <v>136</v>
      </c>
      <c r="E597" s="3">
        <v>0</v>
      </c>
      <c r="F597" s="3">
        <v>0</v>
      </c>
      <c r="G597" s="3">
        <v>0</v>
      </c>
      <c r="H597" s="3">
        <v>0</v>
      </c>
      <c r="I597" s="3">
        <v>0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</row>
    <row r="598" spans="1:20" hidden="1" x14ac:dyDescent="0.15">
      <c r="A598" s="1" t="s">
        <v>686</v>
      </c>
      <c r="C598" s="7"/>
      <c r="D598" s="12" t="s">
        <v>137</v>
      </c>
      <c r="E598" s="3">
        <v>0</v>
      </c>
      <c r="F598" s="3">
        <v>0</v>
      </c>
      <c r="G598" s="3">
        <v>0</v>
      </c>
      <c r="H598" s="3">
        <v>0</v>
      </c>
      <c r="I598" s="3">
        <v>0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</row>
    <row r="599" spans="1:20" hidden="1" x14ac:dyDescent="0.15">
      <c r="A599" s="1" t="s">
        <v>686</v>
      </c>
      <c r="C599" s="7"/>
      <c r="D599" s="12" t="s">
        <v>138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</row>
    <row r="600" spans="1:20" hidden="1" x14ac:dyDescent="0.15">
      <c r="A600" s="1" t="s">
        <v>686</v>
      </c>
      <c r="C600" s="7"/>
      <c r="D600" s="12" t="s">
        <v>139</v>
      </c>
      <c r="E600" s="3">
        <v>0</v>
      </c>
      <c r="F600" s="3">
        <v>0</v>
      </c>
      <c r="G600" s="3">
        <v>0</v>
      </c>
      <c r="H600" s="3">
        <v>0</v>
      </c>
      <c r="I600" s="3">
        <v>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</row>
    <row r="601" spans="1:20" hidden="1" x14ac:dyDescent="0.15">
      <c r="A601" s="1" t="s">
        <v>686</v>
      </c>
      <c r="C601" s="7"/>
      <c r="D601" s="12" t="s">
        <v>140</v>
      </c>
      <c r="E601" s="3">
        <v>0</v>
      </c>
      <c r="F601" s="3">
        <v>0</v>
      </c>
      <c r="G601" s="3">
        <v>0</v>
      </c>
      <c r="H601" s="3">
        <v>0</v>
      </c>
      <c r="I601" s="3">
        <v>0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</row>
    <row r="602" spans="1:20" hidden="1" x14ac:dyDescent="0.15">
      <c r="A602" s="1" t="s">
        <v>686</v>
      </c>
      <c r="C602" s="7"/>
      <c r="D602" s="12" t="s">
        <v>141</v>
      </c>
      <c r="E602" s="3">
        <v>0</v>
      </c>
      <c r="F602" s="3">
        <v>0</v>
      </c>
      <c r="G602" s="3">
        <v>0</v>
      </c>
      <c r="H602" s="3">
        <v>0</v>
      </c>
      <c r="I602" s="3">
        <v>0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</row>
    <row r="603" spans="1:20" hidden="1" x14ac:dyDescent="0.15">
      <c r="A603" s="1" t="s">
        <v>686</v>
      </c>
      <c r="C603" s="7"/>
      <c r="D603" s="12" t="s">
        <v>142</v>
      </c>
      <c r="E603" s="3">
        <v>7.3895704795728712</v>
      </c>
      <c r="F603" s="3">
        <v>8.8117539123188422</v>
      </c>
      <c r="G603" s="3">
        <v>7.9863091842555614</v>
      </c>
      <c r="H603" s="3">
        <v>10.186618857468828</v>
      </c>
      <c r="I603" s="3">
        <v>9.9211095659580284</v>
      </c>
      <c r="J603" s="3">
        <v>8.9694822043054554</v>
      </c>
      <c r="K603" s="3">
        <v>11.098814146124747</v>
      </c>
      <c r="L603" s="3">
        <v>11.264428852710692</v>
      </c>
      <c r="M603" s="3">
        <v>11.05675326826165</v>
      </c>
      <c r="N603" s="3">
        <v>11.826993094129616</v>
      </c>
      <c r="O603" s="3">
        <v>12.218685019229707</v>
      </c>
      <c r="P603" s="3">
        <v>12.168737726767279</v>
      </c>
      <c r="Q603" s="3">
        <v>13.03098572296077</v>
      </c>
      <c r="R603" s="3">
        <v>13.188714014947383</v>
      </c>
      <c r="S603" s="3">
        <v>14.392706643778538</v>
      </c>
      <c r="T603" s="3">
        <v>16.027823270706438</v>
      </c>
    </row>
    <row r="604" spans="1:20" hidden="1" x14ac:dyDescent="0.15">
      <c r="A604" s="1" t="s">
        <v>686</v>
      </c>
      <c r="C604" s="7"/>
      <c r="D604" s="12" t="s">
        <v>143</v>
      </c>
      <c r="E604" s="3">
        <v>0</v>
      </c>
      <c r="F604" s="3">
        <v>0</v>
      </c>
      <c r="G604" s="3">
        <v>0</v>
      </c>
      <c r="H604" s="3">
        <v>0</v>
      </c>
      <c r="I604" s="3">
        <v>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</row>
    <row r="605" spans="1:20" hidden="1" x14ac:dyDescent="0.15">
      <c r="A605" s="1" t="s">
        <v>686</v>
      </c>
      <c r="C605" s="7"/>
      <c r="D605" s="12" t="s">
        <v>144</v>
      </c>
      <c r="E605" s="3">
        <v>0</v>
      </c>
      <c r="F605" s="3">
        <v>0</v>
      </c>
      <c r="G605" s="3">
        <v>0</v>
      </c>
      <c r="H605" s="3">
        <v>0</v>
      </c>
      <c r="I605" s="3">
        <v>0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</row>
    <row r="606" spans="1:20" hidden="1" x14ac:dyDescent="0.15">
      <c r="A606" s="1" t="s">
        <v>686</v>
      </c>
      <c r="C606" s="7"/>
      <c r="D606" s="12" t="s">
        <v>80</v>
      </c>
      <c r="E606" s="3">
        <v>615.63192525782006</v>
      </c>
      <c r="F606" s="3">
        <v>707.85565758239329</v>
      </c>
      <c r="G606" s="3">
        <v>725.50282465082898</v>
      </c>
      <c r="H606" s="3">
        <v>781.32812479462461</v>
      </c>
      <c r="I606" s="3">
        <v>775.76557369723002</v>
      </c>
      <c r="J606" s="3">
        <v>696.87776846012491</v>
      </c>
      <c r="K606" s="3">
        <v>850.24750197817559</v>
      </c>
      <c r="L606" s="3">
        <v>830.63924647937301</v>
      </c>
      <c r="M606" s="3">
        <v>750.57110785723478</v>
      </c>
      <c r="N606" s="3">
        <v>859.83475332609532</v>
      </c>
      <c r="O606" s="3">
        <v>860.97039702839891</v>
      </c>
      <c r="P606" s="3">
        <v>772.46642358984332</v>
      </c>
      <c r="Q606" s="3">
        <v>914.4245151826625</v>
      </c>
      <c r="R606" s="3">
        <v>846.57769038462038</v>
      </c>
      <c r="S606" s="3">
        <v>939.78196692437712</v>
      </c>
      <c r="T606" s="3">
        <v>1088.9140669977207</v>
      </c>
    </row>
    <row r="607" spans="1:20" hidden="1" x14ac:dyDescent="0.15">
      <c r="A607" s="1" t="s">
        <v>686</v>
      </c>
      <c r="C607" s="7"/>
      <c r="D607" s="10" t="s">
        <v>152</v>
      </c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hidden="1" x14ac:dyDescent="0.15">
      <c r="A608" s="1" t="s">
        <v>686</v>
      </c>
      <c r="C608" s="7"/>
      <c r="D608" s="12" t="s">
        <v>60</v>
      </c>
      <c r="E608" s="3">
        <v>0</v>
      </c>
      <c r="F608" s="3">
        <v>0</v>
      </c>
      <c r="G608" s="3">
        <v>0</v>
      </c>
      <c r="H608" s="3">
        <v>0</v>
      </c>
      <c r="I608" s="3">
        <v>0</v>
      </c>
      <c r="J608" s="3">
        <v>0</v>
      </c>
      <c r="K608" s="3">
        <v>0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</row>
    <row r="609" spans="1:20" hidden="1" x14ac:dyDescent="0.15">
      <c r="A609" s="1" t="s">
        <v>686</v>
      </c>
      <c r="C609" s="7"/>
      <c r="D609" s="12" t="s">
        <v>61</v>
      </c>
      <c r="E609" s="3">
        <v>0</v>
      </c>
      <c r="F609" s="3">
        <v>0</v>
      </c>
      <c r="G609" s="3">
        <v>0</v>
      </c>
      <c r="H609" s="3">
        <v>0</v>
      </c>
      <c r="I609" s="3">
        <v>0</v>
      </c>
      <c r="J609" s="3">
        <v>0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</row>
    <row r="610" spans="1:20" hidden="1" x14ac:dyDescent="0.15">
      <c r="A610" s="1" t="s">
        <v>686</v>
      </c>
      <c r="C610" s="7"/>
      <c r="D610" s="12" t="s">
        <v>69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</row>
    <row r="611" spans="1:20" hidden="1" x14ac:dyDescent="0.15">
      <c r="A611" s="1" t="s">
        <v>686</v>
      </c>
      <c r="C611" s="7"/>
      <c r="D611" s="12" t="s">
        <v>70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</row>
    <row r="612" spans="1:20" hidden="1" x14ac:dyDescent="0.15">
      <c r="A612" s="1" t="s">
        <v>686</v>
      </c>
      <c r="C612" s="7"/>
      <c r="D612" s="12" t="s">
        <v>71</v>
      </c>
      <c r="E612" s="3">
        <v>0</v>
      </c>
      <c r="F612" s="3">
        <v>0</v>
      </c>
      <c r="G612" s="3">
        <v>0</v>
      </c>
      <c r="H612" s="3">
        <v>0</v>
      </c>
      <c r="I612" s="3">
        <v>0</v>
      </c>
      <c r="J612" s="3">
        <v>0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</row>
    <row r="613" spans="1:20" hidden="1" x14ac:dyDescent="0.15">
      <c r="A613" s="1" t="s">
        <v>686</v>
      </c>
      <c r="C613" s="7"/>
      <c r="D613" s="12" t="s">
        <v>72</v>
      </c>
      <c r="E613" s="3">
        <v>0</v>
      </c>
      <c r="F613" s="3">
        <v>0</v>
      </c>
      <c r="G613" s="3">
        <v>0</v>
      </c>
      <c r="H613" s="3">
        <v>0</v>
      </c>
      <c r="I613" s="3">
        <v>0</v>
      </c>
      <c r="J613" s="3">
        <v>0</v>
      </c>
      <c r="K613" s="3">
        <v>0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</row>
    <row r="614" spans="1:20" hidden="1" x14ac:dyDescent="0.15">
      <c r="A614" s="1" t="s">
        <v>686</v>
      </c>
      <c r="C614" s="7"/>
      <c r="D614" s="12" t="s">
        <v>73</v>
      </c>
      <c r="E614" s="3">
        <v>0</v>
      </c>
      <c r="F614" s="3">
        <v>0</v>
      </c>
      <c r="G614" s="3">
        <v>0</v>
      </c>
      <c r="H614" s="3">
        <v>0</v>
      </c>
      <c r="I614" s="3">
        <v>0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</row>
    <row r="615" spans="1:20" hidden="1" x14ac:dyDescent="0.15">
      <c r="A615" s="1" t="s">
        <v>686</v>
      </c>
      <c r="C615" s="7"/>
      <c r="D615" s="12" t="s">
        <v>74</v>
      </c>
      <c r="E615" s="3">
        <v>0</v>
      </c>
      <c r="F615" s="3">
        <v>0</v>
      </c>
      <c r="G615" s="3">
        <v>0</v>
      </c>
      <c r="H615" s="3">
        <v>0</v>
      </c>
      <c r="I615" s="3">
        <v>0</v>
      </c>
      <c r="J615" s="3">
        <v>0</v>
      </c>
      <c r="K615" s="3">
        <v>0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</row>
    <row r="616" spans="1:20" hidden="1" x14ac:dyDescent="0.15">
      <c r="A616" s="1" t="s">
        <v>686</v>
      </c>
      <c r="C616" s="7"/>
      <c r="D616" s="12" t="s">
        <v>75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</row>
    <row r="617" spans="1:20" hidden="1" x14ac:dyDescent="0.15">
      <c r="A617" s="1" t="s">
        <v>686</v>
      </c>
      <c r="C617" s="7"/>
      <c r="D617" s="12" t="s">
        <v>76</v>
      </c>
      <c r="E617" s="3">
        <v>0</v>
      </c>
      <c r="F617" s="3">
        <v>0</v>
      </c>
      <c r="G617" s="3">
        <v>0</v>
      </c>
      <c r="H617" s="3">
        <v>0</v>
      </c>
      <c r="I617" s="3">
        <v>0</v>
      </c>
      <c r="J617" s="3">
        <v>0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</row>
    <row r="618" spans="1:20" hidden="1" x14ac:dyDescent="0.15">
      <c r="A618" s="1" t="s">
        <v>686</v>
      </c>
      <c r="C618" s="7"/>
      <c r="D618" s="12" t="s">
        <v>55</v>
      </c>
      <c r="E618" s="3">
        <v>0</v>
      </c>
      <c r="F618" s="3">
        <v>0</v>
      </c>
      <c r="G618" s="3">
        <v>0</v>
      </c>
      <c r="H618" s="3">
        <v>0</v>
      </c>
      <c r="I618" s="3">
        <v>0</v>
      </c>
      <c r="J618" s="3">
        <v>0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>
        <v>0</v>
      </c>
      <c r="R618" s="3">
        <v>0</v>
      </c>
      <c r="S618" s="3">
        <v>0</v>
      </c>
      <c r="T618" s="3">
        <v>0</v>
      </c>
    </row>
    <row r="619" spans="1:20" hidden="1" x14ac:dyDescent="0.15">
      <c r="A619" s="1" t="s">
        <v>686</v>
      </c>
      <c r="C619" s="7"/>
      <c r="D619" s="12" t="s">
        <v>77</v>
      </c>
      <c r="E619" s="3">
        <v>0</v>
      </c>
      <c r="F619" s="3">
        <v>0</v>
      </c>
      <c r="G619" s="3">
        <v>0</v>
      </c>
      <c r="H619" s="3">
        <v>0</v>
      </c>
      <c r="I619" s="3">
        <v>0</v>
      </c>
      <c r="J619" s="3">
        <v>0</v>
      </c>
      <c r="K619" s="3">
        <v>0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</row>
    <row r="620" spans="1:20" hidden="1" x14ac:dyDescent="0.15">
      <c r="A620" s="1" t="s">
        <v>686</v>
      </c>
      <c r="C620" s="7"/>
      <c r="D620" s="12" t="s">
        <v>78</v>
      </c>
      <c r="E620" s="3">
        <v>0</v>
      </c>
      <c r="F620" s="3">
        <v>0</v>
      </c>
      <c r="G620" s="3">
        <v>0</v>
      </c>
      <c r="H620" s="3">
        <v>0</v>
      </c>
      <c r="I620" s="3">
        <v>0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</row>
    <row r="621" spans="1:20" hidden="1" x14ac:dyDescent="0.15">
      <c r="A621" s="1" t="s">
        <v>686</v>
      </c>
      <c r="C621" s="7"/>
      <c r="D621" s="12" t="s">
        <v>79</v>
      </c>
      <c r="E621" s="3">
        <v>0</v>
      </c>
      <c r="F621" s="3">
        <v>0</v>
      </c>
      <c r="G621" s="3">
        <v>0</v>
      </c>
      <c r="H621" s="3">
        <v>0</v>
      </c>
      <c r="I621" s="3">
        <v>0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</row>
    <row r="622" spans="1:20" hidden="1" x14ac:dyDescent="0.15">
      <c r="A622" s="1" t="s">
        <v>686</v>
      </c>
      <c r="C622" s="7"/>
      <c r="D622" s="12" t="s">
        <v>80</v>
      </c>
      <c r="E622" s="3">
        <v>0</v>
      </c>
      <c r="F622" s="3">
        <v>0</v>
      </c>
      <c r="G622" s="3">
        <v>0</v>
      </c>
      <c r="H622" s="3">
        <v>0</v>
      </c>
      <c r="I622" s="3">
        <v>0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</row>
    <row r="623" spans="1:20" hidden="1" x14ac:dyDescent="0.15">
      <c r="A623" s="1" t="s">
        <v>686</v>
      </c>
      <c r="C623" s="7"/>
      <c r="D623" s="10" t="s">
        <v>153</v>
      </c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hidden="1" x14ac:dyDescent="0.15">
      <c r="A624" s="1" t="s">
        <v>686</v>
      </c>
      <c r="C624" s="7"/>
      <c r="D624" s="12" t="s">
        <v>60</v>
      </c>
      <c r="E624" s="3">
        <v>0</v>
      </c>
      <c r="F624" s="3">
        <v>0</v>
      </c>
      <c r="G624" s="3">
        <v>0</v>
      </c>
      <c r="H624" s="3">
        <v>0</v>
      </c>
      <c r="I624" s="3">
        <v>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</row>
    <row r="625" spans="1:20" hidden="1" x14ac:dyDescent="0.15">
      <c r="A625" s="1" t="s">
        <v>686</v>
      </c>
      <c r="C625" s="7"/>
      <c r="D625" s="12" t="s">
        <v>61</v>
      </c>
      <c r="E625" s="3">
        <v>0</v>
      </c>
      <c r="F625" s="3">
        <v>0</v>
      </c>
      <c r="G625" s="3">
        <v>0</v>
      </c>
      <c r="H625" s="3">
        <v>0</v>
      </c>
      <c r="I625" s="3">
        <v>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</row>
    <row r="626" spans="1:20" hidden="1" x14ac:dyDescent="0.15">
      <c r="A626" s="1" t="s">
        <v>686</v>
      </c>
      <c r="C626" s="7"/>
      <c r="D626" s="12" t="s">
        <v>69</v>
      </c>
      <c r="E626" s="3">
        <v>0</v>
      </c>
      <c r="F626" s="3">
        <v>0</v>
      </c>
      <c r="G626" s="3">
        <v>0</v>
      </c>
      <c r="H626" s="3">
        <v>0</v>
      </c>
      <c r="I626" s="3">
        <v>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</row>
    <row r="627" spans="1:20" hidden="1" x14ac:dyDescent="0.15">
      <c r="A627" s="1" t="s">
        <v>686</v>
      </c>
      <c r="C627" s="7"/>
      <c r="D627" s="12" t="s">
        <v>70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0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</row>
    <row r="628" spans="1:20" hidden="1" x14ac:dyDescent="0.15">
      <c r="A628" s="1" t="s">
        <v>686</v>
      </c>
      <c r="C628" s="7"/>
      <c r="D628" s="12" t="s">
        <v>71</v>
      </c>
      <c r="E628" s="3">
        <v>0</v>
      </c>
      <c r="F628" s="3">
        <v>0</v>
      </c>
      <c r="G628" s="3">
        <v>0</v>
      </c>
      <c r="H628" s="3">
        <v>0</v>
      </c>
      <c r="I628" s="3">
        <v>0</v>
      </c>
      <c r="J628" s="3">
        <v>0</v>
      </c>
      <c r="K628" s="3">
        <v>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  <c r="Q628" s="3">
        <v>0</v>
      </c>
      <c r="R628" s="3">
        <v>0</v>
      </c>
      <c r="S628" s="3">
        <v>0</v>
      </c>
      <c r="T628" s="3">
        <v>0</v>
      </c>
    </row>
    <row r="629" spans="1:20" hidden="1" x14ac:dyDescent="0.15">
      <c r="A629" s="1" t="s">
        <v>686</v>
      </c>
      <c r="C629" s="7"/>
      <c r="D629" s="12" t="s">
        <v>72</v>
      </c>
      <c r="E629" s="3">
        <v>0</v>
      </c>
      <c r="F629" s="3">
        <v>0</v>
      </c>
      <c r="G629" s="3">
        <v>0</v>
      </c>
      <c r="H629" s="3">
        <v>0</v>
      </c>
      <c r="I629" s="3">
        <v>0</v>
      </c>
      <c r="J629" s="3">
        <v>0</v>
      </c>
      <c r="K629" s="3">
        <v>0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</row>
    <row r="630" spans="1:20" hidden="1" x14ac:dyDescent="0.15">
      <c r="A630" s="1" t="s">
        <v>686</v>
      </c>
      <c r="C630" s="7"/>
      <c r="D630" s="12" t="s">
        <v>73</v>
      </c>
      <c r="E630" s="3">
        <v>0</v>
      </c>
      <c r="F630" s="3">
        <v>0</v>
      </c>
      <c r="G630" s="3">
        <v>0</v>
      </c>
      <c r="H630" s="3">
        <v>0</v>
      </c>
      <c r="I630" s="3">
        <v>0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</row>
    <row r="631" spans="1:20" hidden="1" x14ac:dyDescent="0.15">
      <c r="A631" s="1" t="s">
        <v>686</v>
      </c>
      <c r="C631" s="7"/>
      <c r="D631" s="12" t="s">
        <v>74</v>
      </c>
      <c r="E631" s="3">
        <v>0</v>
      </c>
      <c r="F631" s="3">
        <v>0</v>
      </c>
      <c r="G631" s="3">
        <v>0</v>
      </c>
      <c r="H631" s="3">
        <v>0</v>
      </c>
      <c r="I631" s="3">
        <v>0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</row>
    <row r="632" spans="1:20" hidden="1" x14ac:dyDescent="0.15">
      <c r="A632" s="1" t="s">
        <v>686</v>
      </c>
      <c r="C632" s="7"/>
      <c r="D632" s="12" t="s">
        <v>75</v>
      </c>
      <c r="E632" s="3">
        <v>0</v>
      </c>
      <c r="F632" s="3">
        <v>0</v>
      </c>
      <c r="G632" s="3">
        <v>0</v>
      </c>
      <c r="H632" s="3">
        <v>0</v>
      </c>
      <c r="I632" s="3">
        <v>0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</row>
    <row r="633" spans="1:20" hidden="1" x14ac:dyDescent="0.15">
      <c r="A633" s="1" t="s">
        <v>686</v>
      </c>
      <c r="C633" s="7"/>
      <c r="D633" s="12" t="s">
        <v>76</v>
      </c>
      <c r="E633" s="3">
        <v>0</v>
      </c>
      <c r="F633" s="3">
        <v>0</v>
      </c>
      <c r="G633" s="3">
        <v>0</v>
      </c>
      <c r="H633" s="3">
        <v>0</v>
      </c>
      <c r="I633" s="3">
        <v>0</v>
      </c>
      <c r="J633" s="3">
        <v>0</v>
      </c>
      <c r="K633" s="3">
        <v>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  <c r="Q633" s="3">
        <v>0</v>
      </c>
      <c r="R633" s="3">
        <v>0</v>
      </c>
      <c r="S633" s="3">
        <v>0</v>
      </c>
      <c r="T633" s="3">
        <v>0</v>
      </c>
    </row>
    <row r="634" spans="1:20" hidden="1" x14ac:dyDescent="0.15">
      <c r="A634" s="1" t="s">
        <v>686</v>
      </c>
      <c r="C634" s="7"/>
      <c r="D634" s="12" t="s">
        <v>55</v>
      </c>
      <c r="E634" s="3">
        <v>0</v>
      </c>
      <c r="F634" s="3">
        <v>0</v>
      </c>
      <c r="G634" s="3">
        <v>0</v>
      </c>
      <c r="H634" s="3">
        <v>0</v>
      </c>
      <c r="I634" s="3">
        <v>0</v>
      </c>
      <c r="J634" s="3">
        <v>0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</row>
    <row r="635" spans="1:20" hidden="1" x14ac:dyDescent="0.15">
      <c r="A635" s="1" t="s">
        <v>686</v>
      </c>
      <c r="C635" s="7"/>
      <c r="D635" s="12" t="s">
        <v>77</v>
      </c>
      <c r="E635" s="3">
        <v>0</v>
      </c>
      <c r="F635" s="3">
        <v>0</v>
      </c>
      <c r="G635" s="3">
        <v>0</v>
      </c>
      <c r="H635" s="3">
        <v>0</v>
      </c>
      <c r="I635" s="3">
        <v>0</v>
      </c>
      <c r="J635" s="3">
        <v>0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</row>
    <row r="636" spans="1:20" hidden="1" x14ac:dyDescent="0.15">
      <c r="A636" s="1" t="s">
        <v>686</v>
      </c>
      <c r="C636" s="7"/>
      <c r="D636" s="12" t="s">
        <v>78</v>
      </c>
      <c r="E636" s="3">
        <v>0</v>
      </c>
      <c r="F636" s="3">
        <v>0</v>
      </c>
      <c r="G636" s="3">
        <v>0</v>
      </c>
      <c r="H636" s="3">
        <v>0</v>
      </c>
      <c r="I636" s="3">
        <v>0</v>
      </c>
      <c r="J636" s="3">
        <v>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</row>
    <row r="637" spans="1:20" hidden="1" x14ac:dyDescent="0.15">
      <c r="A637" s="1" t="s">
        <v>686</v>
      </c>
      <c r="C637" s="7"/>
      <c r="D637" s="12" t="s">
        <v>79</v>
      </c>
      <c r="E637" s="3">
        <v>0</v>
      </c>
      <c r="F637" s="3">
        <v>0</v>
      </c>
      <c r="G637" s="3">
        <v>0</v>
      </c>
      <c r="H637" s="3">
        <v>0</v>
      </c>
      <c r="I637" s="3">
        <v>0</v>
      </c>
      <c r="J637" s="3">
        <v>0</v>
      </c>
      <c r="K637" s="3">
        <v>0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</row>
    <row r="638" spans="1:20" hidden="1" x14ac:dyDescent="0.15">
      <c r="A638" s="1" t="s">
        <v>686</v>
      </c>
      <c r="C638" s="7"/>
      <c r="D638" s="12" t="s">
        <v>80</v>
      </c>
      <c r="E638" s="3">
        <v>0</v>
      </c>
      <c r="F638" s="3">
        <v>0</v>
      </c>
      <c r="G638" s="3">
        <v>0</v>
      </c>
      <c r="H638" s="3">
        <v>0</v>
      </c>
      <c r="I638" s="3">
        <v>0</v>
      </c>
      <c r="J638" s="3">
        <v>0</v>
      </c>
      <c r="K638" s="3">
        <v>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</row>
    <row r="639" spans="1:20" hidden="1" x14ac:dyDescent="0.15">
      <c r="A639" s="1" t="s">
        <v>686</v>
      </c>
      <c r="C639" s="7"/>
      <c r="D639" s="10" t="s">
        <v>154</v>
      </c>
      <c r="E639" s="3">
        <v>2084.8315330401338</v>
      </c>
      <c r="F639" s="3">
        <v>2118.6589940615295</v>
      </c>
      <c r="G639" s="3">
        <v>2174.8575844963602</v>
      </c>
      <c r="H639" s="3">
        <v>2121.2247076111785</v>
      </c>
      <c r="I639" s="3">
        <v>1991.6640597685073</v>
      </c>
      <c r="J639" s="3">
        <v>2115.430821685537</v>
      </c>
      <c r="K639" s="3">
        <v>2006.561496946643</v>
      </c>
      <c r="L639" s="3">
        <v>2164.6131319318297</v>
      </c>
      <c r="M639" s="3">
        <v>2126.3324754666783</v>
      </c>
      <c r="N639" s="3">
        <v>2034.5556399694005</v>
      </c>
      <c r="O639" s="3">
        <v>2143.8692327307235</v>
      </c>
      <c r="P639" s="3">
        <v>2102.4655560842375</v>
      </c>
      <c r="Q639" s="3">
        <v>2213.7586389099924</v>
      </c>
      <c r="R639" s="3">
        <v>2140.5280217454738</v>
      </c>
      <c r="S639" s="3">
        <v>2208.861175443808</v>
      </c>
      <c r="T639" s="3">
        <v>2361.3528881364664</v>
      </c>
    </row>
    <row r="640" spans="1:20" hidden="1" x14ac:dyDescent="0.15">
      <c r="A640" s="1" t="s">
        <v>686</v>
      </c>
      <c r="C640" s="64" t="s">
        <v>221</v>
      </c>
      <c r="D640" s="65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</row>
    <row r="641" spans="1:20" hidden="1" x14ac:dyDescent="0.15">
      <c r="A641" s="1" t="s">
        <v>686</v>
      </c>
      <c r="C641" s="56"/>
      <c r="D641" s="64" t="s">
        <v>220</v>
      </c>
      <c r="E641" s="84"/>
      <c r="F641" s="84"/>
      <c r="G641" s="84"/>
      <c r="H641" s="84"/>
      <c r="I641" s="84"/>
      <c r="J641" s="84"/>
      <c r="K641" s="84"/>
      <c r="L641" s="84"/>
      <c r="M641" s="84"/>
      <c r="N641" s="84"/>
      <c r="O641" s="84"/>
      <c r="P641" s="84"/>
      <c r="Q641" s="84"/>
      <c r="R641" s="84"/>
      <c r="S641" s="84"/>
      <c r="T641" s="84"/>
    </row>
    <row r="642" spans="1:20" hidden="1" x14ac:dyDescent="0.15">
      <c r="A642" s="1" t="s">
        <v>686</v>
      </c>
      <c r="C642" s="56"/>
      <c r="D642" s="58" t="s">
        <v>218</v>
      </c>
      <c r="E642" s="63">
        <v>294.801649</v>
      </c>
      <c r="F642" s="63">
        <v>288.01177300000001</v>
      </c>
      <c r="G642" s="63">
        <v>288.05600300000003</v>
      </c>
      <c r="H642" s="63">
        <v>259.88601399999999</v>
      </c>
      <c r="I642" s="63">
        <v>281.42161700000003</v>
      </c>
      <c r="J642" s="63">
        <v>275.59154000000001</v>
      </c>
      <c r="K642" s="63">
        <v>243.99944300000001</v>
      </c>
      <c r="L642" s="63">
        <v>285.22807400000005</v>
      </c>
      <c r="M642" s="63">
        <v>274.89969199999996</v>
      </c>
      <c r="N642" s="63">
        <v>262.48869900000005</v>
      </c>
      <c r="O642" s="63">
        <v>301.34923400000002</v>
      </c>
      <c r="P642" s="63">
        <v>300.13744800000001</v>
      </c>
      <c r="Q642" s="63">
        <v>314.146817</v>
      </c>
      <c r="R642" s="63">
        <v>315.32475199999999</v>
      </c>
      <c r="S642" s="63">
        <v>316.38093500000002</v>
      </c>
      <c r="T642" s="63">
        <v>327.92238099999997</v>
      </c>
    </row>
    <row r="643" spans="1:20" hidden="1" x14ac:dyDescent="0.15">
      <c r="A643" s="1" t="s">
        <v>686</v>
      </c>
      <c r="C643" s="56"/>
      <c r="D643" s="58" t="s">
        <v>217</v>
      </c>
      <c r="E643" s="63">
        <v>290.72015000000005</v>
      </c>
      <c r="F643" s="63">
        <v>283.90513099999998</v>
      </c>
      <c r="G643" s="63">
        <v>304.59918300000004</v>
      </c>
      <c r="H643" s="63">
        <v>263.012248</v>
      </c>
      <c r="I643" s="63">
        <v>261.63354900000002</v>
      </c>
      <c r="J643" s="63">
        <v>278.39681300000001</v>
      </c>
      <c r="K643" s="63">
        <v>252.993697</v>
      </c>
      <c r="L643" s="63">
        <v>271.43113299999999</v>
      </c>
      <c r="M643" s="63">
        <v>290.43635800000004</v>
      </c>
      <c r="N643" s="63">
        <v>245.54145300000002</v>
      </c>
      <c r="O643" s="63">
        <v>255.28685800000002</v>
      </c>
      <c r="P643" s="63">
        <v>269.48108200000001</v>
      </c>
      <c r="Q643" s="63">
        <v>279.70847200000003</v>
      </c>
      <c r="R643" s="63">
        <v>297.05729500000001</v>
      </c>
      <c r="S643" s="63">
        <v>285.96221600000001</v>
      </c>
      <c r="T643" s="63">
        <v>296.351767</v>
      </c>
    </row>
    <row r="644" spans="1:20" hidden="1" x14ac:dyDescent="0.15">
      <c r="A644" s="1" t="s">
        <v>686</v>
      </c>
      <c r="C644" s="56"/>
      <c r="D644" s="58" t="s">
        <v>216</v>
      </c>
      <c r="E644" s="63">
        <v>293.45147400000002</v>
      </c>
      <c r="F644" s="63">
        <v>279.97749699999997</v>
      </c>
      <c r="G644" s="63">
        <v>332.20871099999999</v>
      </c>
      <c r="H644" s="63">
        <v>286.45158199999997</v>
      </c>
      <c r="I644" s="63">
        <v>276.96862699999997</v>
      </c>
      <c r="J644" s="63">
        <v>282.57532500000002</v>
      </c>
      <c r="K644" s="63">
        <v>236.498819</v>
      </c>
      <c r="L644" s="63">
        <v>267.75688100000002</v>
      </c>
      <c r="M644" s="63">
        <v>300.21277700000002</v>
      </c>
      <c r="N644" s="63">
        <v>243.501226</v>
      </c>
      <c r="O644" s="63">
        <v>250.95681300000001</v>
      </c>
      <c r="P644" s="63">
        <v>304.85469300000005</v>
      </c>
      <c r="Q644" s="63">
        <v>271.33296000000001</v>
      </c>
      <c r="R644" s="63">
        <v>272.04022399999997</v>
      </c>
      <c r="S644" s="63">
        <v>263.13156500000002</v>
      </c>
      <c r="T644" s="63">
        <v>280.81678399999998</v>
      </c>
    </row>
    <row r="645" spans="1:20" hidden="1" x14ac:dyDescent="0.15">
      <c r="A645" s="1" t="s">
        <v>686</v>
      </c>
      <c r="C645" s="56"/>
      <c r="D645" s="58" t="s">
        <v>215</v>
      </c>
      <c r="E645" s="63">
        <v>296.56011000000001</v>
      </c>
      <c r="F645" s="63">
        <v>291.853589</v>
      </c>
      <c r="G645" s="63">
        <v>326.92024099999998</v>
      </c>
      <c r="H645" s="63">
        <v>281.95998300000002</v>
      </c>
      <c r="I645" s="63">
        <v>303.97422999999998</v>
      </c>
      <c r="J645" s="63">
        <v>294.84184600000003</v>
      </c>
      <c r="K645" s="63">
        <v>254.61249900000001</v>
      </c>
      <c r="L645" s="63">
        <v>266.42549700000001</v>
      </c>
      <c r="M645" s="63">
        <v>328.29742499999998</v>
      </c>
      <c r="N645" s="63">
        <v>240.90403500000002</v>
      </c>
      <c r="O645" s="63">
        <v>251.143024</v>
      </c>
      <c r="P645" s="63">
        <v>286.00578100000001</v>
      </c>
      <c r="Q645" s="63">
        <v>247.62927500000001</v>
      </c>
      <c r="R645" s="63">
        <v>272.61987599999998</v>
      </c>
      <c r="S645" s="63">
        <v>254.89511400000001</v>
      </c>
      <c r="T645" s="63">
        <v>263.51161300000001</v>
      </c>
    </row>
    <row r="646" spans="1:20" hidden="1" x14ac:dyDescent="0.15">
      <c r="A646" s="1" t="s">
        <v>686</v>
      </c>
      <c r="C646" s="56"/>
      <c r="D646" s="58" t="s">
        <v>198</v>
      </c>
      <c r="E646" s="63">
        <v>314.511167</v>
      </c>
      <c r="F646" s="63">
        <v>316.528479</v>
      </c>
      <c r="G646" s="63">
        <v>348.70835700000003</v>
      </c>
      <c r="H646" s="63">
        <v>293.31929599999995</v>
      </c>
      <c r="I646" s="63">
        <v>254.26484400000001</v>
      </c>
      <c r="J646" s="63">
        <v>345.48133899999999</v>
      </c>
      <c r="K646" s="63">
        <v>253.17907099999999</v>
      </c>
      <c r="L646" s="63">
        <v>283.61385200000001</v>
      </c>
      <c r="M646" s="63">
        <v>323.06926099999998</v>
      </c>
      <c r="N646" s="63">
        <v>253.016864</v>
      </c>
      <c r="O646" s="63">
        <v>281.35014799999999</v>
      </c>
      <c r="P646" s="63">
        <v>305.41929900000002</v>
      </c>
      <c r="Q646" s="63">
        <v>278.327021</v>
      </c>
      <c r="R646" s="63">
        <v>281.54623900000001</v>
      </c>
      <c r="S646" s="63">
        <v>262.85263099999997</v>
      </c>
      <c r="T646" s="63">
        <v>261.89232300000003</v>
      </c>
    </row>
    <row r="647" spans="1:20" hidden="1" x14ac:dyDescent="0.15">
      <c r="A647" s="1" t="s">
        <v>686</v>
      </c>
      <c r="C647" s="56"/>
      <c r="D647" s="58" t="s">
        <v>214</v>
      </c>
      <c r="E647" s="63">
        <v>320.80988000000002</v>
      </c>
      <c r="F647" s="63">
        <v>319.31975699999998</v>
      </c>
      <c r="G647" s="63">
        <v>407.27031699999998</v>
      </c>
      <c r="H647" s="63">
        <v>303.73859800000002</v>
      </c>
      <c r="I647" s="63">
        <v>257.88015899999999</v>
      </c>
      <c r="J647" s="63">
        <v>380.42109700000003</v>
      </c>
      <c r="K647" s="63">
        <v>255.14892499999999</v>
      </c>
      <c r="L647" s="63">
        <v>317.66665600000005</v>
      </c>
      <c r="M647" s="63">
        <v>351.33201100000002</v>
      </c>
      <c r="N647" s="63">
        <v>259.42247099999997</v>
      </c>
      <c r="O647" s="63">
        <v>306.51466299999998</v>
      </c>
      <c r="P647" s="63">
        <v>321.458483</v>
      </c>
      <c r="Q647" s="63">
        <v>302.10843800000004</v>
      </c>
      <c r="R647" s="63">
        <v>303.05649300000005</v>
      </c>
      <c r="S647" s="63">
        <v>274.389994</v>
      </c>
      <c r="T647" s="63">
        <v>265.93116499999996</v>
      </c>
    </row>
    <row r="648" spans="1:20" hidden="1" x14ac:dyDescent="0.15">
      <c r="A648" s="1" t="s">
        <v>686</v>
      </c>
      <c r="C648" s="56"/>
      <c r="D648" s="58" t="s">
        <v>213</v>
      </c>
      <c r="E648" s="63">
        <v>313.18778800000001</v>
      </c>
      <c r="F648" s="63">
        <v>321.39732099999998</v>
      </c>
      <c r="G648" s="63">
        <v>367.97825599999999</v>
      </c>
      <c r="H648" s="63">
        <v>320.53335800000002</v>
      </c>
      <c r="I648" s="63">
        <v>260.58332300000001</v>
      </c>
      <c r="J648" s="63">
        <v>361.91846399999997</v>
      </c>
      <c r="K648" s="63">
        <v>264.295772</v>
      </c>
      <c r="L648" s="63">
        <v>321.38911899999999</v>
      </c>
      <c r="M648" s="63">
        <v>350.20051100000001</v>
      </c>
      <c r="N648" s="63">
        <v>269.33370500000001</v>
      </c>
      <c r="O648" s="63">
        <v>309.69119699999999</v>
      </c>
      <c r="P648" s="63">
        <v>317.785979</v>
      </c>
      <c r="Q648" s="63">
        <v>298.568352</v>
      </c>
      <c r="R648" s="63">
        <v>305.719967</v>
      </c>
      <c r="S648" s="63">
        <v>285.63365600000003</v>
      </c>
      <c r="T648" s="63">
        <v>258.36712</v>
      </c>
    </row>
    <row r="649" spans="1:20" hidden="1" x14ac:dyDescent="0.15">
      <c r="A649" s="1" t="s">
        <v>686</v>
      </c>
      <c r="C649" s="56"/>
      <c r="D649" s="58" t="s">
        <v>212</v>
      </c>
      <c r="E649" s="63">
        <v>317.16322300000002</v>
      </c>
      <c r="F649" s="63">
        <v>326.15258699999998</v>
      </c>
      <c r="G649" s="63">
        <v>366.28622100000001</v>
      </c>
      <c r="H649" s="63">
        <v>308.604353</v>
      </c>
      <c r="I649" s="63">
        <v>268.68007</v>
      </c>
      <c r="J649" s="63">
        <v>335.62853600000005</v>
      </c>
      <c r="K649" s="63">
        <v>260.92620199999999</v>
      </c>
      <c r="L649" s="63">
        <v>321.41295000000002</v>
      </c>
      <c r="M649" s="63">
        <v>305.09345400000001</v>
      </c>
      <c r="N649" s="63">
        <v>263.44658100000004</v>
      </c>
      <c r="O649" s="63">
        <v>303.10053999999997</v>
      </c>
      <c r="P649" s="63">
        <v>316.88824900000003</v>
      </c>
      <c r="Q649" s="63">
        <v>299.77680300000003</v>
      </c>
      <c r="R649" s="63">
        <v>292.250179</v>
      </c>
      <c r="S649" s="63">
        <v>280.34795600000001</v>
      </c>
      <c r="T649" s="63">
        <v>251.57450700000001</v>
      </c>
    </row>
    <row r="650" spans="1:20" hidden="1" x14ac:dyDescent="0.15">
      <c r="A650" s="1" t="s">
        <v>686</v>
      </c>
      <c r="C650" s="56"/>
      <c r="D650" s="58" t="s">
        <v>211</v>
      </c>
      <c r="E650" s="63">
        <v>312.38416000000001</v>
      </c>
      <c r="F650" s="63">
        <v>317.28797400000002</v>
      </c>
      <c r="G650" s="63">
        <v>338.04014000000001</v>
      </c>
      <c r="H650" s="63">
        <v>293.80264600000004</v>
      </c>
      <c r="I650" s="63">
        <v>269.80296700000002</v>
      </c>
      <c r="J650" s="63">
        <v>337.15206900000004</v>
      </c>
      <c r="K650" s="63">
        <v>285.51275500000003</v>
      </c>
      <c r="L650" s="63">
        <v>300.834337</v>
      </c>
      <c r="M650" s="63">
        <v>314.43927399999995</v>
      </c>
      <c r="N650" s="63">
        <v>267.45523300000002</v>
      </c>
      <c r="O650" s="63">
        <v>287.13450400000005</v>
      </c>
      <c r="P650" s="63">
        <v>323.786969</v>
      </c>
      <c r="Q650" s="63">
        <v>282.809957</v>
      </c>
      <c r="R650" s="63">
        <v>279.719404</v>
      </c>
      <c r="S650" s="63">
        <v>266.43556800000005</v>
      </c>
      <c r="T650" s="63">
        <v>233.25767199999999</v>
      </c>
    </row>
    <row r="651" spans="1:20" hidden="1" x14ac:dyDescent="0.15">
      <c r="A651" s="1" t="s">
        <v>686</v>
      </c>
      <c r="C651" s="56"/>
      <c r="D651" s="58" t="s">
        <v>210</v>
      </c>
      <c r="E651" s="63">
        <v>307.69903399999998</v>
      </c>
      <c r="F651" s="63">
        <v>303.42202500000002</v>
      </c>
      <c r="G651" s="63">
        <v>321.36298900000003</v>
      </c>
      <c r="H651" s="63">
        <v>291.76894400000003</v>
      </c>
      <c r="I651" s="63">
        <v>284.61669000000001</v>
      </c>
      <c r="J651" s="63">
        <v>309.674758</v>
      </c>
      <c r="K651" s="63">
        <v>258.723568</v>
      </c>
      <c r="L651" s="63">
        <v>282.54865899999999</v>
      </c>
      <c r="M651" s="63">
        <v>305.84705600000001</v>
      </c>
      <c r="N651" s="63">
        <v>243.69808600000002</v>
      </c>
      <c r="O651" s="63">
        <v>272.45151299999998</v>
      </c>
      <c r="P651" s="63">
        <v>310.74665100000004</v>
      </c>
      <c r="Q651" s="63">
        <v>250.55992000000001</v>
      </c>
      <c r="R651" s="63">
        <v>271.04770500000001</v>
      </c>
      <c r="S651" s="63">
        <v>252.188864</v>
      </c>
      <c r="T651" s="63">
        <v>273.98205400000001</v>
      </c>
    </row>
    <row r="652" spans="1:20" hidden="1" x14ac:dyDescent="0.15">
      <c r="A652" s="1" t="s">
        <v>686</v>
      </c>
      <c r="C652" s="56"/>
      <c r="D652" s="58" t="s">
        <v>209</v>
      </c>
      <c r="E652" s="63">
        <v>298.98143400000004</v>
      </c>
      <c r="F652" s="63">
        <v>292.66578200000004</v>
      </c>
      <c r="G652" s="63">
        <v>306.26144300000004</v>
      </c>
      <c r="H652" s="63">
        <v>261.59662800000001</v>
      </c>
      <c r="I652" s="63">
        <v>262.71975500000002</v>
      </c>
      <c r="J652" s="63">
        <v>275.877679</v>
      </c>
      <c r="K652" s="63">
        <v>246.62698800000001</v>
      </c>
      <c r="L652" s="63">
        <v>270.05278399999997</v>
      </c>
      <c r="M652" s="63">
        <v>279.90107699999999</v>
      </c>
      <c r="N652" s="63">
        <v>258.53962899999999</v>
      </c>
      <c r="O652" s="63">
        <v>272.20995299999998</v>
      </c>
      <c r="P652" s="63">
        <v>289.16769900000003</v>
      </c>
      <c r="Q652" s="63">
        <v>271.82928200000003</v>
      </c>
      <c r="R652" s="63">
        <v>260.96220600000004</v>
      </c>
      <c r="S652" s="63">
        <v>275.30913199999998</v>
      </c>
      <c r="T652" s="63">
        <v>283.54796299999998</v>
      </c>
    </row>
    <row r="653" spans="1:20" hidden="1" x14ac:dyDescent="0.15">
      <c r="A653" s="1" t="s">
        <v>686</v>
      </c>
      <c r="C653" s="56"/>
      <c r="D653" s="58" t="s">
        <v>208</v>
      </c>
      <c r="E653" s="63">
        <v>294.46653300000003</v>
      </c>
      <c r="F653" s="63">
        <v>284.38203900000002</v>
      </c>
      <c r="G653" s="63">
        <v>297.87484499999999</v>
      </c>
      <c r="H653" s="63">
        <v>273.51220799999999</v>
      </c>
      <c r="I653" s="63">
        <v>278.30420800000002</v>
      </c>
      <c r="J653" s="63">
        <v>281.791631</v>
      </c>
      <c r="K653" s="63">
        <v>250.55866399999999</v>
      </c>
      <c r="L653" s="63">
        <v>267.182097</v>
      </c>
      <c r="M653" s="63">
        <v>272.08517499999999</v>
      </c>
      <c r="N653" s="63">
        <v>261.73261500000001</v>
      </c>
      <c r="O653" s="63">
        <v>272.17293800000004</v>
      </c>
      <c r="P653" s="63">
        <v>286.97488600000003</v>
      </c>
      <c r="Q653" s="63">
        <v>277.640218</v>
      </c>
      <c r="R653" s="63">
        <v>306.269814</v>
      </c>
      <c r="S653" s="63">
        <v>278.956594</v>
      </c>
      <c r="T653" s="63">
        <v>293.84063700000002</v>
      </c>
    </row>
    <row r="654" spans="1:20" hidden="1" x14ac:dyDescent="0.15">
      <c r="A654" s="1" t="s">
        <v>686</v>
      </c>
      <c r="C654" s="56"/>
      <c r="D654" s="55" t="s">
        <v>219</v>
      </c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</row>
    <row r="655" spans="1:20" hidden="1" x14ac:dyDescent="0.15">
      <c r="A655" s="1" t="s">
        <v>686</v>
      </c>
      <c r="C655" s="56"/>
      <c r="D655" s="58" t="s">
        <v>218</v>
      </c>
      <c r="E655" s="63" t="s">
        <v>643</v>
      </c>
      <c r="F655" s="63" t="s">
        <v>597</v>
      </c>
      <c r="G655" s="63" t="s">
        <v>444</v>
      </c>
      <c r="H655" s="63" t="s">
        <v>598</v>
      </c>
      <c r="I655" s="63" t="s">
        <v>644</v>
      </c>
      <c r="J655" s="63" t="s">
        <v>554</v>
      </c>
      <c r="K655" s="63" t="s">
        <v>286</v>
      </c>
      <c r="L655" s="63" t="s">
        <v>286</v>
      </c>
      <c r="M655" s="63" t="s">
        <v>645</v>
      </c>
      <c r="N655" s="63" t="s">
        <v>566</v>
      </c>
      <c r="O655" s="63" t="s">
        <v>459</v>
      </c>
      <c r="P655" s="63" t="s">
        <v>459</v>
      </c>
      <c r="Q655" s="63" t="s">
        <v>459</v>
      </c>
      <c r="R655" s="63" t="s">
        <v>599</v>
      </c>
      <c r="S655" s="63" t="s">
        <v>459</v>
      </c>
      <c r="T655" s="63" t="s">
        <v>600</v>
      </c>
    </row>
    <row r="656" spans="1:20" hidden="1" x14ac:dyDescent="0.15">
      <c r="A656" s="1" t="s">
        <v>686</v>
      </c>
      <c r="C656" s="56"/>
      <c r="D656" s="58" t="s">
        <v>217</v>
      </c>
      <c r="E656" s="63" t="s">
        <v>601</v>
      </c>
      <c r="F656" s="63" t="s">
        <v>602</v>
      </c>
      <c r="G656" s="63" t="s">
        <v>544</v>
      </c>
      <c r="H656" s="63" t="s">
        <v>528</v>
      </c>
      <c r="I656" s="63" t="s">
        <v>550</v>
      </c>
      <c r="J656" s="63" t="s">
        <v>646</v>
      </c>
      <c r="K656" s="63" t="s">
        <v>559</v>
      </c>
      <c r="L656" s="63" t="s">
        <v>516</v>
      </c>
      <c r="M656" s="63" t="s">
        <v>563</v>
      </c>
      <c r="N656" s="63" t="s">
        <v>603</v>
      </c>
      <c r="O656" s="63" t="s">
        <v>647</v>
      </c>
      <c r="P656" s="63" t="s">
        <v>605</v>
      </c>
      <c r="Q656" s="63" t="s">
        <v>516</v>
      </c>
      <c r="R656" s="63" t="s">
        <v>461</v>
      </c>
      <c r="S656" s="63" t="s">
        <v>458</v>
      </c>
      <c r="T656" s="63" t="s">
        <v>288</v>
      </c>
    </row>
    <row r="657" spans="1:20" hidden="1" x14ac:dyDescent="0.15">
      <c r="A657" s="1" t="s">
        <v>686</v>
      </c>
      <c r="C657" s="56"/>
      <c r="D657" s="55" t="s">
        <v>216</v>
      </c>
      <c r="E657" s="63" t="s">
        <v>512</v>
      </c>
      <c r="F657" s="63" t="s">
        <v>540</v>
      </c>
      <c r="G657" s="63" t="s">
        <v>545</v>
      </c>
      <c r="H657" s="63" t="s">
        <v>467</v>
      </c>
      <c r="I657" s="63" t="s">
        <v>529</v>
      </c>
      <c r="J657" s="63" t="s">
        <v>648</v>
      </c>
      <c r="K657" s="63" t="s">
        <v>607</v>
      </c>
      <c r="L657" s="63" t="s">
        <v>608</v>
      </c>
      <c r="M657" s="63" t="s">
        <v>306</v>
      </c>
      <c r="N657" s="63" t="s">
        <v>457</v>
      </c>
      <c r="O657" s="63" t="s">
        <v>571</v>
      </c>
      <c r="P657" s="63" t="s">
        <v>574</v>
      </c>
      <c r="Q657" s="63" t="s">
        <v>453</v>
      </c>
      <c r="R657" s="63" t="s">
        <v>610</v>
      </c>
      <c r="S657" s="63" t="s">
        <v>649</v>
      </c>
      <c r="T657" s="63" t="s">
        <v>650</v>
      </c>
    </row>
    <row r="658" spans="1:20" hidden="1" x14ac:dyDescent="0.15">
      <c r="A658" s="1" t="s">
        <v>686</v>
      </c>
      <c r="C658" s="56"/>
      <c r="D658" s="55" t="s">
        <v>215</v>
      </c>
      <c r="E658" s="63" t="s">
        <v>465</v>
      </c>
      <c r="F658" s="63" t="s">
        <v>251</v>
      </c>
      <c r="G658" s="63" t="s">
        <v>525</v>
      </c>
      <c r="H658" s="63" t="s">
        <v>651</v>
      </c>
      <c r="I658" s="63" t="s">
        <v>530</v>
      </c>
      <c r="J658" s="63" t="s">
        <v>612</v>
      </c>
      <c r="K658" s="63" t="s">
        <v>652</v>
      </c>
      <c r="L658" s="63" t="s">
        <v>561</v>
      </c>
      <c r="M658" s="63" t="s">
        <v>564</v>
      </c>
      <c r="N658" s="63" t="s">
        <v>614</v>
      </c>
      <c r="O658" s="63" t="s">
        <v>572</v>
      </c>
      <c r="P658" s="63" t="s">
        <v>525</v>
      </c>
      <c r="Q658" s="63" t="s">
        <v>448</v>
      </c>
      <c r="R658" s="63" t="s">
        <v>653</v>
      </c>
      <c r="S658" s="63" t="s">
        <v>582</v>
      </c>
      <c r="T658" s="63" t="s">
        <v>515</v>
      </c>
    </row>
    <row r="659" spans="1:20" hidden="1" x14ac:dyDescent="0.15">
      <c r="A659" s="1" t="s">
        <v>686</v>
      </c>
      <c r="C659" s="56"/>
      <c r="D659" s="55" t="s">
        <v>198</v>
      </c>
      <c r="E659" s="63" t="s">
        <v>246</v>
      </c>
      <c r="F659" s="63" t="s">
        <v>284</v>
      </c>
      <c r="G659" s="63" t="s">
        <v>526</v>
      </c>
      <c r="H659" s="63" t="s">
        <v>256</v>
      </c>
      <c r="I659" s="63" t="s">
        <v>259</v>
      </c>
      <c r="J659" s="63" t="s">
        <v>616</v>
      </c>
      <c r="K659" s="63" t="s">
        <v>260</v>
      </c>
      <c r="L659" s="63" t="s">
        <v>264</v>
      </c>
      <c r="M659" s="63" t="s">
        <v>654</v>
      </c>
      <c r="N659" s="63" t="s">
        <v>617</v>
      </c>
      <c r="O659" s="63" t="s">
        <v>472</v>
      </c>
      <c r="P659" s="63" t="s">
        <v>311</v>
      </c>
      <c r="Q659" s="63" t="s">
        <v>287</v>
      </c>
      <c r="R659" s="63" t="s">
        <v>472</v>
      </c>
      <c r="S659" s="63" t="s">
        <v>256</v>
      </c>
      <c r="T659" s="63" t="s">
        <v>246</v>
      </c>
    </row>
    <row r="660" spans="1:20" hidden="1" x14ac:dyDescent="0.15">
      <c r="A660" s="1" t="s">
        <v>686</v>
      </c>
      <c r="C660" s="56"/>
      <c r="D660" s="55" t="s">
        <v>214</v>
      </c>
      <c r="E660" s="63" t="s">
        <v>247</v>
      </c>
      <c r="F660" s="63" t="s">
        <v>541</v>
      </c>
      <c r="G660" s="63" t="s">
        <v>254</v>
      </c>
      <c r="H660" s="63" t="s">
        <v>299</v>
      </c>
      <c r="I660" s="63" t="s">
        <v>551</v>
      </c>
      <c r="J660" s="63" t="s">
        <v>302</v>
      </c>
      <c r="K660" s="63" t="s">
        <v>261</v>
      </c>
      <c r="L660" s="63" t="s">
        <v>265</v>
      </c>
      <c r="M660" s="63" t="s">
        <v>268</v>
      </c>
      <c r="N660" s="63" t="s">
        <v>618</v>
      </c>
      <c r="O660" s="63" t="s">
        <v>271</v>
      </c>
      <c r="P660" s="63" t="s">
        <v>517</v>
      </c>
      <c r="Q660" s="63" t="s">
        <v>577</v>
      </c>
      <c r="R660" s="63" t="s">
        <v>313</v>
      </c>
      <c r="S660" s="63" t="s">
        <v>583</v>
      </c>
      <c r="T660" s="63" t="s">
        <v>535</v>
      </c>
    </row>
    <row r="661" spans="1:20" hidden="1" x14ac:dyDescent="0.15">
      <c r="A661" s="1" t="s">
        <v>686</v>
      </c>
      <c r="C661" s="56"/>
      <c r="D661" s="55" t="s">
        <v>213</v>
      </c>
      <c r="E661" s="63" t="s">
        <v>272</v>
      </c>
      <c r="F661" s="63" t="s">
        <v>655</v>
      </c>
      <c r="G661" s="63" t="s">
        <v>255</v>
      </c>
      <c r="H661" s="63" t="s">
        <v>621</v>
      </c>
      <c r="I661" s="63" t="s">
        <v>656</v>
      </c>
      <c r="J661" s="63" t="s">
        <v>622</v>
      </c>
      <c r="K661" s="63" t="s">
        <v>262</v>
      </c>
      <c r="L661" s="63" t="s">
        <v>266</v>
      </c>
      <c r="M661" s="63" t="s">
        <v>623</v>
      </c>
      <c r="N661" s="63" t="s">
        <v>269</v>
      </c>
      <c r="O661" s="63" t="s">
        <v>272</v>
      </c>
      <c r="P661" s="63" t="s">
        <v>624</v>
      </c>
      <c r="Q661" s="63" t="s">
        <v>657</v>
      </c>
      <c r="R661" s="63" t="s">
        <v>276</v>
      </c>
      <c r="S661" s="63" t="s">
        <v>277</v>
      </c>
      <c r="T661" s="63" t="s">
        <v>276</v>
      </c>
    </row>
    <row r="662" spans="1:20" hidden="1" x14ac:dyDescent="0.15">
      <c r="A662" s="1" t="s">
        <v>686</v>
      </c>
      <c r="C662" s="56"/>
      <c r="D662" s="55" t="s">
        <v>212</v>
      </c>
      <c r="E662" s="63" t="s">
        <v>626</v>
      </c>
      <c r="F662" s="63" t="s">
        <v>291</v>
      </c>
      <c r="G662" s="63" t="s">
        <v>627</v>
      </c>
      <c r="H662" s="63" t="s">
        <v>292</v>
      </c>
      <c r="I662" s="63" t="s">
        <v>552</v>
      </c>
      <c r="J662" s="63" t="s">
        <v>468</v>
      </c>
      <c r="K662" s="63" t="s">
        <v>285</v>
      </c>
      <c r="L662" s="63" t="s">
        <v>628</v>
      </c>
      <c r="M662" s="63" t="s">
        <v>658</v>
      </c>
      <c r="N662" s="63" t="s">
        <v>659</v>
      </c>
      <c r="O662" s="63" t="s">
        <v>590</v>
      </c>
      <c r="P662" s="63" t="s">
        <v>273</v>
      </c>
      <c r="Q662" s="63" t="s">
        <v>274</v>
      </c>
      <c r="R662" s="63" t="s">
        <v>270</v>
      </c>
      <c r="S662" s="63" t="s">
        <v>278</v>
      </c>
      <c r="T662" s="63" t="s">
        <v>450</v>
      </c>
    </row>
    <row r="663" spans="1:20" hidden="1" x14ac:dyDescent="0.15">
      <c r="A663" s="1" t="s">
        <v>686</v>
      </c>
      <c r="C663" s="56"/>
      <c r="D663" s="55" t="s">
        <v>211</v>
      </c>
      <c r="E663" s="63" t="s">
        <v>248</v>
      </c>
      <c r="F663" s="63" t="s">
        <v>252</v>
      </c>
      <c r="G663" s="63" t="s">
        <v>660</v>
      </c>
      <c r="H663" s="63" t="s">
        <v>257</v>
      </c>
      <c r="I663" s="63" t="s">
        <v>630</v>
      </c>
      <c r="J663" s="63" t="s">
        <v>661</v>
      </c>
      <c r="K663" s="63" t="s">
        <v>263</v>
      </c>
      <c r="L663" s="63" t="s">
        <v>267</v>
      </c>
      <c r="M663" s="63" t="s">
        <v>632</v>
      </c>
      <c r="N663" s="63" t="s">
        <v>662</v>
      </c>
      <c r="O663" s="63" t="s">
        <v>470</v>
      </c>
      <c r="P663" s="63" t="s">
        <v>663</v>
      </c>
      <c r="Q663" s="63" t="s">
        <v>275</v>
      </c>
      <c r="R663" s="63" t="s">
        <v>447</v>
      </c>
      <c r="S663" s="63" t="s">
        <v>314</v>
      </c>
      <c r="T663" s="63" t="s">
        <v>462</v>
      </c>
    </row>
    <row r="664" spans="1:20" hidden="1" x14ac:dyDescent="0.15">
      <c r="A664" s="1" t="s">
        <v>686</v>
      </c>
      <c r="C664" s="56"/>
      <c r="D664" s="55" t="s">
        <v>210</v>
      </c>
      <c r="E664" s="63" t="s">
        <v>664</v>
      </c>
      <c r="F664" s="63" t="s">
        <v>253</v>
      </c>
      <c r="G664" s="63" t="s">
        <v>665</v>
      </c>
      <c r="H664" s="63" t="s">
        <v>258</v>
      </c>
      <c r="I664" s="63" t="s">
        <v>469</v>
      </c>
      <c r="J664" s="63" t="s">
        <v>303</v>
      </c>
      <c r="K664" s="63" t="s">
        <v>666</v>
      </c>
      <c r="L664" s="63" t="s">
        <v>667</v>
      </c>
      <c r="M664" s="63" t="s">
        <v>309</v>
      </c>
      <c r="N664" s="63" t="s">
        <v>569</v>
      </c>
      <c r="O664" s="63" t="s">
        <v>513</v>
      </c>
      <c r="P664" s="63" t="s">
        <v>668</v>
      </c>
      <c r="Q664" s="63" t="s">
        <v>635</v>
      </c>
      <c r="R664" s="63" t="s">
        <v>580</v>
      </c>
      <c r="S664" s="63" t="s">
        <v>315</v>
      </c>
      <c r="T664" s="63" t="s">
        <v>289</v>
      </c>
    </row>
    <row r="665" spans="1:20" hidden="1" x14ac:dyDescent="0.15">
      <c r="A665" s="1" t="s">
        <v>686</v>
      </c>
      <c r="C665" s="56"/>
      <c r="D665" s="55" t="s">
        <v>209</v>
      </c>
      <c r="E665" s="63" t="s">
        <v>669</v>
      </c>
      <c r="F665" s="63" t="s">
        <v>542</v>
      </c>
      <c r="G665" s="63" t="s">
        <v>298</v>
      </c>
      <c r="H665" s="63" t="s">
        <v>636</v>
      </c>
      <c r="I665" s="63" t="s">
        <v>531</v>
      </c>
      <c r="J665" s="63" t="s">
        <v>670</v>
      </c>
      <c r="K665" s="63" t="s">
        <v>560</v>
      </c>
      <c r="L665" s="63" t="s">
        <v>637</v>
      </c>
      <c r="M665" s="63" t="s">
        <v>638</v>
      </c>
      <c r="N665" s="63" t="s">
        <v>639</v>
      </c>
      <c r="O665" s="63" t="s">
        <v>573</v>
      </c>
      <c r="P665" s="63" t="s">
        <v>442</v>
      </c>
      <c r="Q665" s="63" t="s">
        <v>455</v>
      </c>
      <c r="R665" s="63" t="s">
        <v>455</v>
      </c>
      <c r="S665" s="63" t="s">
        <v>296</v>
      </c>
      <c r="T665" s="63" t="s">
        <v>640</v>
      </c>
    </row>
    <row r="666" spans="1:20" hidden="1" x14ac:dyDescent="0.15">
      <c r="A666" s="1" t="s">
        <v>686</v>
      </c>
      <c r="C666" s="56"/>
      <c r="D666" s="55" t="s">
        <v>208</v>
      </c>
      <c r="E666" s="63" t="s">
        <v>524</v>
      </c>
      <c r="F666" s="63" t="s">
        <v>543</v>
      </c>
      <c r="G666" s="63" t="s">
        <v>547</v>
      </c>
      <c r="H666" s="63" t="s">
        <v>293</v>
      </c>
      <c r="I666" s="63" t="s">
        <v>671</v>
      </c>
      <c r="J666" s="63" t="s">
        <v>558</v>
      </c>
      <c r="K666" s="63" t="s">
        <v>641</v>
      </c>
      <c r="L666" s="63" t="s">
        <v>454</v>
      </c>
      <c r="M666" s="63" t="s">
        <v>293</v>
      </c>
      <c r="N666" s="63" t="s">
        <v>295</v>
      </c>
      <c r="O666" s="63" t="s">
        <v>454</v>
      </c>
      <c r="P666" s="63" t="s">
        <v>295</v>
      </c>
      <c r="Q666" s="63" t="s">
        <v>295</v>
      </c>
      <c r="R666" s="63" t="s">
        <v>295</v>
      </c>
      <c r="S666" s="63" t="s">
        <v>463</v>
      </c>
      <c r="T666" s="63" t="s">
        <v>290</v>
      </c>
    </row>
    <row r="667" spans="1:20" hidden="1" x14ac:dyDescent="0.15">
      <c r="A667" s="1" t="s">
        <v>686</v>
      </c>
      <c r="C667" s="60" t="s">
        <v>279</v>
      </c>
      <c r="D667" s="55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</row>
    <row r="668" spans="1:20" hidden="1" x14ac:dyDescent="0.15">
      <c r="A668" s="1" t="s">
        <v>686</v>
      </c>
      <c r="C668" s="56"/>
      <c r="D668" s="76" t="s">
        <v>280</v>
      </c>
      <c r="E668" s="14">
        <v>21095.52</v>
      </c>
      <c r="F668" s="14">
        <v>22432.3</v>
      </c>
      <c r="G668" s="14">
        <v>20452.48</v>
      </c>
      <c r="H668" s="14">
        <v>20391.87</v>
      </c>
      <c r="I668" s="14">
        <v>17537.77</v>
      </c>
      <c r="J668" s="14">
        <v>22196.98</v>
      </c>
      <c r="K668" s="14">
        <v>17145.66</v>
      </c>
      <c r="L668" s="14">
        <v>21596.69</v>
      </c>
      <c r="M668" s="14">
        <v>20482.3</v>
      </c>
      <c r="N668" s="14">
        <v>11356.13</v>
      </c>
      <c r="O668" s="14">
        <v>20881.5</v>
      </c>
      <c r="P668" s="14">
        <v>19995.66</v>
      </c>
      <c r="Q668" s="14">
        <v>20786.48</v>
      </c>
      <c r="R668" s="14">
        <v>20626.22</v>
      </c>
      <c r="S668" s="14">
        <v>20496.259999999998</v>
      </c>
      <c r="T668" s="14">
        <v>21813.14</v>
      </c>
    </row>
    <row r="669" spans="1:20" hidden="1" x14ac:dyDescent="0.15">
      <c r="A669" s="1" t="s">
        <v>686</v>
      </c>
      <c r="C669" s="56"/>
      <c r="D669" s="10" t="s">
        <v>281</v>
      </c>
      <c r="E669" s="14">
        <v>5545.6</v>
      </c>
      <c r="F669" s="14">
        <v>5897.02</v>
      </c>
      <c r="G669" s="14">
        <v>5376.56</v>
      </c>
      <c r="H669" s="14">
        <v>5360.63</v>
      </c>
      <c r="I669" s="14">
        <v>4610.34</v>
      </c>
      <c r="J669" s="14">
        <v>5835.15</v>
      </c>
      <c r="K669" s="14">
        <v>4507.26</v>
      </c>
      <c r="L669" s="14">
        <v>5677.35</v>
      </c>
      <c r="M669" s="14">
        <v>5384.4</v>
      </c>
      <c r="N669" s="14">
        <v>2985.31</v>
      </c>
      <c r="O669" s="14">
        <v>5489.34</v>
      </c>
      <c r="P669" s="14">
        <v>5256.47</v>
      </c>
      <c r="Q669" s="14">
        <v>5464.36</v>
      </c>
      <c r="R669" s="14">
        <v>5422.23</v>
      </c>
      <c r="S669" s="14">
        <v>5388.07</v>
      </c>
      <c r="T669" s="14">
        <v>5734.25</v>
      </c>
    </row>
    <row r="670" spans="1:20" hidden="1" x14ac:dyDescent="0.15">
      <c r="A670" s="1" t="s">
        <v>686</v>
      </c>
      <c r="C670" s="60" t="s">
        <v>207</v>
      </c>
      <c r="D670" s="61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</row>
    <row r="671" spans="1:20" hidden="1" x14ac:dyDescent="0.15">
      <c r="A671" s="1" t="s">
        <v>686</v>
      </c>
      <c r="C671" s="60"/>
      <c r="D671" s="59" t="s">
        <v>61</v>
      </c>
      <c r="E671" s="54">
        <v>0</v>
      </c>
      <c r="F671" s="54">
        <v>0</v>
      </c>
      <c r="G671" s="54">
        <v>0</v>
      </c>
      <c r="H671" s="54">
        <v>0</v>
      </c>
      <c r="I671" s="54">
        <v>0</v>
      </c>
      <c r="J671" s="54">
        <v>0</v>
      </c>
      <c r="K671" s="54">
        <v>0</v>
      </c>
      <c r="L671" s="54">
        <v>0</v>
      </c>
      <c r="M671" s="54">
        <v>0</v>
      </c>
      <c r="N671" s="54">
        <v>0</v>
      </c>
      <c r="O671" s="54">
        <v>0</v>
      </c>
      <c r="P671" s="54">
        <v>0</v>
      </c>
      <c r="Q671" s="54">
        <v>0</v>
      </c>
      <c r="R671" s="54">
        <v>0</v>
      </c>
      <c r="S671" s="54">
        <v>0</v>
      </c>
      <c r="T671" s="54">
        <v>0</v>
      </c>
    </row>
    <row r="672" spans="1:20" hidden="1" x14ac:dyDescent="0.15">
      <c r="A672" s="1" t="s">
        <v>686</v>
      </c>
      <c r="C672" s="60"/>
      <c r="D672" s="59" t="s">
        <v>75</v>
      </c>
      <c r="E672" s="54">
        <v>0</v>
      </c>
      <c r="F672" s="54">
        <v>0</v>
      </c>
      <c r="G672" s="54">
        <v>0</v>
      </c>
      <c r="H672" s="54">
        <v>0</v>
      </c>
      <c r="I672" s="54">
        <v>0</v>
      </c>
      <c r="J672" s="54">
        <v>0</v>
      </c>
      <c r="K672" s="54">
        <v>0</v>
      </c>
      <c r="L672" s="54">
        <v>0</v>
      </c>
      <c r="M672" s="54">
        <v>0</v>
      </c>
      <c r="N672" s="54">
        <v>0</v>
      </c>
      <c r="O672" s="54">
        <v>0</v>
      </c>
      <c r="P672" s="54">
        <v>0</v>
      </c>
      <c r="Q672" s="54">
        <v>0</v>
      </c>
      <c r="R672" s="54">
        <v>0</v>
      </c>
      <c r="S672" s="54">
        <v>0</v>
      </c>
      <c r="T672" s="54">
        <v>0</v>
      </c>
    </row>
    <row r="673" spans="1:20" hidden="1" x14ac:dyDescent="0.15">
      <c r="A673" s="1" t="s">
        <v>686</v>
      </c>
      <c r="C673" s="60"/>
      <c r="D673" s="59" t="s">
        <v>76</v>
      </c>
      <c r="E673" s="54">
        <v>1.33</v>
      </c>
      <c r="F673" s="54">
        <v>22.14</v>
      </c>
      <c r="G673" s="54">
        <v>86.45</v>
      </c>
      <c r="H673" s="54">
        <v>65.27</v>
      </c>
      <c r="I673" s="54">
        <v>22.31</v>
      </c>
      <c r="J673" s="54">
        <v>184.82</v>
      </c>
      <c r="K673" s="54">
        <v>12.91</v>
      </c>
      <c r="L673" s="54">
        <v>105.85</v>
      </c>
      <c r="M673" s="54">
        <v>206.54</v>
      </c>
      <c r="N673" s="54">
        <v>41.71</v>
      </c>
      <c r="O673" s="54">
        <v>125.05</v>
      </c>
      <c r="P673" s="54">
        <v>213.16</v>
      </c>
      <c r="Q673" s="54">
        <v>159.43</v>
      </c>
      <c r="R673" s="54">
        <v>205.75</v>
      </c>
      <c r="S673" s="54">
        <v>199.11</v>
      </c>
      <c r="T673" s="54">
        <v>251.48</v>
      </c>
    </row>
    <row r="674" spans="1:20" hidden="1" x14ac:dyDescent="0.15">
      <c r="A674" s="1" t="s">
        <v>686</v>
      </c>
      <c r="C674" s="60"/>
      <c r="D674" s="59" t="s">
        <v>77</v>
      </c>
      <c r="E674" s="54">
        <v>240.48</v>
      </c>
      <c r="F674" s="54">
        <v>240.48</v>
      </c>
      <c r="G674" s="54">
        <v>240.48</v>
      </c>
      <c r="H674" s="54">
        <v>240.48</v>
      </c>
      <c r="I674" s="54">
        <v>240.48</v>
      </c>
      <c r="J674" s="54">
        <v>240.48</v>
      </c>
      <c r="K674" s="54">
        <v>240.48</v>
      </c>
      <c r="L674" s="54">
        <v>240.48</v>
      </c>
      <c r="M674" s="54">
        <v>240.48</v>
      </c>
      <c r="N674" s="54">
        <v>240.48</v>
      </c>
      <c r="O674" s="54">
        <v>240.48</v>
      </c>
      <c r="P674" s="54">
        <v>240.48</v>
      </c>
      <c r="Q674" s="54">
        <v>240.48</v>
      </c>
      <c r="R674" s="54">
        <v>240.48</v>
      </c>
      <c r="S674" s="54">
        <v>240.48</v>
      </c>
      <c r="T674" s="54">
        <v>240.48</v>
      </c>
    </row>
    <row r="675" spans="1:20" hidden="1" x14ac:dyDescent="0.15">
      <c r="A675" s="1" t="s">
        <v>686</v>
      </c>
      <c r="C675" s="60"/>
      <c r="D675" s="61" t="s">
        <v>206</v>
      </c>
      <c r="E675" s="54">
        <v>241.81</v>
      </c>
      <c r="F675" s="54">
        <v>262.62</v>
      </c>
      <c r="G675" s="54">
        <v>326.93</v>
      </c>
      <c r="H675" s="54">
        <v>305.75</v>
      </c>
      <c r="I675" s="54">
        <v>262.79000000000002</v>
      </c>
      <c r="J675" s="54">
        <v>425.3</v>
      </c>
      <c r="K675" s="54">
        <v>253.38</v>
      </c>
      <c r="L675" s="54">
        <v>346.33</v>
      </c>
      <c r="M675" s="54">
        <v>447.02</v>
      </c>
      <c r="N675" s="54">
        <v>282.19</v>
      </c>
      <c r="O675" s="54">
        <v>365.53</v>
      </c>
      <c r="P675" s="54">
        <v>453.64</v>
      </c>
      <c r="Q675" s="54">
        <v>399.9</v>
      </c>
      <c r="R675" s="54">
        <v>446.23</v>
      </c>
      <c r="S675" s="54">
        <v>439.59</v>
      </c>
      <c r="T675" s="54">
        <v>491.96</v>
      </c>
    </row>
    <row r="676" spans="1:20" hidden="1" x14ac:dyDescent="0.15">
      <c r="A676" s="1" t="s">
        <v>686</v>
      </c>
      <c r="C676" s="60" t="s">
        <v>205</v>
      </c>
      <c r="D676" s="59"/>
      <c r="E676" s="84"/>
      <c r="F676" s="84"/>
      <c r="G676" s="84"/>
      <c r="H676" s="84"/>
      <c r="I676" s="84"/>
      <c r="J676" s="84"/>
      <c r="K676" s="84"/>
      <c r="L676" s="84"/>
      <c r="M676" s="84"/>
      <c r="N676" s="84"/>
      <c r="O676" s="84"/>
      <c r="P676" s="84"/>
      <c r="Q676" s="84"/>
      <c r="R676" s="84"/>
      <c r="S676" s="84"/>
      <c r="T676" s="84"/>
    </row>
    <row r="677" spans="1:20" hidden="1" x14ac:dyDescent="0.15">
      <c r="A677" s="1" t="s">
        <v>686</v>
      </c>
      <c r="C677" s="56"/>
      <c r="D677" s="55" t="s">
        <v>204</v>
      </c>
      <c r="E677" s="54">
        <v>467991.17300000001</v>
      </c>
      <c r="F677" s="54">
        <v>545813.23100000003</v>
      </c>
      <c r="G677" s="54">
        <v>512085.81479999999</v>
      </c>
      <c r="H677" s="54">
        <v>489723.50280000002</v>
      </c>
      <c r="I677" s="54">
        <v>203364.28020000001</v>
      </c>
      <c r="J677" s="54">
        <v>553358.7084</v>
      </c>
      <c r="K677" s="54">
        <v>201115.58549999999</v>
      </c>
      <c r="L677" s="54">
        <v>437359.0577</v>
      </c>
      <c r="M677" s="54">
        <v>645329.93339999998</v>
      </c>
      <c r="N677" s="54">
        <v>149390.22949999999</v>
      </c>
      <c r="O677" s="54">
        <v>781796.87919999997</v>
      </c>
      <c r="P677" s="54">
        <v>627078.73629999999</v>
      </c>
      <c r="Q677" s="54">
        <v>532682.91009999998</v>
      </c>
      <c r="R677" s="54">
        <v>557726.39619999996</v>
      </c>
      <c r="S677" s="54">
        <v>523479.75630000001</v>
      </c>
      <c r="T677" s="54">
        <v>453034.57539999997</v>
      </c>
    </row>
    <row r="678" spans="1:20" hidden="1" x14ac:dyDescent="0.15">
      <c r="A678" s="1" t="s">
        <v>686</v>
      </c>
      <c r="C678" s="56"/>
      <c r="D678" s="58" t="s">
        <v>203</v>
      </c>
      <c r="E678" s="54">
        <v>1107880</v>
      </c>
      <c r="F678" s="54">
        <v>1388050</v>
      </c>
      <c r="G678" s="54">
        <v>1231020</v>
      </c>
      <c r="H678" s="54">
        <v>1144680</v>
      </c>
      <c r="I678" s="54">
        <v>554621.6581</v>
      </c>
      <c r="J678" s="54">
        <v>1335530</v>
      </c>
      <c r="K678" s="54">
        <v>549738.80980000005</v>
      </c>
      <c r="L678" s="54">
        <v>1017640</v>
      </c>
      <c r="M678" s="54">
        <v>1532470</v>
      </c>
      <c r="N678" s="54">
        <v>385173.27439999999</v>
      </c>
      <c r="O678" s="54">
        <v>1838190</v>
      </c>
      <c r="P678" s="54">
        <v>1490780</v>
      </c>
      <c r="Q678" s="54">
        <v>1264660</v>
      </c>
      <c r="R678" s="54">
        <v>1329910</v>
      </c>
      <c r="S678" s="54">
        <v>1244460</v>
      </c>
      <c r="T678" s="54">
        <v>1163560</v>
      </c>
    </row>
    <row r="679" spans="1:20" hidden="1" x14ac:dyDescent="0.15">
      <c r="A679" s="1" t="s">
        <v>686</v>
      </c>
      <c r="C679" s="56"/>
      <c r="D679" s="55" t="s">
        <v>202</v>
      </c>
      <c r="E679" s="54">
        <v>1849.4601</v>
      </c>
      <c r="F679" s="54">
        <v>1767.4302</v>
      </c>
      <c r="G679" s="54">
        <v>1968.1418000000001</v>
      </c>
      <c r="H679" s="54">
        <v>2051.9524000000001</v>
      </c>
      <c r="I679" s="54">
        <v>482.64069999999998</v>
      </c>
      <c r="J679" s="54">
        <v>2089.0612000000001</v>
      </c>
      <c r="K679" s="54">
        <v>479.23110000000003</v>
      </c>
      <c r="L679" s="54">
        <v>1854.9793999999999</v>
      </c>
      <c r="M679" s="54">
        <v>2562.8269</v>
      </c>
      <c r="N679" s="54">
        <v>499.77929999999998</v>
      </c>
      <c r="O679" s="54">
        <v>3191.3499000000002</v>
      </c>
      <c r="P679" s="54">
        <v>2486.0108</v>
      </c>
      <c r="Q679" s="54">
        <v>2141.6025</v>
      </c>
      <c r="R679" s="54">
        <v>2215.2163999999998</v>
      </c>
      <c r="S679" s="54">
        <v>2100.1305000000002</v>
      </c>
      <c r="T679" s="54">
        <v>1383.2714000000001</v>
      </c>
    </row>
    <row r="680" spans="1:20" hidden="1" x14ac:dyDescent="0.15">
      <c r="A680" s="1" t="s">
        <v>686</v>
      </c>
      <c r="C680" s="56"/>
      <c r="D680" s="55" t="s">
        <v>201</v>
      </c>
      <c r="E680" s="54">
        <v>6645.7637000000004</v>
      </c>
      <c r="F680" s="54">
        <v>7111.6095999999998</v>
      </c>
      <c r="G680" s="54">
        <v>6159.1607000000004</v>
      </c>
      <c r="H680" s="54">
        <v>4970.3540000000003</v>
      </c>
      <c r="I680" s="54">
        <v>3739.4097000000002</v>
      </c>
      <c r="J680" s="54">
        <v>8246.0825000000004</v>
      </c>
      <c r="K680" s="54">
        <v>3556.2763</v>
      </c>
      <c r="L680" s="54">
        <v>5146.3396000000002</v>
      </c>
      <c r="M680" s="54">
        <v>6348.8858</v>
      </c>
      <c r="N680" s="54">
        <v>960.29700000000003</v>
      </c>
      <c r="O680" s="54">
        <v>9136.5375999999997</v>
      </c>
      <c r="P680" s="54">
        <v>6137.7489999999998</v>
      </c>
      <c r="Q680" s="54">
        <v>3241.3506000000002</v>
      </c>
      <c r="R680" s="54">
        <v>3651.6550000000002</v>
      </c>
      <c r="S680" s="54">
        <v>3165.9256</v>
      </c>
      <c r="T680" s="54">
        <v>6845.3972000000003</v>
      </c>
    </row>
    <row r="681" spans="1:20" hidden="1" x14ac:dyDescent="0.15">
      <c r="A681" s="1" t="s">
        <v>686</v>
      </c>
      <c r="C681" s="56"/>
      <c r="D681" s="55" t="s">
        <v>200</v>
      </c>
      <c r="E681" s="54">
        <v>0</v>
      </c>
      <c r="F681" s="54">
        <v>0</v>
      </c>
      <c r="G681" s="54">
        <v>0</v>
      </c>
      <c r="H681" s="54">
        <v>0</v>
      </c>
      <c r="I681" s="54">
        <v>0</v>
      </c>
      <c r="J681" s="54">
        <v>0</v>
      </c>
      <c r="K681" s="54">
        <v>0</v>
      </c>
      <c r="L681" s="54">
        <v>0</v>
      </c>
      <c r="M681" s="54">
        <v>0</v>
      </c>
      <c r="N681" s="54">
        <v>0</v>
      </c>
      <c r="O681" s="54">
        <v>0</v>
      </c>
      <c r="P681" s="54">
        <v>0</v>
      </c>
      <c r="Q681" s="54">
        <v>0</v>
      </c>
      <c r="R681" s="54">
        <v>0</v>
      </c>
      <c r="S681" s="54">
        <v>0</v>
      </c>
      <c r="T681" s="54">
        <v>0</v>
      </c>
    </row>
    <row r="682" spans="1:20" hidden="1" x14ac:dyDescent="0.15">
      <c r="A682" s="1" t="s">
        <v>686</v>
      </c>
      <c r="C682" s="56"/>
      <c r="D682" s="55" t="s">
        <v>199</v>
      </c>
      <c r="E682" s="57">
        <v>3.0499999999999999E-2</v>
      </c>
      <c r="F682" s="57">
        <v>2.0299999999999999E-2</v>
      </c>
      <c r="G682" s="57">
        <v>1.7000000000000001E-2</v>
      </c>
      <c r="H682" s="57">
        <v>1.8499999999999999E-2</v>
      </c>
      <c r="I682" s="57">
        <v>2E-3</v>
      </c>
      <c r="J682" s="57">
        <v>1.5699999999999999E-2</v>
      </c>
      <c r="K682" s="57">
        <v>1.9E-3</v>
      </c>
      <c r="L682" s="57">
        <v>2.1100000000000001E-2</v>
      </c>
      <c r="M682" s="57">
        <v>2.5000000000000001E-2</v>
      </c>
      <c r="N682" s="57">
        <v>4.1000000000000003E-3</v>
      </c>
      <c r="O682" s="57">
        <v>2.7900000000000001E-2</v>
      </c>
      <c r="P682" s="57">
        <v>2.4199999999999999E-2</v>
      </c>
      <c r="Q682" s="57">
        <v>2.4E-2</v>
      </c>
      <c r="R682" s="57">
        <v>2.5700000000000001E-2</v>
      </c>
      <c r="S682" s="57">
        <v>2.35E-2</v>
      </c>
      <c r="T682" s="57">
        <v>2.3599999999999999E-2</v>
      </c>
    </row>
    <row r="683" spans="1:20" hidden="1" x14ac:dyDescent="0.15">
      <c r="A683" s="1" t="s">
        <v>686</v>
      </c>
      <c r="C683" s="56"/>
      <c r="D683" s="55" t="s">
        <v>228</v>
      </c>
      <c r="E683" s="54">
        <v>822.42640930000005</v>
      </c>
      <c r="F683" s="54">
        <v>2425.63</v>
      </c>
      <c r="G683" s="54">
        <v>45491.9</v>
      </c>
      <c r="H683" s="54">
        <v>8839.86</v>
      </c>
      <c r="I683" s="54">
        <v>22558.2</v>
      </c>
      <c r="J683" s="54">
        <v>41121.9</v>
      </c>
      <c r="K683" s="54">
        <v>21452.799999999999</v>
      </c>
      <c r="L683" s="54">
        <v>320.02529390000001</v>
      </c>
      <c r="M683" s="54">
        <v>6601.07</v>
      </c>
      <c r="N683" s="54">
        <v>12682</v>
      </c>
      <c r="O683" s="54">
        <v>2103.13</v>
      </c>
      <c r="P683" s="54">
        <v>6381.49</v>
      </c>
      <c r="Q683" s="54">
        <v>2130.0700000000002</v>
      </c>
      <c r="R683" s="54">
        <v>86609</v>
      </c>
      <c r="S683" s="54">
        <v>2080.48</v>
      </c>
      <c r="T683" s="54">
        <v>1373.7</v>
      </c>
    </row>
  </sheetData>
  <autoFilter ref="A1:T683">
    <filterColumn colId="1">
      <customFilters>
        <customFilter operator="notEqual" val=" "/>
      </customFilters>
    </filterColumn>
  </autoFilter>
  <mergeCells count="1">
    <mergeCell ref="C2:D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P2"/>
  <sheetViews>
    <sheetView workbookViewId="0">
      <selection activeCell="C41" sqref="C41"/>
    </sheetView>
  </sheetViews>
  <sheetFormatPr defaultRowHeight="10.5" x14ac:dyDescent="0.15"/>
  <sheetData>
    <row r="2" spans="1:16" ht="15.75" x14ac:dyDescent="0.15">
      <c r="A2" s="97" t="s">
        <v>101</v>
      </c>
      <c r="B2" s="97"/>
      <c r="C2" s="97"/>
      <c r="D2" s="97"/>
      <c r="E2" s="97"/>
      <c r="F2" s="97"/>
      <c r="G2" s="97"/>
      <c r="H2" s="97"/>
      <c r="I2" s="97"/>
      <c r="J2" s="97"/>
      <c r="K2" s="97"/>
      <c r="L2" s="97"/>
      <c r="M2" s="53"/>
      <c r="N2" s="53"/>
      <c r="O2" s="53"/>
      <c r="P2" s="53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18"/>
  <sheetViews>
    <sheetView workbookViewId="0">
      <pane ySplit="1" topLeftCell="A32" activePane="bottomLeft" state="frozen"/>
      <selection pane="bottomLeft" activeCell="A49" sqref="A49:A51"/>
    </sheetView>
  </sheetViews>
  <sheetFormatPr defaultRowHeight="12.75" x14ac:dyDescent="0.2"/>
  <cols>
    <col min="1" max="2" width="9.33203125" style="52"/>
    <col min="3" max="3" width="21.6640625" style="52" customWidth="1"/>
    <col min="4" max="4" width="14.83203125" style="52" bestFit="1" customWidth="1"/>
    <col min="5" max="5" width="16" style="52" bestFit="1" customWidth="1"/>
    <col min="6" max="6" width="33" style="52" bestFit="1" customWidth="1"/>
    <col min="7" max="30" width="5" style="52" customWidth="1"/>
    <col min="31" max="31" width="8.5" style="52" bestFit="1" customWidth="1"/>
    <col min="32" max="32" width="10.6640625" style="52" bestFit="1" customWidth="1"/>
    <col min="33" max="33" width="10.5" style="52" bestFit="1" customWidth="1"/>
    <col min="34" max="16384" width="9.33203125" style="52"/>
  </cols>
  <sheetData>
    <row r="1" spans="1:33" s="50" customFormat="1" ht="25.5" x14ac:dyDescent="0.2">
      <c r="A1" s="50" t="s">
        <v>672</v>
      </c>
      <c r="B1" s="50" t="s">
        <v>704</v>
      </c>
      <c r="C1" s="50" t="s">
        <v>62</v>
      </c>
      <c r="D1" s="50" t="s">
        <v>98</v>
      </c>
      <c r="E1" s="50" t="s">
        <v>99</v>
      </c>
      <c r="F1" s="50" t="s">
        <v>100</v>
      </c>
      <c r="G1" s="50">
        <v>1</v>
      </c>
      <c r="H1" s="50">
        <v>2</v>
      </c>
      <c r="I1" s="50">
        <v>3</v>
      </c>
      <c r="J1" s="50">
        <v>4</v>
      </c>
      <c r="K1" s="50">
        <v>5</v>
      </c>
      <c r="L1" s="50">
        <v>6</v>
      </c>
      <c r="M1" s="50">
        <v>7</v>
      </c>
      <c r="N1" s="50">
        <v>8</v>
      </c>
      <c r="O1" s="50">
        <v>9</v>
      </c>
      <c r="P1" s="50">
        <v>10</v>
      </c>
      <c r="Q1" s="50">
        <v>11</v>
      </c>
      <c r="R1" s="50">
        <v>12</v>
      </c>
      <c r="S1" s="50">
        <v>13</v>
      </c>
      <c r="T1" s="50">
        <v>14</v>
      </c>
      <c r="U1" s="50">
        <v>15</v>
      </c>
      <c r="V1" s="50">
        <v>16</v>
      </c>
      <c r="W1" s="50">
        <v>17</v>
      </c>
      <c r="X1" s="50">
        <v>18</v>
      </c>
      <c r="Y1" s="50">
        <v>19</v>
      </c>
      <c r="Z1" s="50">
        <v>20</v>
      </c>
      <c r="AA1" s="50">
        <v>21</v>
      </c>
      <c r="AB1" s="50">
        <v>22</v>
      </c>
      <c r="AC1" s="50">
        <v>23</v>
      </c>
      <c r="AD1" s="50">
        <v>24</v>
      </c>
      <c r="AE1" s="51" t="s">
        <v>176</v>
      </c>
      <c r="AF1" s="51" t="s">
        <v>177</v>
      </c>
      <c r="AG1" s="51" t="s">
        <v>178</v>
      </c>
    </row>
    <row r="2" spans="1:33" x14ac:dyDescent="0.2">
      <c r="C2" s="88" t="s">
        <v>483</v>
      </c>
      <c r="D2" s="88" t="s">
        <v>482</v>
      </c>
      <c r="E2" s="88" t="s">
        <v>102</v>
      </c>
      <c r="F2" s="88" t="s">
        <v>103</v>
      </c>
      <c r="G2" s="88">
        <v>1</v>
      </c>
      <c r="H2" s="88">
        <v>1</v>
      </c>
      <c r="I2" s="88">
        <v>1</v>
      </c>
      <c r="J2" s="88">
        <v>1</v>
      </c>
      <c r="K2" s="88">
        <v>1</v>
      </c>
      <c r="L2" s="88">
        <v>1</v>
      </c>
      <c r="M2" s="88">
        <v>1</v>
      </c>
      <c r="N2" s="88">
        <v>1</v>
      </c>
      <c r="O2" s="88">
        <v>1</v>
      </c>
      <c r="P2" s="88">
        <v>1</v>
      </c>
      <c r="Q2" s="88">
        <v>1</v>
      </c>
      <c r="R2" s="88">
        <v>1</v>
      </c>
      <c r="S2" s="88">
        <v>1</v>
      </c>
      <c r="T2" s="88">
        <v>1</v>
      </c>
      <c r="U2" s="88">
        <v>1</v>
      </c>
      <c r="V2" s="88">
        <v>1</v>
      </c>
      <c r="W2" s="88">
        <v>1</v>
      </c>
      <c r="X2" s="88">
        <v>1</v>
      </c>
      <c r="Y2" s="88">
        <v>1</v>
      </c>
      <c r="Z2" s="88">
        <v>1</v>
      </c>
      <c r="AA2" s="88">
        <v>1</v>
      </c>
      <c r="AB2" s="88">
        <v>1</v>
      </c>
      <c r="AC2" s="88">
        <v>1</v>
      </c>
      <c r="AD2" s="88">
        <v>1</v>
      </c>
      <c r="AE2" s="88">
        <v>24</v>
      </c>
      <c r="AF2" s="88">
        <v>168</v>
      </c>
      <c r="AG2" s="88">
        <v>8760</v>
      </c>
    </row>
    <row r="3" spans="1:33" x14ac:dyDescent="0.2">
      <c r="C3" s="88" t="s">
        <v>498</v>
      </c>
      <c r="D3" s="88" t="s">
        <v>104</v>
      </c>
      <c r="E3" s="88" t="s">
        <v>102</v>
      </c>
      <c r="F3" s="88" t="s">
        <v>479</v>
      </c>
      <c r="G3" s="88">
        <v>0.05</v>
      </c>
      <c r="H3" s="88">
        <v>0.05</v>
      </c>
      <c r="I3" s="88">
        <v>0.05</v>
      </c>
      <c r="J3" s="88">
        <v>0.05</v>
      </c>
      <c r="K3" s="88">
        <v>0.05</v>
      </c>
      <c r="L3" s="88">
        <v>0.05</v>
      </c>
      <c r="M3" s="88">
        <v>0.05</v>
      </c>
      <c r="N3" s="88">
        <v>0.5</v>
      </c>
      <c r="O3" s="88">
        <v>0.75</v>
      </c>
      <c r="P3" s="88">
        <v>1</v>
      </c>
      <c r="Q3" s="88">
        <v>1</v>
      </c>
      <c r="R3" s="88">
        <v>1</v>
      </c>
      <c r="S3" s="88">
        <v>0.75</v>
      </c>
      <c r="T3" s="88">
        <v>1</v>
      </c>
      <c r="U3" s="88">
        <v>1</v>
      </c>
      <c r="V3" s="88">
        <v>1</v>
      </c>
      <c r="W3" s="88">
        <v>1</v>
      </c>
      <c r="X3" s="88">
        <v>1</v>
      </c>
      <c r="Y3" s="88">
        <v>0.52</v>
      </c>
      <c r="Z3" s="88">
        <v>0.52</v>
      </c>
      <c r="AA3" s="88">
        <v>0.52</v>
      </c>
      <c r="AB3" s="88">
        <v>0.28000000000000003</v>
      </c>
      <c r="AC3" s="88">
        <v>0.05</v>
      </c>
      <c r="AD3" s="88">
        <v>0.05</v>
      </c>
      <c r="AE3" s="88">
        <v>12.29</v>
      </c>
      <c r="AF3" s="88">
        <v>71.86</v>
      </c>
      <c r="AG3" s="88">
        <v>3666.11</v>
      </c>
    </row>
    <row r="4" spans="1:33" x14ac:dyDescent="0.2">
      <c r="C4" s="88"/>
      <c r="D4" s="88"/>
      <c r="E4" s="88"/>
      <c r="F4" s="88" t="s">
        <v>476</v>
      </c>
      <c r="G4" s="88">
        <v>0.05</v>
      </c>
      <c r="H4" s="88">
        <v>0.05</v>
      </c>
      <c r="I4" s="88">
        <v>0.05</v>
      </c>
      <c r="J4" s="88">
        <v>0.05</v>
      </c>
      <c r="K4" s="88">
        <v>0.05</v>
      </c>
      <c r="L4" s="88">
        <v>0.05</v>
      </c>
      <c r="M4" s="88">
        <v>0.05</v>
      </c>
      <c r="N4" s="88">
        <v>0.4</v>
      </c>
      <c r="O4" s="88">
        <v>0.46</v>
      </c>
      <c r="P4" s="88">
        <v>0.7</v>
      </c>
      <c r="Q4" s="88">
        <v>0.7</v>
      </c>
      <c r="R4" s="88">
        <v>0.7</v>
      </c>
      <c r="S4" s="88">
        <v>0.51</v>
      </c>
      <c r="T4" s="88">
        <v>0.51</v>
      </c>
      <c r="U4" s="88">
        <v>0.51</v>
      </c>
      <c r="V4" s="88">
        <v>0.51</v>
      </c>
      <c r="W4" s="88">
        <v>0.51</v>
      </c>
      <c r="X4" s="88">
        <v>0.25</v>
      </c>
      <c r="Y4" s="88">
        <v>0.05</v>
      </c>
      <c r="Z4" s="88">
        <v>0.05</v>
      </c>
      <c r="AA4" s="88">
        <v>0.05</v>
      </c>
      <c r="AB4" s="88">
        <v>0.05</v>
      </c>
      <c r="AC4" s="88">
        <v>0.05</v>
      </c>
      <c r="AD4" s="88">
        <v>0.05</v>
      </c>
      <c r="AE4" s="88">
        <v>6.41</v>
      </c>
      <c r="AF4" s="88"/>
      <c r="AG4" s="88"/>
    </row>
    <row r="5" spans="1:33" x14ac:dyDescent="0.2">
      <c r="C5" s="88"/>
      <c r="D5" s="88"/>
      <c r="E5" s="88"/>
      <c r="F5" s="88" t="s">
        <v>250</v>
      </c>
      <c r="G5" s="88">
        <v>0.05</v>
      </c>
      <c r="H5" s="88">
        <v>0.05</v>
      </c>
      <c r="I5" s="88">
        <v>0.05</v>
      </c>
      <c r="J5" s="88">
        <v>0.05</v>
      </c>
      <c r="K5" s="88">
        <v>0.05</v>
      </c>
      <c r="L5" s="88">
        <v>0.05</v>
      </c>
      <c r="M5" s="88">
        <v>0.05</v>
      </c>
      <c r="N5" s="88">
        <v>0.05</v>
      </c>
      <c r="O5" s="88">
        <v>0.4</v>
      </c>
      <c r="P5" s="88">
        <v>0.4</v>
      </c>
      <c r="Q5" s="88">
        <v>0.4</v>
      </c>
      <c r="R5" s="88">
        <v>0.4</v>
      </c>
      <c r="S5" s="88">
        <v>0.4</v>
      </c>
      <c r="T5" s="88">
        <v>0.4</v>
      </c>
      <c r="U5" s="88">
        <v>0.4</v>
      </c>
      <c r="V5" s="88">
        <v>0.4</v>
      </c>
      <c r="W5" s="88">
        <v>0.05</v>
      </c>
      <c r="X5" s="88">
        <v>0.05</v>
      </c>
      <c r="Y5" s="88">
        <v>0.05</v>
      </c>
      <c r="Z5" s="88">
        <v>0.05</v>
      </c>
      <c r="AA5" s="88">
        <v>0.05</v>
      </c>
      <c r="AB5" s="88">
        <v>0.05</v>
      </c>
      <c r="AC5" s="88">
        <v>0.05</v>
      </c>
      <c r="AD5" s="88">
        <v>0.05</v>
      </c>
      <c r="AE5" s="88">
        <v>4</v>
      </c>
      <c r="AF5" s="88"/>
      <c r="AG5" s="88"/>
    </row>
    <row r="6" spans="1:33" x14ac:dyDescent="0.2">
      <c r="A6" s="91" t="s">
        <v>696</v>
      </c>
      <c r="B6" s="91" t="s">
        <v>697</v>
      </c>
      <c r="C6" s="88" t="s">
        <v>475</v>
      </c>
      <c r="D6" s="88" t="s">
        <v>104</v>
      </c>
      <c r="E6" s="88" t="s">
        <v>102</v>
      </c>
      <c r="F6" s="88" t="s">
        <v>479</v>
      </c>
      <c r="G6" s="88">
        <v>0.3</v>
      </c>
      <c r="H6" s="88">
        <v>0.3</v>
      </c>
      <c r="I6" s="88">
        <v>0.3</v>
      </c>
      <c r="J6" s="88">
        <v>0.3</v>
      </c>
      <c r="K6" s="88">
        <v>0.5</v>
      </c>
      <c r="L6" s="88">
        <v>0.5</v>
      </c>
      <c r="M6" s="88">
        <v>1</v>
      </c>
      <c r="N6" s="88">
        <v>1</v>
      </c>
      <c r="O6" s="88">
        <v>1</v>
      </c>
      <c r="P6" s="88">
        <v>1</v>
      </c>
      <c r="Q6" s="88">
        <v>1</v>
      </c>
      <c r="R6" s="88">
        <v>1</v>
      </c>
      <c r="S6" s="88">
        <v>1</v>
      </c>
      <c r="T6" s="88">
        <v>1</v>
      </c>
      <c r="U6" s="88">
        <v>1</v>
      </c>
      <c r="V6" s="88">
        <v>1</v>
      </c>
      <c r="W6" s="88">
        <v>1</v>
      </c>
      <c r="X6" s="88">
        <v>1</v>
      </c>
      <c r="Y6" s="88">
        <v>0.5</v>
      </c>
      <c r="Z6" s="88">
        <v>0.5</v>
      </c>
      <c r="AA6" s="88">
        <v>0.3</v>
      </c>
      <c r="AB6" s="88">
        <v>0.3</v>
      </c>
      <c r="AC6" s="88">
        <v>0.3</v>
      </c>
      <c r="AD6" s="88">
        <v>0.3</v>
      </c>
      <c r="AE6" s="88">
        <v>16.399999999999999</v>
      </c>
      <c r="AF6" s="88">
        <v>102.6</v>
      </c>
      <c r="AG6" s="88">
        <v>5349.86</v>
      </c>
    </row>
    <row r="7" spans="1:33" x14ac:dyDescent="0.2">
      <c r="A7" s="92"/>
      <c r="B7" s="91" t="s">
        <v>476</v>
      </c>
      <c r="C7" s="88"/>
      <c r="D7" s="88"/>
      <c r="E7" s="88"/>
      <c r="F7" s="88" t="s">
        <v>476</v>
      </c>
      <c r="G7" s="88">
        <v>0.3</v>
      </c>
      <c r="H7" s="88">
        <v>0.3</v>
      </c>
      <c r="I7" s="88">
        <v>0.3</v>
      </c>
      <c r="J7" s="88">
        <v>0.3</v>
      </c>
      <c r="K7" s="88">
        <v>0.3</v>
      </c>
      <c r="L7" s="88">
        <v>0.3</v>
      </c>
      <c r="M7" s="88">
        <v>0.3</v>
      </c>
      <c r="N7" s="88">
        <v>0.5</v>
      </c>
      <c r="O7" s="88">
        <v>0.5</v>
      </c>
      <c r="P7" s="88">
        <v>0.8</v>
      </c>
      <c r="Q7" s="88">
        <v>0.8</v>
      </c>
      <c r="R7" s="88">
        <v>0.8</v>
      </c>
      <c r="S7" s="88">
        <v>0.8</v>
      </c>
      <c r="T7" s="88">
        <v>0.8</v>
      </c>
      <c r="U7" s="88">
        <v>0.8</v>
      </c>
      <c r="V7" s="88">
        <v>0.5</v>
      </c>
      <c r="W7" s="88">
        <v>0.5</v>
      </c>
      <c r="X7" s="88">
        <v>0.5</v>
      </c>
      <c r="Y7" s="88">
        <v>0.5</v>
      </c>
      <c r="Z7" s="88">
        <v>0.5</v>
      </c>
      <c r="AA7" s="88">
        <v>0.3</v>
      </c>
      <c r="AB7" s="88">
        <v>0.3</v>
      </c>
      <c r="AC7" s="88">
        <v>0.3</v>
      </c>
      <c r="AD7" s="88">
        <v>0.3</v>
      </c>
      <c r="AE7" s="88">
        <v>11.6</v>
      </c>
      <c r="AF7" s="88"/>
      <c r="AG7" s="88"/>
    </row>
    <row r="8" spans="1:33" x14ac:dyDescent="0.2">
      <c r="A8" s="92"/>
      <c r="B8" s="91" t="s">
        <v>698</v>
      </c>
      <c r="C8" s="88"/>
      <c r="D8" s="88"/>
      <c r="E8" s="88"/>
      <c r="F8" s="88" t="s">
        <v>250</v>
      </c>
      <c r="G8" s="88">
        <v>0.3</v>
      </c>
      <c r="H8" s="88">
        <v>0.3</v>
      </c>
      <c r="I8" s="88">
        <v>0.3</v>
      </c>
      <c r="J8" s="88">
        <v>0.3</v>
      </c>
      <c r="K8" s="88">
        <v>0.3</v>
      </c>
      <c r="L8" s="88">
        <v>0.3</v>
      </c>
      <c r="M8" s="88">
        <v>0.3</v>
      </c>
      <c r="N8" s="88">
        <v>0.3</v>
      </c>
      <c r="O8" s="88">
        <v>0.5</v>
      </c>
      <c r="P8" s="88">
        <v>0.5</v>
      </c>
      <c r="Q8" s="88">
        <v>0.5</v>
      </c>
      <c r="R8" s="88">
        <v>0.5</v>
      </c>
      <c r="S8" s="88">
        <v>0.5</v>
      </c>
      <c r="T8" s="88">
        <v>0.5</v>
      </c>
      <c r="U8" s="88">
        <v>0.5</v>
      </c>
      <c r="V8" s="88">
        <v>0.5</v>
      </c>
      <c r="W8" s="88">
        <v>0.5</v>
      </c>
      <c r="X8" s="88">
        <v>0.3</v>
      </c>
      <c r="Y8" s="88">
        <v>0.3</v>
      </c>
      <c r="Z8" s="88">
        <v>0.3</v>
      </c>
      <c r="AA8" s="88">
        <v>0.3</v>
      </c>
      <c r="AB8" s="88">
        <v>0.3</v>
      </c>
      <c r="AC8" s="88">
        <v>0.3</v>
      </c>
      <c r="AD8" s="88">
        <v>0.3</v>
      </c>
      <c r="AE8" s="88">
        <v>9</v>
      </c>
      <c r="AF8" s="88"/>
      <c r="AG8" s="88"/>
    </row>
    <row r="9" spans="1:33" x14ac:dyDescent="0.2">
      <c r="A9" s="91" t="s">
        <v>699</v>
      </c>
      <c r="B9" s="91" t="s">
        <v>697</v>
      </c>
      <c r="C9" s="88" t="s">
        <v>474</v>
      </c>
      <c r="D9" s="88" t="s">
        <v>104</v>
      </c>
      <c r="E9" s="88" t="s">
        <v>102</v>
      </c>
      <c r="F9" s="88" t="s">
        <v>479</v>
      </c>
      <c r="G9" s="88">
        <v>0.1</v>
      </c>
      <c r="H9" s="88">
        <v>0.1</v>
      </c>
      <c r="I9" s="88">
        <v>0.1</v>
      </c>
      <c r="J9" s="88">
        <v>0.1</v>
      </c>
      <c r="K9" s="88">
        <v>0.3</v>
      </c>
      <c r="L9" s="88">
        <v>0.3</v>
      </c>
      <c r="M9" s="88">
        <v>0.6</v>
      </c>
      <c r="N9" s="88">
        <v>0.9</v>
      </c>
      <c r="O9" s="88">
        <v>0.9</v>
      </c>
      <c r="P9" s="88">
        <v>0.9</v>
      </c>
      <c r="Q9" s="88">
        <v>0.9</v>
      </c>
      <c r="R9" s="88">
        <v>0.9</v>
      </c>
      <c r="S9" s="88">
        <v>0.9</v>
      </c>
      <c r="T9" s="88">
        <v>0.9</v>
      </c>
      <c r="U9" s="88">
        <v>0.9</v>
      </c>
      <c r="V9" s="88">
        <v>0.9</v>
      </c>
      <c r="W9" s="88">
        <v>0.9</v>
      </c>
      <c r="X9" s="88">
        <v>0.9</v>
      </c>
      <c r="Y9" s="88">
        <v>0.6</v>
      </c>
      <c r="Z9" s="88">
        <v>0.6</v>
      </c>
      <c r="AA9" s="88">
        <v>0.3</v>
      </c>
      <c r="AB9" s="88">
        <v>0.3</v>
      </c>
      <c r="AC9" s="88">
        <v>0.1</v>
      </c>
      <c r="AD9" s="88">
        <v>0.1</v>
      </c>
      <c r="AE9" s="88">
        <v>13.5</v>
      </c>
      <c r="AF9" s="88">
        <v>74.75</v>
      </c>
      <c r="AG9" s="88">
        <v>3897.68</v>
      </c>
    </row>
    <row r="10" spans="1:33" x14ac:dyDescent="0.2">
      <c r="A10" s="92"/>
      <c r="B10" s="91" t="s">
        <v>476</v>
      </c>
      <c r="C10" s="88"/>
      <c r="D10" s="88"/>
      <c r="E10" s="88"/>
      <c r="F10" s="88" t="s">
        <v>476</v>
      </c>
      <c r="G10" s="88">
        <v>0.1</v>
      </c>
      <c r="H10" s="88">
        <v>0.1</v>
      </c>
      <c r="I10" s="88">
        <v>0.1</v>
      </c>
      <c r="J10" s="88">
        <v>0.1</v>
      </c>
      <c r="K10" s="88">
        <v>0.1</v>
      </c>
      <c r="L10" s="88">
        <v>0.1</v>
      </c>
      <c r="M10" s="88">
        <v>0.1</v>
      </c>
      <c r="N10" s="88">
        <v>0.3</v>
      </c>
      <c r="O10" s="88">
        <v>0.3</v>
      </c>
      <c r="P10" s="88">
        <v>0.4</v>
      </c>
      <c r="Q10" s="88">
        <v>0.4</v>
      </c>
      <c r="R10" s="88">
        <v>0.4</v>
      </c>
      <c r="S10" s="88">
        <v>0.4</v>
      </c>
      <c r="T10" s="88">
        <v>0.4</v>
      </c>
      <c r="U10" s="88">
        <v>0.4</v>
      </c>
      <c r="V10" s="88">
        <v>0.3</v>
      </c>
      <c r="W10" s="88">
        <v>0.3</v>
      </c>
      <c r="X10" s="88">
        <v>0.3</v>
      </c>
      <c r="Y10" s="88">
        <v>0.3</v>
      </c>
      <c r="Z10" s="88">
        <v>0.3</v>
      </c>
      <c r="AA10" s="88">
        <v>0.1</v>
      </c>
      <c r="AB10" s="88">
        <v>0.1</v>
      </c>
      <c r="AC10" s="88">
        <v>0.1</v>
      </c>
      <c r="AD10" s="88">
        <v>0.1</v>
      </c>
      <c r="AE10" s="88">
        <v>5.6</v>
      </c>
      <c r="AF10" s="88"/>
      <c r="AG10" s="88"/>
    </row>
    <row r="11" spans="1:33" x14ac:dyDescent="0.2">
      <c r="A11" s="92"/>
      <c r="B11" s="91" t="s">
        <v>698</v>
      </c>
      <c r="C11" s="88"/>
      <c r="D11" s="88"/>
      <c r="E11" s="88"/>
      <c r="F11" s="88" t="s">
        <v>250</v>
      </c>
      <c r="G11" s="88">
        <v>0.05</v>
      </c>
      <c r="H11" s="88">
        <v>0.05</v>
      </c>
      <c r="I11" s="88">
        <v>0.05</v>
      </c>
      <c r="J11" s="88">
        <v>0.05</v>
      </c>
      <c r="K11" s="88">
        <v>0.05</v>
      </c>
      <c r="L11" s="88">
        <v>0.05</v>
      </c>
      <c r="M11" s="88">
        <v>0.05</v>
      </c>
      <c r="N11" s="88">
        <v>0.05</v>
      </c>
      <c r="O11" s="88">
        <v>0.1</v>
      </c>
      <c r="P11" s="88">
        <v>0.1</v>
      </c>
      <c r="Q11" s="88">
        <v>0.1</v>
      </c>
      <c r="R11" s="88">
        <v>0.1</v>
      </c>
      <c r="S11" s="88">
        <v>0.1</v>
      </c>
      <c r="T11" s="88">
        <v>0.1</v>
      </c>
      <c r="U11" s="88">
        <v>0.1</v>
      </c>
      <c r="V11" s="88">
        <v>0.1</v>
      </c>
      <c r="W11" s="88">
        <v>0.1</v>
      </c>
      <c r="X11" s="88">
        <v>0.05</v>
      </c>
      <c r="Y11" s="88">
        <v>0.05</v>
      </c>
      <c r="Z11" s="88">
        <v>0.05</v>
      </c>
      <c r="AA11" s="88">
        <v>0.05</v>
      </c>
      <c r="AB11" s="88">
        <v>0.05</v>
      </c>
      <c r="AC11" s="88">
        <v>0.05</v>
      </c>
      <c r="AD11" s="88">
        <v>0.05</v>
      </c>
      <c r="AE11" s="88">
        <v>1.65</v>
      </c>
      <c r="AF11" s="88"/>
      <c r="AG11" s="88"/>
    </row>
    <row r="12" spans="1:33" x14ac:dyDescent="0.2">
      <c r="A12" s="91" t="s">
        <v>700</v>
      </c>
      <c r="B12" s="91" t="s">
        <v>697</v>
      </c>
      <c r="C12" s="88" t="s">
        <v>477</v>
      </c>
      <c r="D12" s="88" t="s">
        <v>104</v>
      </c>
      <c r="E12" s="88" t="s">
        <v>102</v>
      </c>
      <c r="F12" s="88" t="s">
        <v>479</v>
      </c>
      <c r="G12" s="88">
        <v>0.05</v>
      </c>
      <c r="H12" s="88">
        <v>0.05</v>
      </c>
      <c r="I12" s="88">
        <v>0.05</v>
      </c>
      <c r="J12" s="88">
        <v>0.05</v>
      </c>
      <c r="K12" s="88">
        <v>0.2</v>
      </c>
      <c r="L12" s="88">
        <v>0.2</v>
      </c>
      <c r="M12" s="88">
        <v>0.5</v>
      </c>
      <c r="N12" s="88">
        <v>0.9</v>
      </c>
      <c r="O12" s="88">
        <v>0.9</v>
      </c>
      <c r="P12" s="88">
        <v>0.9</v>
      </c>
      <c r="Q12" s="88">
        <v>0.9</v>
      </c>
      <c r="R12" s="88">
        <v>0.9</v>
      </c>
      <c r="S12" s="88">
        <v>0.9</v>
      </c>
      <c r="T12" s="88">
        <v>0.9</v>
      </c>
      <c r="U12" s="88">
        <v>0.9</v>
      </c>
      <c r="V12" s="88">
        <v>0.9</v>
      </c>
      <c r="W12" s="88">
        <v>0.9</v>
      </c>
      <c r="X12" s="88">
        <v>0.9</v>
      </c>
      <c r="Y12" s="88">
        <v>0.5</v>
      </c>
      <c r="Z12" s="88">
        <v>0.5</v>
      </c>
      <c r="AA12" s="88">
        <v>0.2</v>
      </c>
      <c r="AB12" s="88">
        <v>0.2</v>
      </c>
      <c r="AC12" s="88">
        <v>0.05</v>
      </c>
      <c r="AD12" s="88">
        <v>0.05</v>
      </c>
      <c r="AE12" s="88">
        <v>12.5</v>
      </c>
      <c r="AF12" s="88">
        <v>66.7</v>
      </c>
      <c r="AG12" s="88">
        <v>3477.93</v>
      </c>
    </row>
    <row r="13" spans="1:33" x14ac:dyDescent="0.2">
      <c r="A13" s="92"/>
      <c r="B13" s="91" t="s">
        <v>476</v>
      </c>
      <c r="C13" s="88"/>
      <c r="D13" s="88"/>
      <c r="E13" s="88"/>
      <c r="F13" s="88" t="s">
        <v>476</v>
      </c>
      <c r="G13" s="88">
        <v>0.05</v>
      </c>
      <c r="H13" s="88">
        <v>0.05</v>
      </c>
      <c r="I13" s="88">
        <v>0.05</v>
      </c>
      <c r="J13" s="88">
        <v>0.05</v>
      </c>
      <c r="K13" s="88">
        <v>0.05</v>
      </c>
      <c r="L13" s="88">
        <v>0.05</v>
      </c>
      <c r="M13" s="88">
        <v>0.05</v>
      </c>
      <c r="N13" s="88">
        <v>0.2</v>
      </c>
      <c r="O13" s="88">
        <v>0.2</v>
      </c>
      <c r="P13" s="88">
        <v>0.3</v>
      </c>
      <c r="Q13" s="88">
        <v>0.3</v>
      </c>
      <c r="R13" s="88">
        <v>0.3</v>
      </c>
      <c r="S13" s="88">
        <v>0.3</v>
      </c>
      <c r="T13" s="88">
        <v>0.3</v>
      </c>
      <c r="U13" s="88">
        <v>0.3</v>
      </c>
      <c r="V13" s="88">
        <v>0.2</v>
      </c>
      <c r="W13" s="88">
        <v>0.2</v>
      </c>
      <c r="X13" s="88">
        <v>0.2</v>
      </c>
      <c r="Y13" s="88">
        <v>0.2</v>
      </c>
      <c r="Z13" s="88">
        <v>0.2</v>
      </c>
      <c r="AA13" s="88">
        <v>0.05</v>
      </c>
      <c r="AB13" s="88">
        <v>0.05</v>
      </c>
      <c r="AC13" s="88">
        <v>0.05</v>
      </c>
      <c r="AD13" s="88">
        <v>0.05</v>
      </c>
      <c r="AE13" s="88">
        <v>3.75</v>
      </c>
      <c r="AF13" s="88"/>
      <c r="AG13" s="88"/>
    </row>
    <row r="14" spans="1:33" x14ac:dyDescent="0.2">
      <c r="A14" s="92"/>
      <c r="B14" s="91" t="s">
        <v>698</v>
      </c>
      <c r="C14" s="88"/>
      <c r="D14" s="88"/>
      <c r="E14" s="88"/>
      <c r="F14" s="88" t="s">
        <v>250</v>
      </c>
      <c r="G14" s="88">
        <v>0</v>
      </c>
      <c r="H14" s="88">
        <v>0</v>
      </c>
      <c r="I14" s="88">
        <v>0</v>
      </c>
      <c r="J14" s="88">
        <v>0</v>
      </c>
      <c r="K14" s="88">
        <v>0</v>
      </c>
      <c r="L14" s="88">
        <v>0</v>
      </c>
      <c r="M14" s="88">
        <v>0</v>
      </c>
      <c r="N14" s="88">
        <v>0</v>
      </c>
      <c r="O14" s="88">
        <v>0.05</v>
      </c>
      <c r="P14" s="88">
        <v>0.05</v>
      </c>
      <c r="Q14" s="88">
        <v>0.05</v>
      </c>
      <c r="R14" s="88">
        <v>0.05</v>
      </c>
      <c r="S14" s="88">
        <v>0.05</v>
      </c>
      <c r="T14" s="88">
        <v>0.05</v>
      </c>
      <c r="U14" s="88">
        <v>0.05</v>
      </c>
      <c r="V14" s="88">
        <v>0.05</v>
      </c>
      <c r="W14" s="88">
        <v>0.05</v>
      </c>
      <c r="X14" s="88">
        <v>0</v>
      </c>
      <c r="Y14" s="88">
        <v>0</v>
      </c>
      <c r="Z14" s="88">
        <v>0</v>
      </c>
      <c r="AA14" s="88">
        <v>0</v>
      </c>
      <c r="AB14" s="88">
        <v>0</v>
      </c>
      <c r="AC14" s="88">
        <v>0</v>
      </c>
      <c r="AD14" s="88">
        <v>0</v>
      </c>
      <c r="AE14" s="88">
        <v>0.45</v>
      </c>
      <c r="AF14" s="88"/>
      <c r="AG14" s="88"/>
    </row>
    <row r="15" spans="1:33" x14ac:dyDescent="0.2">
      <c r="C15" s="88" t="s">
        <v>495</v>
      </c>
      <c r="D15" s="88" t="s">
        <v>492</v>
      </c>
      <c r="E15" s="88" t="s">
        <v>496</v>
      </c>
      <c r="F15" s="88" t="s">
        <v>103</v>
      </c>
      <c r="G15" s="88">
        <v>1</v>
      </c>
      <c r="H15" s="88">
        <v>1</v>
      </c>
      <c r="I15" s="88">
        <v>1</v>
      </c>
      <c r="J15" s="88">
        <v>1</v>
      </c>
      <c r="K15" s="88">
        <v>1</v>
      </c>
      <c r="L15" s="88">
        <v>1</v>
      </c>
      <c r="M15" s="88">
        <v>1</v>
      </c>
      <c r="N15" s="88">
        <v>1</v>
      </c>
      <c r="O15" s="88">
        <v>1</v>
      </c>
      <c r="P15" s="88">
        <v>1</v>
      </c>
      <c r="Q15" s="88">
        <v>1</v>
      </c>
      <c r="R15" s="88">
        <v>1</v>
      </c>
      <c r="S15" s="88">
        <v>1</v>
      </c>
      <c r="T15" s="88">
        <v>1</v>
      </c>
      <c r="U15" s="88">
        <v>1</v>
      </c>
      <c r="V15" s="88">
        <v>1</v>
      </c>
      <c r="W15" s="88">
        <v>1</v>
      </c>
      <c r="X15" s="88">
        <v>1</v>
      </c>
      <c r="Y15" s="88">
        <v>1</v>
      </c>
      <c r="Z15" s="88">
        <v>1</v>
      </c>
      <c r="AA15" s="88">
        <v>1</v>
      </c>
      <c r="AB15" s="88">
        <v>1</v>
      </c>
      <c r="AC15" s="88">
        <v>1</v>
      </c>
      <c r="AD15" s="88">
        <v>1</v>
      </c>
      <c r="AE15" s="88">
        <v>24</v>
      </c>
      <c r="AF15" s="88">
        <v>168</v>
      </c>
      <c r="AG15" s="88">
        <v>6924</v>
      </c>
    </row>
    <row r="16" spans="1:33" x14ac:dyDescent="0.2">
      <c r="C16" s="88"/>
      <c r="D16" s="88"/>
      <c r="E16" s="88" t="s">
        <v>497</v>
      </c>
      <c r="F16" s="88" t="s">
        <v>103</v>
      </c>
      <c r="G16" s="88">
        <v>0.5</v>
      </c>
      <c r="H16" s="88">
        <v>0.5</v>
      </c>
      <c r="I16" s="88">
        <v>0.5</v>
      </c>
      <c r="J16" s="88">
        <v>0.5</v>
      </c>
      <c r="K16" s="88">
        <v>0.5</v>
      </c>
      <c r="L16" s="88">
        <v>0.5</v>
      </c>
      <c r="M16" s="88">
        <v>0.5</v>
      </c>
      <c r="N16" s="88">
        <v>0.5</v>
      </c>
      <c r="O16" s="88">
        <v>0.5</v>
      </c>
      <c r="P16" s="88">
        <v>0.5</v>
      </c>
      <c r="Q16" s="88">
        <v>0.5</v>
      </c>
      <c r="R16" s="88">
        <v>0.5</v>
      </c>
      <c r="S16" s="88">
        <v>0.5</v>
      </c>
      <c r="T16" s="88">
        <v>0.5</v>
      </c>
      <c r="U16" s="88">
        <v>0.5</v>
      </c>
      <c r="V16" s="88">
        <v>0.5</v>
      </c>
      <c r="W16" s="88">
        <v>0.5</v>
      </c>
      <c r="X16" s="88">
        <v>0.5</v>
      </c>
      <c r="Y16" s="88">
        <v>0.5</v>
      </c>
      <c r="Z16" s="88">
        <v>0.5</v>
      </c>
      <c r="AA16" s="88">
        <v>0.5</v>
      </c>
      <c r="AB16" s="88">
        <v>0.5</v>
      </c>
      <c r="AC16" s="88">
        <v>0.5</v>
      </c>
      <c r="AD16" s="88">
        <v>0.5</v>
      </c>
      <c r="AE16" s="88">
        <v>12</v>
      </c>
      <c r="AF16" s="88">
        <v>84</v>
      </c>
      <c r="AG16" s="88"/>
    </row>
    <row r="17" spans="1:33" x14ac:dyDescent="0.2">
      <c r="C17" s="88"/>
      <c r="D17" s="88"/>
      <c r="E17" s="88" t="s">
        <v>102</v>
      </c>
      <c r="F17" s="88" t="s">
        <v>103</v>
      </c>
      <c r="G17" s="88">
        <v>1</v>
      </c>
      <c r="H17" s="88">
        <v>1</v>
      </c>
      <c r="I17" s="88">
        <v>1</v>
      </c>
      <c r="J17" s="88">
        <v>1</v>
      </c>
      <c r="K17" s="88">
        <v>1</v>
      </c>
      <c r="L17" s="88">
        <v>1</v>
      </c>
      <c r="M17" s="88">
        <v>1</v>
      </c>
      <c r="N17" s="88">
        <v>1</v>
      </c>
      <c r="O17" s="88">
        <v>1</v>
      </c>
      <c r="P17" s="88">
        <v>1</v>
      </c>
      <c r="Q17" s="88">
        <v>1</v>
      </c>
      <c r="R17" s="88">
        <v>1</v>
      </c>
      <c r="S17" s="88">
        <v>1</v>
      </c>
      <c r="T17" s="88">
        <v>1</v>
      </c>
      <c r="U17" s="88">
        <v>1</v>
      </c>
      <c r="V17" s="88">
        <v>1</v>
      </c>
      <c r="W17" s="88">
        <v>1</v>
      </c>
      <c r="X17" s="88">
        <v>1</v>
      </c>
      <c r="Y17" s="88">
        <v>1</v>
      </c>
      <c r="Z17" s="88">
        <v>1</v>
      </c>
      <c r="AA17" s="88">
        <v>1</v>
      </c>
      <c r="AB17" s="88">
        <v>1</v>
      </c>
      <c r="AC17" s="88">
        <v>1</v>
      </c>
      <c r="AD17" s="88">
        <v>1</v>
      </c>
      <c r="AE17" s="88">
        <v>24</v>
      </c>
      <c r="AF17" s="88">
        <v>168</v>
      </c>
      <c r="AG17" s="88"/>
    </row>
    <row r="18" spans="1:33" x14ac:dyDescent="0.2">
      <c r="C18" s="88" t="s">
        <v>493</v>
      </c>
      <c r="D18" s="88" t="s">
        <v>104</v>
      </c>
      <c r="E18" s="88" t="s">
        <v>102</v>
      </c>
      <c r="F18" s="88" t="s">
        <v>103</v>
      </c>
      <c r="G18" s="88">
        <v>0</v>
      </c>
      <c r="H18" s="88">
        <v>0</v>
      </c>
      <c r="I18" s="88">
        <v>0</v>
      </c>
      <c r="J18" s="88">
        <v>0</v>
      </c>
      <c r="K18" s="88">
        <v>0</v>
      </c>
      <c r="L18" s="88">
        <v>0</v>
      </c>
      <c r="M18" s="88">
        <v>0</v>
      </c>
      <c r="N18" s="88">
        <v>0</v>
      </c>
      <c r="O18" s="88">
        <v>0</v>
      </c>
      <c r="P18" s="88">
        <v>0</v>
      </c>
      <c r="Q18" s="88">
        <v>0</v>
      </c>
      <c r="R18" s="88">
        <v>0</v>
      </c>
      <c r="S18" s="88">
        <v>0</v>
      </c>
      <c r="T18" s="88">
        <v>0</v>
      </c>
      <c r="U18" s="88">
        <v>0</v>
      </c>
      <c r="V18" s="88">
        <v>0</v>
      </c>
      <c r="W18" s="88">
        <v>0</v>
      </c>
      <c r="X18" s="88">
        <v>0</v>
      </c>
      <c r="Y18" s="88">
        <v>0</v>
      </c>
      <c r="Z18" s="88">
        <v>0</v>
      </c>
      <c r="AA18" s="88">
        <v>0</v>
      </c>
      <c r="AB18" s="88">
        <v>0</v>
      </c>
      <c r="AC18" s="88">
        <v>0</v>
      </c>
      <c r="AD18" s="88">
        <v>0</v>
      </c>
      <c r="AE18" s="88">
        <v>0</v>
      </c>
      <c r="AF18" s="88">
        <v>0</v>
      </c>
      <c r="AG18" s="88">
        <v>0</v>
      </c>
    </row>
    <row r="19" spans="1:33" x14ac:dyDescent="0.2">
      <c r="C19" s="88" t="s">
        <v>494</v>
      </c>
      <c r="D19" s="88" t="s">
        <v>492</v>
      </c>
      <c r="E19" s="88" t="s">
        <v>102</v>
      </c>
      <c r="F19" s="88" t="s">
        <v>103</v>
      </c>
      <c r="G19" s="88">
        <v>0.2</v>
      </c>
      <c r="H19" s="88">
        <v>0.2</v>
      </c>
      <c r="I19" s="88">
        <v>0.2</v>
      </c>
      <c r="J19" s="88">
        <v>0.2</v>
      </c>
      <c r="K19" s="88">
        <v>0.2</v>
      </c>
      <c r="L19" s="88">
        <v>0.2</v>
      </c>
      <c r="M19" s="88">
        <v>0.2</v>
      </c>
      <c r="N19" s="88">
        <v>0.2</v>
      </c>
      <c r="O19" s="88">
        <v>0.2</v>
      </c>
      <c r="P19" s="88">
        <v>0.2</v>
      </c>
      <c r="Q19" s="88">
        <v>0.2</v>
      </c>
      <c r="R19" s="88">
        <v>0.2</v>
      </c>
      <c r="S19" s="88">
        <v>0.2</v>
      </c>
      <c r="T19" s="88">
        <v>0.2</v>
      </c>
      <c r="U19" s="88">
        <v>0.2</v>
      </c>
      <c r="V19" s="88">
        <v>0.2</v>
      </c>
      <c r="W19" s="88">
        <v>0.2</v>
      </c>
      <c r="X19" s="88">
        <v>0.2</v>
      </c>
      <c r="Y19" s="88">
        <v>0.2</v>
      </c>
      <c r="Z19" s="88">
        <v>0.2</v>
      </c>
      <c r="AA19" s="88">
        <v>0.2</v>
      </c>
      <c r="AB19" s="88">
        <v>0.2</v>
      </c>
      <c r="AC19" s="88">
        <v>0.2</v>
      </c>
      <c r="AD19" s="88">
        <v>0.2</v>
      </c>
      <c r="AE19" s="88">
        <v>4.8</v>
      </c>
      <c r="AF19" s="88">
        <v>33.6</v>
      </c>
      <c r="AG19" s="88">
        <v>1752</v>
      </c>
    </row>
    <row r="20" spans="1:33" x14ac:dyDescent="0.2">
      <c r="C20" s="88" t="s">
        <v>491</v>
      </c>
      <c r="D20" s="88" t="s">
        <v>492</v>
      </c>
      <c r="E20" s="88" t="s">
        <v>102</v>
      </c>
      <c r="F20" s="88" t="s">
        <v>103</v>
      </c>
      <c r="G20" s="88">
        <v>120</v>
      </c>
      <c r="H20" s="88">
        <v>120</v>
      </c>
      <c r="I20" s="88">
        <v>120</v>
      </c>
      <c r="J20" s="88">
        <v>120</v>
      </c>
      <c r="K20" s="88">
        <v>120</v>
      </c>
      <c r="L20" s="88">
        <v>120</v>
      </c>
      <c r="M20" s="88">
        <v>120</v>
      </c>
      <c r="N20" s="88">
        <v>120</v>
      </c>
      <c r="O20" s="88">
        <v>120</v>
      </c>
      <c r="P20" s="88">
        <v>120</v>
      </c>
      <c r="Q20" s="88">
        <v>120</v>
      </c>
      <c r="R20" s="88">
        <v>120</v>
      </c>
      <c r="S20" s="88">
        <v>120</v>
      </c>
      <c r="T20" s="88">
        <v>120</v>
      </c>
      <c r="U20" s="88">
        <v>120</v>
      </c>
      <c r="V20" s="88">
        <v>120</v>
      </c>
      <c r="W20" s="88">
        <v>120</v>
      </c>
      <c r="X20" s="88">
        <v>120</v>
      </c>
      <c r="Y20" s="88">
        <v>120</v>
      </c>
      <c r="Z20" s="88">
        <v>120</v>
      </c>
      <c r="AA20" s="88">
        <v>120</v>
      </c>
      <c r="AB20" s="88">
        <v>120</v>
      </c>
      <c r="AC20" s="88">
        <v>120</v>
      </c>
      <c r="AD20" s="88">
        <v>120</v>
      </c>
      <c r="AE20" s="88">
        <v>2880</v>
      </c>
      <c r="AF20" s="88">
        <v>20160</v>
      </c>
      <c r="AG20" s="88">
        <v>1051200</v>
      </c>
    </row>
    <row r="21" spans="1:33" x14ac:dyDescent="0.2">
      <c r="C21" s="88" t="s">
        <v>478</v>
      </c>
      <c r="D21" s="88" t="s">
        <v>104</v>
      </c>
      <c r="E21" s="88" t="s">
        <v>102</v>
      </c>
      <c r="F21" s="88" t="s">
        <v>499</v>
      </c>
      <c r="G21" s="88">
        <v>1</v>
      </c>
      <c r="H21" s="88">
        <v>1</v>
      </c>
      <c r="I21" s="88">
        <v>1</v>
      </c>
      <c r="J21" s="88">
        <v>1</v>
      </c>
      <c r="K21" s="88">
        <v>1</v>
      </c>
      <c r="L21" s="88">
        <v>1</v>
      </c>
      <c r="M21" s="88">
        <v>1</v>
      </c>
      <c r="N21" s="88">
        <v>1</v>
      </c>
      <c r="O21" s="88">
        <v>1</v>
      </c>
      <c r="P21" s="88">
        <v>1</v>
      </c>
      <c r="Q21" s="88">
        <v>1</v>
      </c>
      <c r="R21" s="88">
        <v>1</v>
      </c>
      <c r="S21" s="88">
        <v>1</v>
      </c>
      <c r="T21" s="88">
        <v>1</v>
      </c>
      <c r="U21" s="88">
        <v>1</v>
      </c>
      <c r="V21" s="88">
        <v>1</v>
      </c>
      <c r="W21" s="88">
        <v>1</v>
      </c>
      <c r="X21" s="88">
        <v>1</v>
      </c>
      <c r="Y21" s="88">
        <v>1</v>
      </c>
      <c r="Z21" s="88">
        <v>1</v>
      </c>
      <c r="AA21" s="88">
        <v>1</v>
      </c>
      <c r="AB21" s="88">
        <v>1</v>
      </c>
      <c r="AC21" s="88">
        <v>1</v>
      </c>
      <c r="AD21" s="88">
        <v>1</v>
      </c>
      <c r="AE21" s="88">
        <v>24</v>
      </c>
      <c r="AF21" s="88">
        <v>168</v>
      </c>
      <c r="AG21" s="88">
        <v>8760</v>
      </c>
    </row>
    <row r="22" spans="1:33" x14ac:dyDescent="0.2">
      <c r="C22" s="88"/>
      <c r="D22" s="88"/>
      <c r="E22" s="88"/>
      <c r="F22" s="88" t="s">
        <v>250</v>
      </c>
      <c r="G22" s="88">
        <v>0.5</v>
      </c>
      <c r="H22" s="88">
        <v>0.5</v>
      </c>
      <c r="I22" s="88">
        <v>0.5</v>
      </c>
      <c r="J22" s="88">
        <v>0.5</v>
      </c>
      <c r="K22" s="88">
        <v>0.5</v>
      </c>
      <c r="L22" s="88">
        <v>0.5</v>
      </c>
      <c r="M22" s="88">
        <v>0.5</v>
      </c>
      <c r="N22" s="88">
        <v>0.5</v>
      </c>
      <c r="O22" s="88">
        <v>0.5</v>
      </c>
      <c r="P22" s="88">
        <v>0.5</v>
      </c>
      <c r="Q22" s="88">
        <v>0.5</v>
      </c>
      <c r="R22" s="88">
        <v>0.5</v>
      </c>
      <c r="S22" s="88">
        <v>0.5</v>
      </c>
      <c r="T22" s="88">
        <v>0.5</v>
      </c>
      <c r="U22" s="88">
        <v>0.5</v>
      </c>
      <c r="V22" s="88">
        <v>0.5</v>
      </c>
      <c r="W22" s="88">
        <v>0.5</v>
      </c>
      <c r="X22" s="88">
        <v>0.5</v>
      </c>
      <c r="Y22" s="88">
        <v>0.5</v>
      </c>
      <c r="Z22" s="88">
        <v>0.5</v>
      </c>
      <c r="AA22" s="88">
        <v>0.5</v>
      </c>
      <c r="AB22" s="88">
        <v>0.5</v>
      </c>
      <c r="AC22" s="88">
        <v>0.5</v>
      </c>
      <c r="AD22" s="88">
        <v>0.5</v>
      </c>
      <c r="AE22" s="88">
        <v>12</v>
      </c>
      <c r="AF22" s="88">
        <v>84</v>
      </c>
      <c r="AG22" s="88">
        <v>4380</v>
      </c>
    </row>
    <row r="23" spans="1:33" x14ac:dyDescent="0.2">
      <c r="C23" s="88" t="s">
        <v>500</v>
      </c>
      <c r="D23" s="88" t="s">
        <v>104</v>
      </c>
      <c r="E23" s="88" t="s">
        <v>102</v>
      </c>
      <c r="F23" s="88" t="s">
        <v>518</v>
      </c>
      <c r="G23" s="88">
        <v>0.01</v>
      </c>
      <c r="H23" s="88">
        <v>0.01</v>
      </c>
      <c r="I23" s="88">
        <v>0.01</v>
      </c>
      <c r="J23" s="88">
        <v>0.01</v>
      </c>
      <c r="K23" s="88">
        <v>0.01</v>
      </c>
      <c r="L23" s="88">
        <v>0.01</v>
      </c>
      <c r="M23" s="88">
        <v>0.96</v>
      </c>
      <c r="N23" s="88">
        <v>0.96</v>
      </c>
      <c r="O23" s="88">
        <v>0.96</v>
      </c>
      <c r="P23" s="88">
        <v>0.96</v>
      </c>
      <c r="Q23" s="88">
        <v>0.96</v>
      </c>
      <c r="R23" s="88">
        <v>0.96</v>
      </c>
      <c r="S23" s="88">
        <v>0.96</v>
      </c>
      <c r="T23" s="88">
        <v>0.96</v>
      </c>
      <c r="U23" s="88">
        <v>0.96</v>
      </c>
      <c r="V23" s="88">
        <v>0.96</v>
      </c>
      <c r="W23" s="88">
        <v>0.96</v>
      </c>
      <c r="X23" s="88">
        <v>0.96</v>
      </c>
      <c r="Y23" s="88">
        <v>0.01</v>
      </c>
      <c r="Z23" s="88">
        <v>0.01</v>
      </c>
      <c r="AA23" s="88">
        <v>0.01</v>
      </c>
      <c r="AB23" s="88">
        <v>0.01</v>
      </c>
      <c r="AC23" s="88">
        <v>0.01</v>
      </c>
      <c r="AD23" s="88">
        <v>0.01</v>
      </c>
      <c r="AE23" s="88">
        <v>11.64</v>
      </c>
      <c r="AF23" s="88">
        <v>70.08</v>
      </c>
      <c r="AG23" s="88">
        <v>3654.17</v>
      </c>
    </row>
    <row r="24" spans="1:33" x14ac:dyDescent="0.2">
      <c r="C24" s="88"/>
      <c r="D24" s="88"/>
      <c r="E24" s="88"/>
      <c r="F24" s="88" t="s">
        <v>250</v>
      </c>
      <c r="G24" s="88">
        <v>0.01</v>
      </c>
      <c r="H24" s="88">
        <v>0.01</v>
      </c>
      <c r="I24" s="88">
        <v>0.01</v>
      </c>
      <c r="J24" s="88">
        <v>0.01</v>
      </c>
      <c r="K24" s="88">
        <v>0.01</v>
      </c>
      <c r="L24" s="88">
        <v>0.01</v>
      </c>
      <c r="M24" s="88">
        <v>0.01</v>
      </c>
      <c r="N24" s="88">
        <v>0.01</v>
      </c>
      <c r="O24" s="88">
        <v>0.01</v>
      </c>
      <c r="P24" s="88">
        <v>0.01</v>
      </c>
      <c r="Q24" s="88">
        <v>0.01</v>
      </c>
      <c r="R24" s="88">
        <v>0.01</v>
      </c>
      <c r="S24" s="88">
        <v>0.01</v>
      </c>
      <c r="T24" s="88">
        <v>0.01</v>
      </c>
      <c r="U24" s="88">
        <v>0.01</v>
      </c>
      <c r="V24" s="88">
        <v>0.01</v>
      </c>
      <c r="W24" s="88">
        <v>0.01</v>
      </c>
      <c r="X24" s="88">
        <v>0.01</v>
      </c>
      <c r="Y24" s="88">
        <v>0.01</v>
      </c>
      <c r="Z24" s="88">
        <v>0.01</v>
      </c>
      <c r="AA24" s="88">
        <v>0.01</v>
      </c>
      <c r="AB24" s="88">
        <v>0.01</v>
      </c>
      <c r="AC24" s="88">
        <v>0.01</v>
      </c>
      <c r="AD24" s="88">
        <v>0.01</v>
      </c>
      <c r="AE24" s="88">
        <v>0.24</v>
      </c>
      <c r="AF24" s="88"/>
      <c r="AG24" s="88"/>
    </row>
    <row r="25" spans="1:33" x14ac:dyDescent="0.2">
      <c r="C25" s="88" t="s">
        <v>501</v>
      </c>
      <c r="D25" s="88" t="s">
        <v>105</v>
      </c>
      <c r="E25" s="88" t="s">
        <v>102</v>
      </c>
      <c r="F25" s="88" t="s">
        <v>103</v>
      </c>
      <c r="G25" s="88">
        <v>22.2</v>
      </c>
      <c r="H25" s="88">
        <v>22.2</v>
      </c>
      <c r="I25" s="88">
        <v>22.2</v>
      </c>
      <c r="J25" s="88">
        <v>22.2</v>
      </c>
      <c r="K25" s="88">
        <v>22.2</v>
      </c>
      <c r="L25" s="88">
        <v>22.2</v>
      </c>
      <c r="M25" s="88">
        <v>18.3</v>
      </c>
      <c r="N25" s="88">
        <v>18.3</v>
      </c>
      <c r="O25" s="88">
        <v>18.3</v>
      </c>
      <c r="P25" s="88">
        <v>18.3</v>
      </c>
      <c r="Q25" s="88">
        <v>18.3</v>
      </c>
      <c r="R25" s="88">
        <v>18.3</v>
      </c>
      <c r="S25" s="88">
        <v>18.3</v>
      </c>
      <c r="T25" s="88">
        <v>18.3</v>
      </c>
      <c r="U25" s="88">
        <v>18.3</v>
      </c>
      <c r="V25" s="88">
        <v>18.3</v>
      </c>
      <c r="W25" s="88">
        <v>18.3</v>
      </c>
      <c r="X25" s="88">
        <v>22.2</v>
      </c>
      <c r="Y25" s="88">
        <v>22.2</v>
      </c>
      <c r="Z25" s="88">
        <v>22.2</v>
      </c>
      <c r="AA25" s="88">
        <v>22.2</v>
      </c>
      <c r="AB25" s="88">
        <v>22.2</v>
      </c>
      <c r="AC25" s="88">
        <v>22.2</v>
      </c>
      <c r="AD25" s="88">
        <v>22.2</v>
      </c>
      <c r="AE25" s="88">
        <v>489.9</v>
      </c>
      <c r="AF25" s="88">
        <v>3429.3</v>
      </c>
      <c r="AG25" s="88">
        <v>178813.5</v>
      </c>
    </row>
    <row r="26" spans="1:33" x14ac:dyDescent="0.2">
      <c r="C26" s="88" t="s">
        <v>502</v>
      </c>
      <c r="D26" s="88" t="s">
        <v>105</v>
      </c>
      <c r="E26" s="88" t="s">
        <v>102</v>
      </c>
      <c r="F26" s="88" t="s">
        <v>103</v>
      </c>
      <c r="G26" s="88">
        <v>18.3</v>
      </c>
      <c r="H26" s="88">
        <v>18.3</v>
      </c>
      <c r="I26" s="88">
        <v>18.3</v>
      </c>
      <c r="J26" s="88">
        <v>18.3</v>
      </c>
      <c r="K26" s="88">
        <v>18.3</v>
      </c>
      <c r="L26" s="88">
        <v>18.3</v>
      </c>
      <c r="M26" s="88">
        <v>18.3</v>
      </c>
      <c r="N26" s="88">
        <v>18.3</v>
      </c>
      <c r="O26" s="88">
        <v>18.3</v>
      </c>
      <c r="P26" s="88">
        <v>18.3</v>
      </c>
      <c r="Q26" s="88">
        <v>18.3</v>
      </c>
      <c r="R26" s="88">
        <v>18.3</v>
      </c>
      <c r="S26" s="88">
        <v>18.3</v>
      </c>
      <c r="T26" s="88">
        <v>18.3</v>
      </c>
      <c r="U26" s="88">
        <v>18.3</v>
      </c>
      <c r="V26" s="88">
        <v>18.3</v>
      </c>
      <c r="W26" s="88">
        <v>18.3</v>
      </c>
      <c r="X26" s="88">
        <v>18.3</v>
      </c>
      <c r="Y26" s="88">
        <v>18.3</v>
      </c>
      <c r="Z26" s="88">
        <v>18.3</v>
      </c>
      <c r="AA26" s="88">
        <v>18.3</v>
      </c>
      <c r="AB26" s="88">
        <v>18.3</v>
      </c>
      <c r="AC26" s="88">
        <v>18.3</v>
      </c>
      <c r="AD26" s="88">
        <v>18.3</v>
      </c>
      <c r="AE26" s="88">
        <v>439.2</v>
      </c>
      <c r="AF26" s="88">
        <v>3074.4</v>
      </c>
      <c r="AG26" s="88">
        <v>160308</v>
      </c>
    </row>
    <row r="27" spans="1:33" x14ac:dyDescent="0.2">
      <c r="A27" s="91" t="s">
        <v>702</v>
      </c>
      <c r="B27" s="91" t="s">
        <v>697</v>
      </c>
      <c r="C27" s="88" t="s">
        <v>485</v>
      </c>
      <c r="D27" s="88" t="s">
        <v>105</v>
      </c>
      <c r="E27" s="88" t="s">
        <v>102</v>
      </c>
      <c r="F27" s="88" t="s">
        <v>479</v>
      </c>
      <c r="G27" s="88">
        <v>25</v>
      </c>
      <c r="H27" s="88">
        <v>25</v>
      </c>
      <c r="I27" s="88">
        <v>25</v>
      </c>
      <c r="J27" s="88">
        <v>25</v>
      </c>
      <c r="K27" s="88">
        <v>25</v>
      </c>
      <c r="L27" s="88">
        <v>22.2</v>
      </c>
      <c r="M27" s="88">
        <v>22.2</v>
      </c>
      <c r="N27" s="88">
        <v>22.2</v>
      </c>
      <c r="O27" s="88">
        <v>22.2</v>
      </c>
      <c r="P27" s="88">
        <v>22.2</v>
      </c>
      <c r="Q27" s="88">
        <v>22.2</v>
      </c>
      <c r="R27" s="88">
        <v>22.2</v>
      </c>
      <c r="S27" s="88">
        <v>22.2</v>
      </c>
      <c r="T27" s="88">
        <v>22.2</v>
      </c>
      <c r="U27" s="88">
        <v>22.2</v>
      </c>
      <c r="V27" s="88">
        <v>22.2</v>
      </c>
      <c r="W27" s="88">
        <v>22.2</v>
      </c>
      <c r="X27" s="88">
        <v>22.2</v>
      </c>
      <c r="Y27" s="88">
        <v>25</v>
      </c>
      <c r="Z27" s="88">
        <v>25</v>
      </c>
      <c r="AA27" s="88">
        <v>25</v>
      </c>
      <c r="AB27" s="88">
        <v>25</v>
      </c>
      <c r="AC27" s="88">
        <v>25</v>
      </c>
      <c r="AD27" s="88">
        <v>25</v>
      </c>
      <c r="AE27" s="88">
        <v>563.6</v>
      </c>
      <c r="AF27" s="88">
        <v>3995.6</v>
      </c>
      <c r="AG27" s="88">
        <v>208342</v>
      </c>
    </row>
    <row r="28" spans="1:33" x14ac:dyDescent="0.2">
      <c r="B28" s="93" t="s">
        <v>476</v>
      </c>
      <c r="C28" s="88"/>
      <c r="D28" s="88"/>
      <c r="E28" s="88"/>
      <c r="F28" s="88" t="s">
        <v>519</v>
      </c>
      <c r="G28" s="88">
        <v>25</v>
      </c>
      <c r="H28" s="88">
        <v>25</v>
      </c>
      <c r="I28" s="88">
        <v>25</v>
      </c>
      <c r="J28" s="88">
        <v>25</v>
      </c>
      <c r="K28" s="88">
        <v>25</v>
      </c>
      <c r="L28" s="88">
        <v>25</v>
      </c>
      <c r="M28" s="88">
        <v>25</v>
      </c>
      <c r="N28" s="88">
        <v>22.2</v>
      </c>
      <c r="O28" s="88">
        <v>22.2</v>
      </c>
      <c r="P28" s="88">
        <v>22.2</v>
      </c>
      <c r="Q28" s="88">
        <v>22.2</v>
      </c>
      <c r="R28" s="88">
        <v>22.2</v>
      </c>
      <c r="S28" s="88">
        <v>22.2</v>
      </c>
      <c r="T28" s="88">
        <v>22.2</v>
      </c>
      <c r="U28" s="88">
        <v>22.2</v>
      </c>
      <c r="V28" s="88">
        <v>25</v>
      </c>
      <c r="W28" s="88">
        <v>25</v>
      </c>
      <c r="X28" s="88">
        <v>25</v>
      </c>
      <c r="Y28" s="88">
        <v>25</v>
      </c>
      <c r="Z28" s="88">
        <v>25</v>
      </c>
      <c r="AA28" s="88">
        <v>25</v>
      </c>
      <c r="AB28" s="88">
        <v>25</v>
      </c>
      <c r="AC28" s="88">
        <v>25</v>
      </c>
      <c r="AD28" s="88">
        <v>25</v>
      </c>
      <c r="AE28" s="88">
        <v>577.6</v>
      </c>
      <c r="AF28" s="88"/>
      <c r="AG28" s="88"/>
    </row>
    <row r="29" spans="1:33" x14ac:dyDescent="0.2">
      <c r="B29" s="93" t="s">
        <v>698</v>
      </c>
      <c r="C29" s="88"/>
      <c r="D29" s="88"/>
      <c r="E29" s="88"/>
      <c r="F29" s="88" t="s">
        <v>250</v>
      </c>
      <c r="G29" s="88">
        <v>25</v>
      </c>
      <c r="H29" s="88">
        <v>25</v>
      </c>
      <c r="I29" s="88">
        <v>25</v>
      </c>
      <c r="J29" s="88">
        <v>25</v>
      </c>
      <c r="K29" s="88">
        <v>25</v>
      </c>
      <c r="L29" s="88">
        <v>25</v>
      </c>
      <c r="M29" s="88">
        <v>25</v>
      </c>
      <c r="N29" s="88">
        <v>25</v>
      </c>
      <c r="O29" s="88">
        <v>25</v>
      </c>
      <c r="P29" s="88">
        <v>25</v>
      </c>
      <c r="Q29" s="88">
        <v>25</v>
      </c>
      <c r="R29" s="88">
        <v>25</v>
      </c>
      <c r="S29" s="88">
        <v>25</v>
      </c>
      <c r="T29" s="88">
        <v>25</v>
      </c>
      <c r="U29" s="88">
        <v>25</v>
      </c>
      <c r="V29" s="88">
        <v>25</v>
      </c>
      <c r="W29" s="88">
        <v>25</v>
      </c>
      <c r="X29" s="88">
        <v>25</v>
      </c>
      <c r="Y29" s="88">
        <v>25</v>
      </c>
      <c r="Z29" s="88">
        <v>25</v>
      </c>
      <c r="AA29" s="88">
        <v>25</v>
      </c>
      <c r="AB29" s="88">
        <v>25</v>
      </c>
      <c r="AC29" s="88">
        <v>25</v>
      </c>
      <c r="AD29" s="88">
        <v>25</v>
      </c>
      <c r="AE29" s="88">
        <v>600</v>
      </c>
      <c r="AF29" s="88"/>
      <c r="AG29" s="88"/>
    </row>
    <row r="30" spans="1:33" x14ac:dyDescent="0.2">
      <c r="A30" s="91" t="s">
        <v>703</v>
      </c>
      <c r="B30" s="91" t="s">
        <v>697</v>
      </c>
      <c r="C30" s="88" t="s">
        <v>484</v>
      </c>
      <c r="D30" s="88" t="s">
        <v>105</v>
      </c>
      <c r="E30" s="88" t="s">
        <v>102</v>
      </c>
      <c r="F30" s="88" t="s">
        <v>479</v>
      </c>
      <c r="G30" s="88">
        <v>18.3</v>
      </c>
      <c r="H30" s="88">
        <v>18.3</v>
      </c>
      <c r="I30" s="88">
        <v>18.3</v>
      </c>
      <c r="J30" s="88">
        <v>18.3</v>
      </c>
      <c r="K30" s="88">
        <v>18.3</v>
      </c>
      <c r="L30" s="88">
        <v>21.1</v>
      </c>
      <c r="M30" s="88">
        <v>21.1</v>
      </c>
      <c r="N30" s="88">
        <v>21.1</v>
      </c>
      <c r="O30" s="88">
        <v>21.1</v>
      </c>
      <c r="P30" s="88">
        <v>21.1</v>
      </c>
      <c r="Q30" s="88">
        <v>21.1</v>
      </c>
      <c r="R30" s="88">
        <v>21.1</v>
      </c>
      <c r="S30" s="88">
        <v>21.1</v>
      </c>
      <c r="T30" s="88">
        <v>21.1</v>
      </c>
      <c r="U30" s="88">
        <v>21.1</v>
      </c>
      <c r="V30" s="88">
        <v>21.1</v>
      </c>
      <c r="W30" s="88">
        <v>21.1</v>
      </c>
      <c r="X30" s="88">
        <v>21.1</v>
      </c>
      <c r="Y30" s="88">
        <v>18.3</v>
      </c>
      <c r="Z30" s="88">
        <v>18.3</v>
      </c>
      <c r="AA30" s="88">
        <v>18.3</v>
      </c>
      <c r="AB30" s="88">
        <v>18.3</v>
      </c>
      <c r="AC30" s="88">
        <v>18.3</v>
      </c>
      <c r="AD30" s="88">
        <v>18.3</v>
      </c>
      <c r="AE30" s="88">
        <v>475.6</v>
      </c>
      <c r="AF30" s="88">
        <v>3278.8</v>
      </c>
      <c r="AG30" s="88">
        <v>170966</v>
      </c>
    </row>
    <row r="31" spans="1:33" x14ac:dyDescent="0.2">
      <c r="B31" s="93" t="s">
        <v>476</v>
      </c>
      <c r="C31" s="88"/>
      <c r="D31" s="88"/>
      <c r="E31" s="88"/>
      <c r="F31" s="88" t="s">
        <v>519</v>
      </c>
      <c r="G31" s="88">
        <v>18.3</v>
      </c>
      <c r="H31" s="88">
        <v>18.3</v>
      </c>
      <c r="I31" s="88">
        <v>18.3</v>
      </c>
      <c r="J31" s="88">
        <v>18.3</v>
      </c>
      <c r="K31" s="88">
        <v>18.3</v>
      </c>
      <c r="L31" s="88">
        <v>18.3</v>
      </c>
      <c r="M31" s="88">
        <v>18.3</v>
      </c>
      <c r="N31" s="88">
        <v>21.1</v>
      </c>
      <c r="O31" s="88">
        <v>21.1</v>
      </c>
      <c r="P31" s="88">
        <v>21.1</v>
      </c>
      <c r="Q31" s="88">
        <v>21.1</v>
      </c>
      <c r="R31" s="88">
        <v>21.1</v>
      </c>
      <c r="S31" s="88">
        <v>21.1</v>
      </c>
      <c r="T31" s="88">
        <v>21.1</v>
      </c>
      <c r="U31" s="88">
        <v>21.1</v>
      </c>
      <c r="V31" s="88">
        <v>18.3</v>
      </c>
      <c r="W31" s="88">
        <v>18.3</v>
      </c>
      <c r="X31" s="88">
        <v>18.3</v>
      </c>
      <c r="Y31" s="88">
        <v>18.3</v>
      </c>
      <c r="Z31" s="88">
        <v>18.3</v>
      </c>
      <c r="AA31" s="88">
        <v>18.3</v>
      </c>
      <c r="AB31" s="88">
        <v>18.3</v>
      </c>
      <c r="AC31" s="88">
        <v>18.3</v>
      </c>
      <c r="AD31" s="88">
        <v>18.3</v>
      </c>
      <c r="AE31" s="88">
        <v>461.6</v>
      </c>
      <c r="AF31" s="88"/>
      <c r="AG31" s="88"/>
    </row>
    <row r="32" spans="1:33" x14ac:dyDescent="0.2">
      <c r="B32" s="93" t="s">
        <v>698</v>
      </c>
      <c r="C32" s="88"/>
      <c r="D32" s="88"/>
      <c r="E32" s="88"/>
      <c r="F32" s="88" t="s">
        <v>250</v>
      </c>
      <c r="G32" s="88">
        <v>18.3</v>
      </c>
      <c r="H32" s="88">
        <v>18.3</v>
      </c>
      <c r="I32" s="88">
        <v>18.3</v>
      </c>
      <c r="J32" s="88">
        <v>18.3</v>
      </c>
      <c r="K32" s="88">
        <v>18.3</v>
      </c>
      <c r="L32" s="88">
        <v>18.3</v>
      </c>
      <c r="M32" s="88">
        <v>18.3</v>
      </c>
      <c r="N32" s="88">
        <v>18.3</v>
      </c>
      <c r="O32" s="88">
        <v>18.3</v>
      </c>
      <c r="P32" s="88">
        <v>18.3</v>
      </c>
      <c r="Q32" s="88">
        <v>18.3</v>
      </c>
      <c r="R32" s="88">
        <v>18.3</v>
      </c>
      <c r="S32" s="88">
        <v>18.3</v>
      </c>
      <c r="T32" s="88">
        <v>18.3</v>
      </c>
      <c r="U32" s="88">
        <v>18.3</v>
      </c>
      <c r="V32" s="88">
        <v>18.3</v>
      </c>
      <c r="W32" s="88">
        <v>18.3</v>
      </c>
      <c r="X32" s="88">
        <v>18.3</v>
      </c>
      <c r="Y32" s="88">
        <v>18.3</v>
      </c>
      <c r="Z32" s="88">
        <v>18.3</v>
      </c>
      <c r="AA32" s="88">
        <v>18.3</v>
      </c>
      <c r="AB32" s="88">
        <v>18.3</v>
      </c>
      <c r="AC32" s="88">
        <v>18.3</v>
      </c>
      <c r="AD32" s="88">
        <v>18.3</v>
      </c>
      <c r="AE32" s="88">
        <v>439.2</v>
      </c>
      <c r="AF32" s="88"/>
      <c r="AG32" s="88"/>
    </row>
    <row r="33" spans="3:33" x14ac:dyDescent="0.2">
      <c r="C33" s="88" t="s">
        <v>489</v>
      </c>
      <c r="D33" s="88" t="s">
        <v>490</v>
      </c>
      <c r="E33" s="88" t="s">
        <v>102</v>
      </c>
      <c r="F33" s="88" t="s">
        <v>103</v>
      </c>
      <c r="G33" s="88">
        <v>4</v>
      </c>
      <c r="H33" s="88">
        <v>4</v>
      </c>
      <c r="I33" s="88">
        <v>4</v>
      </c>
      <c r="J33" s="88">
        <v>4</v>
      </c>
      <c r="K33" s="88">
        <v>4</v>
      </c>
      <c r="L33" s="88">
        <v>4</v>
      </c>
      <c r="M33" s="88">
        <v>4</v>
      </c>
      <c r="N33" s="88">
        <v>4</v>
      </c>
      <c r="O33" s="88">
        <v>4</v>
      </c>
      <c r="P33" s="88">
        <v>4</v>
      </c>
      <c r="Q33" s="88">
        <v>4</v>
      </c>
      <c r="R33" s="88">
        <v>4</v>
      </c>
      <c r="S33" s="88">
        <v>4</v>
      </c>
      <c r="T33" s="88">
        <v>4</v>
      </c>
      <c r="U33" s="88">
        <v>4</v>
      </c>
      <c r="V33" s="88">
        <v>4</v>
      </c>
      <c r="W33" s="88">
        <v>4</v>
      </c>
      <c r="X33" s="88">
        <v>4</v>
      </c>
      <c r="Y33" s="88">
        <v>4</v>
      </c>
      <c r="Z33" s="88">
        <v>4</v>
      </c>
      <c r="AA33" s="88">
        <v>4</v>
      </c>
      <c r="AB33" s="88">
        <v>4</v>
      </c>
      <c r="AC33" s="88">
        <v>4</v>
      </c>
      <c r="AD33" s="88">
        <v>4</v>
      </c>
      <c r="AE33" s="88">
        <v>96</v>
      </c>
      <c r="AF33" s="88">
        <v>672</v>
      </c>
      <c r="AG33" s="88">
        <v>35040</v>
      </c>
    </row>
    <row r="34" spans="3:33" x14ac:dyDescent="0.2">
      <c r="C34" s="88" t="s">
        <v>488</v>
      </c>
      <c r="D34" s="88" t="s">
        <v>486</v>
      </c>
      <c r="E34" s="88" t="s">
        <v>102</v>
      </c>
      <c r="F34" s="88" t="s">
        <v>103</v>
      </c>
      <c r="G34" s="88">
        <v>60</v>
      </c>
      <c r="H34" s="88">
        <v>60</v>
      </c>
      <c r="I34" s="88">
        <v>60</v>
      </c>
      <c r="J34" s="88">
        <v>60</v>
      </c>
      <c r="K34" s="88">
        <v>60</v>
      </c>
      <c r="L34" s="88">
        <v>60</v>
      </c>
      <c r="M34" s="88">
        <v>60</v>
      </c>
      <c r="N34" s="88">
        <v>60</v>
      </c>
      <c r="O34" s="88">
        <v>60</v>
      </c>
      <c r="P34" s="88">
        <v>60</v>
      </c>
      <c r="Q34" s="88">
        <v>60</v>
      </c>
      <c r="R34" s="88">
        <v>60</v>
      </c>
      <c r="S34" s="88">
        <v>60</v>
      </c>
      <c r="T34" s="88">
        <v>60</v>
      </c>
      <c r="U34" s="88">
        <v>60</v>
      </c>
      <c r="V34" s="88">
        <v>60</v>
      </c>
      <c r="W34" s="88">
        <v>60</v>
      </c>
      <c r="X34" s="88">
        <v>60</v>
      </c>
      <c r="Y34" s="88">
        <v>60</v>
      </c>
      <c r="Z34" s="88">
        <v>60</v>
      </c>
      <c r="AA34" s="88">
        <v>60</v>
      </c>
      <c r="AB34" s="88">
        <v>60</v>
      </c>
      <c r="AC34" s="88">
        <v>60</v>
      </c>
      <c r="AD34" s="88">
        <v>60</v>
      </c>
      <c r="AE34" s="88">
        <v>1440</v>
      </c>
      <c r="AF34" s="88">
        <v>10080</v>
      </c>
      <c r="AG34" s="88">
        <v>525600</v>
      </c>
    </row>
    <row r="35" spans="3:33" x14ac:dyDescent="0.2">
      <c r="C35" s="88" t="s">
        <v>487</v>
      </c>
      <c r="D35" s="88" t="s">
        <v>486</v>
      </c>
      <c r="E35" s="88" t="s">
        <v>102</v>
      </c>
      <c r="F35" s="88" t="s">
        <v>103</v>
      </c>
      <c r="G35" s="88">
        <v>40</v>
      </c>
      <c r="H35" s="88">
        <v>40</v>
      </c>
      <c r="I35" s="88">
        <v>40</v>
      </c>
      <c r="J35" s="88">
        <v>40</v>
      </c>
      <c r="K35" s="88">
        <v>40</v>
      </c>
      <c r="L35" s="88">
        <v>40</v>
      </c>
      <c r="M35" s="88">
        <v>40</v>
      </c>
      <c r="N35" s="88">
        <v>40</v>
      </c>
      <c r="O35" s="88">
        <v>40</v>
      </c>
      <c r="P35" s="88">
        <v>40</v>
      </c>
      <c r="Q35" s="88">
        <v>40</v>
      </c>
      <c r="R35" s="88">
        <v>40</v>
      </c>
      <c r="S35" s="88">
        <v>40</v>
      </c>
      <c r="T35" s="88">
        <v>40</v>
      </c>
      <c r="U35" s="88">
        <v>40</v>
      </c>
      <c r="V35" s="88">
        <v>40</v>
      </c>
      <c r="W35" s="88">
        <v>40</v>
      </c>
      <c r="X35" s="88">
        <v>40</v>
      </c>
      <c r="Y35" s="88">
        <v>40</v>
      </c>
      <c r="Z35" s="88">
        <v>40</v>
      </c>
      <c r="AA35" s="88">
        <v>40</v>
      </c>
      <c r="AB35" s="88">
        <v>40</v>
      </c>
      <c r="AC35" s="88">
        <v>40</v>
      </c>
      <c r="AD35" s="88">
        <v>40</v>
      </c>
      <c r="AE35" s="88">
        <v>960</v>
      </c>
      <c r="AF35" s="88">
        <v>6720</v>
      </c>
      <c r="AG35" s="88">
        <v>350400</v>
      </c>
    </row>
    <row r="36" spans="3:33" x14ac:dyDescent="0.2">
      <c r="C36" s="88" t="s">
        <v>520</v>
      </c>
      <c r="D36" s="88" t="s">
        <v>104</v>
      </c>
      <c r="E36" s="88" t="s">
        <v>102</v>
      </c>
      <c r="F36" s="88" t="s">
        <v>103</v>
      </c>
      <c r="G36" s="88">
        <v>0.33</v>
      </c>
      <c r="H36" s="88">
        <v>0.33</v>
      </c>
      <c r="I36" s="88">
        <v>0.33</v>
      </c>
      <c r="J36" s="88">
        <v>0.33</v>
      </c>
      <c r="K36" s="88">
        <v>0.33</v>
      </c>
      <c r="L36" s="88">
        <v>0.33</v>
      </c>
      <c r="M36" s="88">
        <v>0.33</v>
      </c>
      <c r="N36" s="88">
        <v>0.33</v>
      </c>
      <c r="O36" s="88">
        <v>0.33</v>
      </c>
      <c r="P36" s="88">
        <v>0.33</v>
      </c>
      <c r="Q36" s="88">
        <v>0.33</v>
      </c>
      <c r="R36" s="88">
        <v>0.33</v>
      </c>
      <c r="S36" s="88">
        <v>0.33</v>
      </c>
      <c r="T36" s="88">
        <v>0.33</v>
      </c>
      <c r="U36" s="88">
        <v>0.33</v>
      </c>
      <c r="V36" s="88">
        <v>0.33</v>
      </c>
      <c r="W36" s="88">
        <v>0.33</v>
      </c>
      <c r="X36" s="88">
        <v>0.33</v>
      </c>
      <c r="Y36" s="88">
        <v>0.33</v>
      </c>
      <c r="Z36" s="88">
        <v>0.33</v>
      </c>
      <c r="AA36" s="88">
        <v>0.33</v>
      </c>
      <c r="AB36" s="88">
        <v>0.33</v>
      </c>
      <c r="AC36" s="88">
        <v>0.33</v>
      </c>
      <c r="AD36" s="88">
        <v>0.33</v>
      </c>
      <c r="AE36" s="88">
        <v>7.92</v>
      </c>
      <c r="AF36" s="88">
        <v>55.44</v>
      </c>
      <c r="AG36" s="88">
        <v>2890.8</v>
      </c>
    </row>
    <row r="37" spans="3:33" x14ac:dyDescent="0.2">
      <c r="C37" s="88" t="s">
        <v>521</v>
      </c>
      <c r="D37" s="88" t="s">
        <v>104</v>
      </c>
      <c r="E37" s="88" t="s">
        <v>102</v>
      </c>
      <c r="F37" s="88" t="s">
        <v>522</v>
      </c>
      <c r="G37" s="88">
        <v>0</v>
      </c>
      <c r="H37" s="88">
        <v>0</v>
      </c>
      <c r="I37" s="88">
        <v>0</v>
      </c>
      <c r="J37" s="88">
        <v>0</v>
      </c>
      <c r="K37" s="88">
        <v>1</v>
      </c>
      <c r="L37" s="88">
        <v>1</v>
      </c>
      <c r="M37" s="88">
        <v>1</v>
      </c>
      <c r="N37" s="88">
        <v>1</v>
      </c>
      <c r="O37" s="88">
        <v>1</v>
      </c>
      <c r="P37" s="88">
        <v>1</v>
      </c>
      <c r="Q37" s="88">
        <v>1</v>
      </c>
      <c r="R37" s="88">
        <v>1</v>
      </c>
      <c r="S37" s="88">
        <v>1</v>
      </c>
      <c r="T37" s="88">
        <v>1</v>
      </c>
      <c r="U37" s="88">
        <v>1</v>
      </c>
      <c r="V37" s="88">
        <v>1</v>
      </c>
      <c r="W37" s="88">
        <v>1</v>
      </c>
      <c r="X37" s="88">
        <v>1</v>
      </c>
      <c r="Y37" s="88">
        <v>1</v>
      </c>
      <c r="Z37" s="88">
        <v>1</v>
      </c>
      <c r="AA37" s="88">
        <v>1</v>
      </c>
      <c r="AB37" s="88">
        <v>0</v>
      </c>
      <c r="AC37" s="88">
        <v>0</v>
      </c>
      <c r="AD37" s="88">
        <v>0</v>
      </c>
      <c r="AE37" s="88">
        <v>17</v>
      </c>
      <c r="AF37" s="88">
        <v>102</v>
      </c>
      <c r="AG37" s="88">
        <v>5151</v>
      </c>
    </row>
    <row r="38" spans="3:33" x14ac:dyDescent="0.2">
      <c r="C38" s="88"/>
      <c r="D38" s="88"/>
      <c r="E38" s="88"/>
      <c r="F38" s="88" t="s">
        <v>499</v>
      </c>
      <c r="G38" s="88">
        <v>1</v>
      </c>
      <c r="H38" s="88">
        <v>1</v>
      </c>
      <c r="I38" s="88">
        <v>1</v>
      </c>
      <c r="J38" s="88">
        <v>1</v>
      </c>
      <c r="K38" s="88">
        <v>1</v>
      </c>
      <c r="L38" s="88">
        <v>1</v>
      </c>
      <c r="M38" s="88">
        <v>1</v>
      </c>
      <c r="N38" s="88">
        <v>1</v>
      </c>
      <c r="O38" s="88">
        <v>1</v>
      </c>
      <c r="P38" s="88">
        <v>1</v>
      </c>
      <c r="Q38" s="88">
        <v>1</v>
      </c>
      <c r="R38" s="88">
        <v>1</v>
      </c>
      <c r="S38" s="88">
        <v>1</v>
      </c>
      <c r="T38" s="88">
        <v>1</v>
      </c>
      <c r="U38" s="88">
        <v>1</v>
      </c>
      <c r="V38" s="88">
        <v>1</v>
      </c>
      <c r="W38" s="88">
        <v>1</v>
      </c>
      <c r="X38" s="88">
        <v>1</v>
      </c>
      <c r="Y38" s="88">
        <v>1</v>
      </c>
      <c r="Z38" s="88">
        <v>1</v>
      </c>
      <c r="AA38" s="88">
        <v>1</v>
      </c>
      <c r="AB38" s="88">
        <v>1</v>
      </c>
      <c r="AC38" s="88">
        <v>1</v>
      </c>
      <c r="AD38" s="88">
        <v>1</v>
      </c>
      <c r="AE38" s="88">
        <v>24</v>
      </c>
      <c r="AF38" s="88"/>
      <c r="AG38" s="88"/>
    </row>
    <row r="39" spans="3:33" x14ac:dyDescent="0.2">
      <c r="C39" s="88"/>
      <c r="D39" s="88"/>
      <c r="E39" s="88"/>
      <c r="F39" s="88" t="s">
        <v>250</v>
      </c>
      <c r="G39" s="88">
        <v>0</v>
      </c>
      <c r="H39" s="88">
        <v>0</v>
      </c>
      <c r="I39" s="88">
        <v>0</v>
      </c>
      <c r="J39" s="88">
        <v>0</v>
      </c>
      <c r="K39" s="88">
        <v>0</v>
      </c>
      <c r="L39" s="88">
        <v>0</v>
      </c>
      <c r="M39" s="88">
        <v>0</v>
      </c>
      <c r="N39" s="88">
        <v>0</v>
      </c>
      <c r="O39" s="88">
        <v>0</v>
      </c>
      <c r="P39" s="88">
        <v>0</v>
      </c>
      <c r="Q39" s="88">
        <v>0</v>
      </c>
      <c r="R39" s="88">
        <v>0</v>
      </c>
      <c r="S39" s="88">
        <v>0</v>
      </c>
      <c r="T39" s="88">
        <v>0</v>
      </c>
      <c r="U39" s="88">
        <v>0</v>
      </c>
      <c r="V39" s="88">
        <v>0</v>
      </c>
      <c r="W39" s="88">
        <v>0</v>
      </c>
      <c r="X39" s="88">
        <v>0</v>
      </c>
      <c r="Y39" s="88">
        <v>0</v>
      </c>
      <c r="Z39" s="88">
        <v>0</v>
      </c>
      <c r="AA39" s="88">
        <v>0</v>
      </c>
      <c r="AB39" s="88">
        <v>0</v>
      </c>
      <c r="AC39" s="88">
        <v>0</v>
      </c>
      <c r="AD39" s="88">
        <v>0</v>
      </c>
      <c r="AE39" s="88">
        <v>0</v>
      </c>
      <c r="AF39" s="88"/>
      <c r="AG39" s="88"/>
    </row>
    <row r="40" spans="3:33" x14ac:dyDescent="0.2">
      <c r="C40" s="88" t="s">
        <v>523</v>
      </c>
      <c r="D40" s="88" t="s">
        <v>104</v>
      </c>
      <c r="E40" s="88" t="s">
        <v>102</v>
      </c>
      <c r="F40" s="88" t="s">
        <v>522</v>
      </c>
      <c r="G40" s="88">
        <v>0</v>
      </c>
      <c r="H40" s="88">
        <v>0</v>
      </c>
      <c r="I40" s="88">
        <v>0</v>
      </c>
      <c r="J40" s="88">
        <v>0</v>
      </c>
      <c r="K40" s="88">
        <v>0</v>
      </c>
      <c r="L40" s="88">
        <v>0</v>
      </c>
      <c r="M40" s="88">
        <v>1</v>
      </c>
      <c r="N40" s="88">
        <v>1</v>
      </c>
      <c r="O40" s="88">
        <v>1</v>
      </c>
      <c r="P40" s="88">
        <v>1</v>
      </c>
      <c r="Q40" s="88">
        <v>1</v>
      </c>
      <c r="R40" s="88">
        <v>1</v>
      </c>
      <c r="S40" s="88">
        <v>1</v>
      </c>
      <c r="T40" s="88">
        <v>1</v>
      </c>
      <c r="U40" s="88">
        <v>1</v>
      </c>
      <c r="V40" s="88">
        <v>1</v>
      </c>
      <c r="W40" s="88">
        <v>1</v>
      </c>
      <c r="X40" s="88">
        <v>1</v>
      </c>
      <c r="Y40" s="88">
        <v>0</v>
      </c>
      <c r="Z40" s="88">
        <v>0</v>
      </c>
      <c r="AA40" s="88">
        <v>0</v>
      </c>
      <c r="AB40" s="88">
        <v>0</v>
      </c>
      <c r="AC40" s="88">
        <v>0</v>
      </c>
      <c r="AD40" s="88">
        <v>0</v>
      </c>
      <c r="AE40" s="88">
        <v>12</v>
      </c>
      <c r="AF40" s="88">
        <v>72</v>
      </c>
      <c r="AG40" s="88">
        <v>3754.29</v>
      </c>
    </row>
    <row r="41" spans="3:33" x14ac:dyDescent="0.2">
      <c r="C41" s="88"/>
      <c r="D41" s="88"/>
      <c r="E41" s="88"/>
      <c r="F41" s="88" t="s">
        <v>499</v>
      </c>
      <c r="G41" s="88">
        <v>1</v>
      </c>
      <c r="H41" s="88">
        <v>1</v>
      </c>
      <c r="I41" s="88">
        <v>1</v>
      </c>
      <c r="J41" s="88">
        <v>1</v>
      </c>
      <c r="K41" s="88">
        <v>1</v>
      </c>
      <c r="L41" s="88">
        <v>1</v>
      </c>
      <c r="M41" s="88">
        <v>1</v>
      </c>
      <c r="N41" s="88">
        <v>1</v>
      </c>
      <c r="O41" s="88">
        <v>1</v>
      </c>
      <c r="P41" s="88">
        <v>1</v>
      </c>
      <c r="Q41" s="88">
        <v>1</v>
      </c>
      <c r="R41" s="88">
        <v>1</v>
      </c>
      <c r="S41" s="88">
        <v>1</v>
      </c>
      <c r="T41" s="88">
        <v>1</v>
      </c>
      <c r="U41" s="88">
        <v>1</v>
      </c>
      <c r="V41" s="88">
        <v>1</v>
      </c>
      <c r="W41" s="88">
        <v>1</v>
      </c>
      <c r="X41" s="88">
        <v>1</v>
      </c>
      <c r="Y41" s="88">
        <v>1</v>
      </c>
      <c r="Z41" s="88">
        <v>1</v>
      </c>
      <c r="AA41" s="88">
        <v>1</v>
      </c>
      <c r="AB41" s="88">
        <v>1</v>
      </c>
      <c r="AC41" s="88">
        <v>1</v>
      </c>
      <c r="AD41" s="88">
        <v>1</v>
      </c>
      <c r="AE41" s="88">
        <v>24</v>
      </c>
      <c r="AF41" s="88"/>
      <c r="AG41" s="88"/>
    </row>
    <row r="42" spans="3:33" x14ac:dyDescent="0.2">
      <c r="C42" s="88"/>
      <c r="D42" s="88"/>
      <c r="E42" s="88"/>
      <c r="F42" s="88" t="s">
        <v>250</v>
      </c>
      <c r="G42" s="88">
        <v>0</v>
      </c>
      <c r="H42" s="88">
        <v>0</v>
      </c>
      <c r="I42" s="88">
        <v>0</v>
      </c>
      <c r="J42" s="88">
        <v>0</v>
      </c>
      <c r="K42" s="88">
        <v>0</v>
      </c>
      <c r="L42" s="88">
        <v>0</v>
      </c>
      <c r="M42" s="88">
        <v>0</v>
      </c>
      <c r="N42" s="88">
        <v>0</v>
      </c>
      <c r="O42" s="88">
        <v>0</v>
      </c>
      <c r="P42" s="88">
        <v>0</v>
      </c>
      <c r="Q42" s="88">
        <v>0</v>
      </c>
      <c r="R42" s="88">
        <v>0</v>
      </c>
      <c r="S42" s="88">
        <v>0</v>
      </c>
      <c r="T42" s="88">
        <v>0</v>
      </c>
      <c r="U42" s="88">
        <v>0</v>
      </c>
      <c r="V42" s="88">
        <v>0</v>
      </c>
      <c r="W42" s="88">
        <v>0</v>
      </c>
      <c r="X42" s="88">
        <v>0</v>
      </c>
      <c r="Y42" s="88">
        <v>0</v>
      </c>
      <c r="Z42" s="88">
        <v>0</v>
      </c>
      <c r="AA42" s="88">
        <v>0</v>
      </c>
      <c r="AB42" s="88">
        <v>0</v>
      </c>
      <c r="AC42" s="88">
        <v>0</v>
      </c>
      <c r="AD42" s="88">
        <v>0</v>
      </c>
      <c r="AE42" s="88">
        <v>0</v>
      </c>
      <c r="AF42" s="88"/>
      <c r="AG42" s="88"/>
    </row>
    <row r="43" spans="3:33" x14ac:dyDescent="0.2">
      <c r="C43" s="88" t="s">
        <v>503</v>
      </c>
      <c r="D43" s="88" t="s">
        <v>105</v>
      </c>
      <c r="E43" s="88" t="s">
        <v>102</v>
      </c>
      <c r="F43" s="88" t="s">
        <v>103</v>
      </c>
      <c r="G43" s="88">
        <v>12.8</v>
      </c>
      <c r="H43" s="88">
        <v>12.8</v>
      </c>
      <c r="I43" s="88">
        <v>12.8</v>
      </c>
      <c r="J43" s="88">
        <v>12.8</v>
      </c>
      <c r="K43" s="88">
        <v>12.8</v>
      </c>
      <c r="L43" s="88">
        <v>12.8</v>
      </c>
      <c r="M43" s="88">
        <v>12.8</v>
      </c>
      <c r="N43" s="88">
        <v>12.8</v>
      </c>
      <c r="O43" s="88">
        <v>12.8</v>
      </c>
      <c r="P43" s="88">
        <v>12.8</v>
      </c>
      <c r="Q43" s="88">
        <v>12.8</v>
      </c>
      <c r="R43" s="88">
        <v>12.8</v>
      </c>
      <c r="S43" s="88">
        <v>12.8</v>
      </c>
      <c r="T43" s="88">
        <v>12.8</v>
      </c>
      <c r="U43" s="88">
        <v>12.8</v>
      </c>
      <c r="V43" s="88">
        <v>12.8</v>
      </c>
      <c r="W43" s="88">
        <v>12.8</v>
      </c>
      <c r="X43" s="88">
        <v>12.8</v>
      </c>
      <c r="Y43" s="88">
        <v>12.8</v>
      </c>
      <c r="Z43" s="88">
        <v>12.8</v>
      </c>
      <c r="AA43" s="88">
        <v>12.8</v>
      </c>
      <c r="AB43" s="88">
        <v>12.8</v>
      </c>
      <c r="AC43" s="88">
        <v>12.8</v>
      </c>
      <c r="AD43" s="88">
        <v>12.8</v>
      </c>
      <c r="AE43" s="88">
        <v>307.2</v>
      </c>
      <c r="AF43" s="88">
        <v>2150.4</v>
      </c>
      <c r="AG43" s="88">
        <v>112128</v>
      </c>
    </row>
    <row r="44" spans="3:33" x14ac:dyDescent="0.2">
      <c r="C44" s="88" t="s">
        <v>504</v>
      </c>
      <c r="D44" s="88" t="s">
        <v>105</v>
      </c>
      <c r="E44" s="88" t="s">
        <v>102</v>
      </c>
      <c r="F44" s="88" t="s">
        <v>103</v>
      </c>
      <c r="G44" s="88">
        <v>11.1</v>
      </c>
      <c r="H44" s="88">
        <v>11.1</v>
      </c>
      <c r="I44" s="88">
        <v>11.1</v>
      </c>
      <c r="J44" s="88">
        <v>11.1</v>
      </c>
      <c r="K44" s="88">
        <v>11.1</v>
      </c>
      <c r="L44" s="88">
        <v>11.1</v>
      </c>
      <c r="M44" s="88">
        <v>11.1</v>
      </c>
      <c r="N44" s="88">
        <v>11.1</v>
      </c>
      <c r="O44" s="88">
        <v>11.1</v>
      </c>
      <c r="P44" s="88">
        <v>11.1</v>
      </c>
      <c r="Q44" s="88">
        <v>11.1</v>
      </c>
      <c r="R44" s="88">
        <v>11.1</v>
      </c>
      <c r="S44" s="88">
        <v>11.1</v>
      </c>
      <c r="T44" s="88">
        <v>11.1</v>
      </c>
      <c r="U44" s="88">
        <v>11.1</v>
      </c>
      <c r="V44" s="88">
        <v>11.1</v>
      </c>
      <c r="W44" s="88">
        <v>11.1</v>
      </c>
      <c r="X44" s="88">
        <v>11.1</v>
      </c>
      <c r="Y44" s="88">
        <v>11.1</v>
      </c>
      <c r="Z44" s="88">
        <v>11.1</v>
      </c>
      <c r="AA44" s="88">
        <v>11.1</v>
      </c>
      <c r="AB44" s="88">
        <v>11.1</v>
      </c>
      <c r="AC44" s="88">
        <v>11.1</v>
      </c>
      <c r="AD44" s="88">
        <v>11.1</v>
      </c>
      <c r="AE44" s="88">
        <v>266.39999999999998</v>
      </c>
      <c r="AF44" s="88">
        <v>1864.8</v>
      </c>
      <c r="AG44" s="88">
        <v>97236</v>
      </c>
    </row>
    <row r="45" spans="3:33" x14ac:dyDescent="0.2">
      <c r="C45" s="88" t="s">
        <v>505</v>
      </c>
      <c r="D45" s="88" t="s">
        <v>105</v>
      </c>
      <c r="E45" s="88" t="s">
        <v>102</v>
      </c>
      <c r="F45" s="88" t="s">
        <v>103</v>
      </c>
      <c r="G45" s="88">
        <v>60</v>
      </c>
      <c r="H45" s="88">
        <v>60</v>
      </c>
      <c r="I45" s="88">
        <v>60</v>
      </c>
      <c r="J45" s="88">
        <v>60</v>
      </c>
      <c r="K45" s="88">
        <v>60</v>
      </c>
      <c r="L45" s="88">
        <v>60</v>
      </c>
      <c r="M45" s="88">
        <v>60</v>
      </c>
      <c r="N45" s="88">
        <v>60</v>
      </c>
      <c r="O45" s="88">
        <v>60</v>
      </c>
      <c r="P45" s="88">
        <v>60</v>
      </c>
      <c r="Q45" s="88">
        <v>60</v>
      </c>
      <c r="R45" s="88">
        <v>60</v>
      </c>
      <c r="S45" s="88">
        <v>60</v>
      </c>
      <c r="T45" s="88">
        <v>60</v>
      </c>
      <c r="U45" s="88">
        <v>60</v>
      </c>
      <c r="V45" s="88">
        <v>60</v>
      </c>
      <c r="W45" s="88">
        <v>60</v>
      </c>
      <c r="X45" s="88">
        <v>60</v>
      </c>
      <c r="Y45" s="88">
        <v>60</v>
      </c>
      <c r="Z45" s="88">
        <v>60</v>
      </c>
      <c r="AA45" s="88">
        <v>60</v>
      </c>
      <c r="AB45" s="88">
        <v>60</v>
      </c>
      <c r="AC45" s="88">
        <v>60</v>
      </c>
      <c r="AD45" s="88">
        <v>60</v>
      </c>
      <c r="AE45" s="88">
        <v>1440</v>
      </c>
      <c r="AF45" s="88">
        <v>10080</v>
      </c>
      <c r="AG45" s="88">
        <v>525600</v>
      </c>
    </row>
    <row r="46" spans="3:33" x14ac:dyDescent="0.2">
      <c r="C46" s="88" t="s">
        <v>481</v>
      </c>
      <c r="D46" s="88" t="s">
        <v>482</v>
      </c>
      <c r="E46" s="88" t="s">
        <v>102</v>
      </c>
      <c r="F46" s="88" t="s">
        <v>103</v>
      </c>
      <c r="G46" s="88">
        <v>1</v>
      </c>
      <c r="H46" s="88">
        <v>1</v>
      </c>
      <c r="I46" s="88">
        <v>1</v>
      </c>
      <c r="J46" s="88">
        <v>1</v>
      </c>
      <c r="K46" s="88">
        <v>1</v>
      </c>
      <c r="L46" s="88">
        <v>1</v>
      </c>
      <c r="M46" s="88">
        <v>1</v>
      </c>
      <c r="N46" s="88">
        <v>1</v>
      </c>
      <c r="O46" s="88">
        <v>1</v>
      </c>
      <c r="P46" s="88">
        <v>1</v>
      </c>
      <c r="Q46" s="88">
        <v>1</v>
      </c>
      <c r="R46" s="88">
        <v>1</v>
      </c>
      <c r="S46" s="88">
        <v>1</v>
      </c>
      <c r="T46" s="88">
        <v>1</v>
      </c>
      <c r="U46" s="88">
        <v>1</v>
      </c>
      <c r="V46" s="88">
        <v>1</v>
      </c>
      <c r="W46" s="88">
        <v>1</v>
      </c>
      <c r="X46" s="88">
        <v>1</v>
      </c>
      <c r="Y46" s="88">
        <v>1</v>
      </c>
      <c r="Z46" s="88">
        <v>1</v>
      </c>
      <c r="AA46" s="88">
        <v>1</v>
      </c>
      <c r="AB46" s="88">
        <v>1</v>
      </c>
      <c r="AC46" s="88">
        <v>1</v>
      </c>
      <c r="AD46" s="88">
        <v>1</v>
      </c>
      <c r="AE46" s="88">
        <v>24</v>
      </c>
      <c r="AF46" s="88">
        <v>168</v>
      </c>
      <c r="AG46" s="88">
        <v>8760</v>
      </c>
    </row>
    <row r="47" spans="3:33" x14ac:dyDescent="0.2">
      <c r="C47" s="88" t="s">
        <v>506</v>
      </c>
      <c r="D47" s="88" t="s">
        <v>105</v>
      </c>
      <c r="E47" s="88" t="s">
        <v>102</v>
      </c>
      <c r="F47" s="88" t="s">
        <v>103</v>
      </c>
      <c r="G47" s="88">
        <v>6.7</v>
      </c>
      <c r="H47" s="88">
        <v>6.7</v>
      </c>
      <c r="I47" s="88">
        <v>6.7</v>
      </c>
      <c r="J47" s="88">
        <v>6.7</v>
      </c>
      <c r="K47" s="88">
        <v>6.7</v>
      </c>
      <c r="L47" s="88">
        <v>6.7</v>
      </c>
      <c r="M47" s="88">
        <v>6.7</v>
      </c>
      <c r="N47" s="88">
        <v>6.7</v>
      </c>
      <c r="O47" s="88">
        <v>6.7</v>
      </c>
      <c r="P47" s="88">
        <v>6.7</v>
      </c>
      <c r="Q47" s="88">
        <v>6.7</v>
      </c>
      <c r="R47" s="88">
        <v>6.7</v>
      </c>
      <c r="S47" s="88">
        <v>6.7</v>
      </c>
      <c r="T47" s="88">
        <v>6.7</v>
      </c>
      <c r="U47" s="88">
        <v>6.7</v>
      </c>
      <c r="V47" s="88">
        <v>6.7</v>
      </c>
      <c r="W47" s="88">
        <v>6.7</v>
      </c>
      <c r="X47" s="88">
        <v>6.7</v>
      </c>
      <c r="Y47" s="88">
        <v>6.7</v>
      </c>
      <c r="Z47" s="88">
        <v>6.7</v>
      </c>
      <c r="AA47" s="88">
        <v>6.7</v>
      </c>
      <c r="AB47" s="88">
        <v>6.7</v>
      </c>
      <c r="AC47" s="88">
        <v>6.7</v>
      </c>
      <c r="AD47" s="88">
        <v>6.7</v>
      </c>
      <c r="AE47" s="88">
        <v>160.80000000000001</v>
      </c>
      <c r="AF47" s="88">
        <v>1125.5999999999999</v>
      </c>
      <c r="AG47" s="88">
        <v>58692</v>
      </c>
    </row>
    <row r="48" spans="3:33" x14ac:dyDescent="0.2">
      <c r="C48" s="88" t="s">
        <v>507</v>
      </c>
      <c r="D48" s="88" t="s">
        <v>105</v>
      </c>
      <c r="E48" s="88" t="s">
        <v>102</v>
      </c>
      <c r="F48" s="88" t="s">
        <v>103</v>
      </c>
      <c r="G48" s="88">
        <v>82.2</v>
      </c>
      <c r="H48" s="88">
        <v>82.2</v>
      </c>
      <c r="I48" s="88">
        <v>82.2</v>
      </c>
      <c r="J48" s="88">
        <v>82.2</v>
      </c>
      <c r="K48" s="88">
        <v>82.2</v>
      </c>
      <c r="L48" s="88">
        <v>82.2</v>
      </c>
      <c r="M48" s="88">
        <v>82.2</v>
      </c>
      <c r="N48" s="88">
        <v>82.2</v>
      </c>
      <c r="O48" s="88">
        <v>82.2</v>
      </c>
      <c r="P48" s="88">
        <v>82.2</v>
      </c>
      <c r="Q48" s="88">
        <v>82.2</v>
      </c>
      <c r="R48" s="88">
        <v>82.2</v>
      </c>
      <c r="S48" s="88">
        <v>82.2</v>
      </c>
      <c r="T48" s="88">
        <v>82.2</v>
      </c>
      <c r="U48" s="88">
        <v>82.2</v>
      </c>
      <c r="V48" s="88">
        <v>82.2</v>
      </c>
      <c r="W48" s="88">
        <v>82.2</v>
      </c>
      <c r="X48" s="88">
        <v>82.2</v>
      </c>
      <c r="Y48" s="88">
        <v>82.2</v>
      </c>
      <c r="Z48" s="88">
        <v>82.2</v>
      </c>
      <c r="AA48" s="88">
        <v>82.2</v>
      </c>
      <c r="AB48" s="88">
        <v>82.2</v>
      </c>
      <c r="AC48" s="88">
        <v>82.2</v>
      </c>
      <c r="AD48" s="88">
        <v>82.2</v>
      </c>
      <c r="AE48" s="88">
        <v>1972.8</v>
      </c>
      <c r="AF48" s="88">
        <v>13809.6</v>
      </c>
      <c r="AG48" s="88">
        <v>720072</v>
      </c>
    </row>
    <row r="49" spans="1:33" x14ac:dyDescent="0.2">
      <c r="A49" s="91" t="s">
        <v>701</v>
      </c>
      <c r="B49" s="91" t="s">
        <v>697</v>
      </c>
      <c r="C49" s="88" t="s">
        <v>480</v>
      </c>
      <c r="D49" s="88" t="s">
        <v>104</v>
      </c>
      <c r="E49" s="88" t="s">
        <v>102</v>
      </c>
      <c r="F49" s="88" t="s">
        <v>479</v>
      </c>
      <c r="G49" s="88">
        <v>0.01</v>
      </c>
      <c r="H49" s="88">
        <v>0.01</v>
      </c>
      <c r="I49" s="88">
        <v>0.01</v>
      </c>
      <c r="J49" s="88">
        <v>0.01</v>
      </c>
      <c r="K49" s="88">
        <v>0.01</v>
      </c>
      <c r="L49" s="88">
        <v>0.01</v>
      </c>
      <c r="M49" s="88">
        <v>0.01</v>
      </c>
      <c r="N49" s="88">
        <v>0.17</v>
      </c>
      <c r="O49" s="88">
        <v>0.57999999999999996</v>
      </c>
      <c r="P49" s="88">
        <v>0.66</v>
      </c>
      <c r="Q49" s="88">
        <v>0.78</v>
      </c>
      <c r="R49" s="88">
        <v>0.82</v>
      </c>
      <c r="S49" s="88">
        <v>0.71</v>
      </c>
      <c r="T49" s="88">
        <v>0.82</v>
      </c>
      <c r="U49" s="88">
        <v>0.78</v>
      </c>
      <c r="V49" s="88">
        <v>0.74</v>
      </c>
      <c r="W49" s="88">
        <v>0.63</v>
      </c>
      <c r="X49" s="88">
        <v>0.41</v>
      </c>
      <c r="Y49" s="88">
        <v>0.18</v>
      </c>
      <c r="Z49" s="88">
        <v>0.18</v>
      </c>
      <c r="AA49" s="88">
        <v>0.18</v>
      </c>
      <c r="AB49" s="88">
        <v>0.1</v>
      </c>
      <c r="AC49" s="88">
        <v>0.01</v>
      </c>
      <c r="AD49" s="88">
        <v>0.01</v>
      </c>
      <c r="AE49" s="88">
        <v>7.83</v>
      </c>
      <c r="AF49" s="88">
        <v>41.88</v>
      </c>
      <c r="AG49" s="88">
        <v>2183.7399999999998</v>
      </c>
    </row>
    <row r="50" spans="1:33" x14ac:dyDescent="0.2">
      <c r="A50" s="92"/>
      <c r="B50" s="91" t="s">
        <v>476</v>
      </c>
      <c r="C50" s="88"/>
      <c r="D50" s="88"/>
      <c r="E50" s="88"/>
      <c r="F50" s="88" t="s">
        <v>476</v>
      </c>
      <c r="G50" s="88">
        <v>0.01</v>
      </c>
      <c r="H50" s="88">
        <v>0.01</v>
      </c>
      <c r="I50" s="88">
        <v>0.01</v>
      </c>
      <c r="J50" s="88">
        <v>0.01</v>
      </c>
      <c r="K50" s="88">
        <v>0.01</v>
      </c>
      <c r="L50" s="88">
        <v>0.01</v>
      </c>
      <c r="M50" s="88">
        <v>0.01</v>
      </c>
      <c r="N50" s="88">
        <v>0.01</v>
      </c>
      <c r="O50" s="88">
        <v>0.2</v>
      </c>
      <c r="P50" s="88">
        <v>0.28000000000000003</v>
      </c>
      <c r="Q50" s="88">
        <v>0.3</v>
      </c>
      <c r="R50" s="88">
        <v>0.3</v>
      </c>
      <c r="S50" s="88">
        <v>0.24</v>
      </c>
      <c r="T50" s="88">
        <v>0.24</v>
      </c>
      <c r="U50" s="88">
        <v>0.23</v>
      </c>
      <c r="V50" s="88">
        <v>0.23</v>
      </c>
      <c r="W50" s="88">
        <v>0.23</v>
      </c>
      <c r="X50" s="88">
        <v>0.1</v>
      </c>
      <c r="Y50" s="88">
        <v>0.01</v>
      </c>
      <c r="Z50" s="88">
        <v>0.01</v>
      </c>
      <c r="AA50" s="88">
        <v>0.01</v>
      </c>
      <c r="AB50" s="88">
        <v>0.01</v>
      </c>
      <c r="AC50" s="88">
        <v>0.01</v>
      </c>
      <c r="AD50" s="88">
        <v>0.01</v>
      </c>
      <c r="AE50" s="88">
        <v>2.4900000000000002</v>
      </c>
      <c r="AF50" s="88"/>
      <c r="AG50" s="88"/>
    </row>
    <row r="51" spans="1:33" x14ac:dyDescent="0.2">
      <c r="A51" s="92"/>
      <c r="B51" s="91" t="s">
        <v>698</v>
      </c>
      <c r="C51" s="88"/>
      <c r="D51" s="88"/>
      <c r="E51" s="88"/>
      <c r="F51" s="88" t="s">
        <v>250</v>
      </c>
      <c r="G51" s="88">
        <v>0.01</v>
      </c>
      <c r="H51" s="88">
        <v>0.01</v>
      </c>
      <c r="I51" s="88">
        <v>0.01</v>
      </c>
      <c r="J51" s="88">
        <v>0.01</v>
      </c>
      <c r="K51" s="88">
        <v>0.01</v>
      </c>
      <c r="L51" s="88">
        <v>0.01</v>
      </c>
      <c r="M51" s="88">
        <v>0.01</v>
      </c>
      <c r="N51" s="88">
        <v>0.01</v>
      </c>
      <c r="O51" s="88">
        <v>0.01</v>
      </c>
      <c r="P51" s="88">
        <v>0.01</v>
      </c>
      <c r="Q51" s="88">
        <v>0.01</v>
      </c>
      <c r="R51" s="88">
        <v>0.01</v>
      </c>
      <c r="S51" s="88">
        <v>0.01</v>
      </c>
      <c r="T51" s="88">
        <v>0.01</v>
      </c>
      <c r="U51" s="88">
        <v>0.01</v>
      </c>
      <c r="V51" s="88">
        <v>0.01</v>
      </c>
      <c r="W51" s="88">
        <v>0.01</v>
      </c>
      <c r="X51" s="88">
        <v>0.01</v>
      </c>
      <c r="Y51" s="88">
        <v>0.01</v>
      </c>
      <c r="Z51" s="88">
        <v>0.01</v>
      </c>
      <c r="AA51" s="88">
        <v>0.01</v>
      </c>
      <c r="AB51" s="88">
        <v>0.01</v>
      </c>
      <c r="AC51" s="88">
        <v>0.01</v>
      </c>
      <c r="AD51" s="88">
        <v>0.01</v>
      </c>
      <c r="AE51" s="88">
        <v>0.24</v>
      </c>
      <c r="AF51" s="88"/>
      <c r="AG51" s="88"/>
    </row>
    <row r="52" spans="1:33" x14ac:dyDescent="0.2">
      <c r="C52" s="88" t="s">
        <v>508</v>
      </c>
      <c r="D52" s="88" t="s">
        <v>104</v>
      </c>
      <c r="E52" s="88" t="s">
        <v>102</v>
      </c>
      <c r="F52" s="88" t="s">
        <v>103</v>
      </c>
      <c r="G52" s="88">
        <v>0.05</v>
      </c>
      <c r="H52" s="88">
        <v>0.05</v>
      </c>
      <c r="I52" s="88">
        <v>0.05</v>
      </c>
      <c r="J52" s="88">
        <v>0.05</v>
      </c>
      <c r="K52" s="88">
        <v>0.05</v>
      </c>
      <c r="L52" s="88">
        <v>0.05</v>
      </c>
      <c r="M52" s="88">
        <v>0.05</v>
      </c>
      <c r="N52" s="88">
        <v>0.05</v>
      </c>
      <c r="O52" s="88">
        <v>0.05</v>
      </c>
      <c r="P52" s="88">
        <v>0.05</v>
      </c>
      <c r="Q52" s="88">
        <v>0.05</v>
      </c>
      <c r="R52" s="88">
        <v>0.05</v>
      </c>
      <c r="S52" s="88">
        <v>0.05</v>
      </c>
      <c r="T52" s="88">
        <v>0.05</v>
      </c>
      <c r="U52" s="88">
        <v>0.05</v>
      </c>
      <c r="V52" s="88">
        <v>0.05</v>
      </c>
      <c r="W52" s="88">
        <v>0.05</v>
      </c>
      <c r="X52" s="88">
        <v>0.05</v>
      </c>
      <c r="Y52" s="88">
        <v>0.05</v>
      </c>
      <c r="Z52" s="88">
        <v>0.05</v>
      </c>
      <c r="AA52" s="88">
        <v>0.05</v>
      </c>
      <c r="AB52" s="88">
        <v>0.05</v>
      </c>
      <c r="AC52" s="88">
        <v>0.05</v>
      </c>
      <c r="AD52" s="88">
        <v>0.05</v>
      </c>
      <c r="AE52" s="88">
        <v>1.2</v>
      </c>
      <c r="AF52" s="88">
        <v>8.4</v>
      </c>
      <c r="AG52" s="88">
        <v>438</v>
      </c>
    </row>
    <row r="53" spans="1:33" x14ac:dyDescent="0.2">
      <c r="C53" s="88" t="s">
        <v>509</v>
      </c>
      <c r="D53" s="88" t="s">
        <v>104</v>
      </c>
      <c r="E53" s="88" t="s">
        <v>102</v>
      </c>
      <c r="F53" s="88" t="s">
        <v>103</v>
      </c>
      <c r="G53" s="88">
        <v>0.2</v>
      </c>
      <c r="H53" s="88">
        <v>0.2</v>
      </c>
      <c r="I53" s="88">
        <v>0.2</v>
      </c>
      <c r="J53" s="88">
        <v>0.2</v>
      </c>
      <c r="K53" s="88">
        <v>0.2</v>
      </c>
      <c r="L53" s="88">
        <v>0.2</v>
      </c>
      <c r="M53" s="88">
        <v>0.2</v>
      </c>
      <c r="N53" s="88">
        <v>0.2</v>
      </c>
      <c r="O53" s="88">
        <v>0.2</v>
      </c>
      <c r="P53" s="88">
        <v>0.2</v>
      </c>
      <c r="Q53" s="88">
        <v>0.2</v>
      </c>
      <c r="R53" s="88">
        <v>0.2</v>
      </c>
      <c r="S53" s="88">
        <v>0.2</v>
      </c>
      <c r="T53" s="88">
        <v>0.2</v>
      </c>
      <c r="U53" s="88">
        <v>0.2</v>
      </c>
      <c r="V53" s="88">
        <v>0.2</v>
      </c>
      <c r="W53" s="88">
        <v>0.2</v>
      </c>
      <c r="X53" s="88">
        <v>0.2</v>
      </c>
      <c r="Y53" s="88">
        <v>0.2</v>
      </c>
      <c r="Z53" s="88">
        <v>0.2</v>
      </c>
      <c r="AA53" s="88">
        <v>0.2</v>
      </c>
      <c r="AB53" s="88">
        <v>0.2</v>
      </c>
      <c r="AC53" s="88">
        <v>0.2</v>
      </c>
      <c r="AD53" s="88">
        <v>0.2</v>
      </c>
      <c r="AE53" s="88">
        <v>4.8</v>
      </c>
      <c r="AF53" s="88">
        <v>33.6</v>
      </c>
      <c r="AG53" s="88">
        <v>1752</v>
      </c>
    </row>
    <row r="54" spans="1:33" x14ac:dyDescent="0.2">
      <c r="C54" s="88" t="s">
        <v>510</v>
      </c>
      <c r="D54" s="88" t="s">
        <v>105</v>
      </c>
      <c r="E54" s="88" t="s">
        <v>102</v>
      </c>
      <c r="F54" s="88" t="s">
        <v>103</v>
      </c>
      <c r="G54" s="88">
        <v>43.3</v>
      </c>
      <c r="H54" s="88">
        <v>43.3</v>
      </c>
      <c r="I54" s="88">
        <v>43.3</v>
      </c>
      <c r="J54" s="88">
        <v>43.3</v>
      </c>
      <c r="K54" s="88">
        <v>43.3</v>
      </c>
      <c r="L54" s="88">
        <v>43.3</v>
      </c>
      <c r="M54" s="88">
        <v>43.3</v>
      </c>
      <c r="N54" s="88">
        <v>43.3</v>
      </c>
      <c r="O54" s="88">
        <v>43.3</v>
      </c>
      <c r="P54" s="88">
        <v>43.3</v>
      </c>
      <c r="Q54" s="88">
        <v>43.3</v>
      </c>
      <c r="R54" s="88">
        <v>43.3</v>
      </c>
      <c r="S54" s="88">
        <v>43.3</v>
      </c>
      <c r="T54" s="88">
        <v>43.3</v>
      </c>
      <c r="U54" s="88">
        <v>43.3</v>
      </c>
      <c r="V54" s="88">
        <v>43.3</v>
      </c>
      <c r="W54" s="88">
        <v>43.3</v>
      </c>
      <c r="X54" s="88">
        <v>43.3</v>
      </c>
      <c r="Y54" s="88">
        <v>43.3</v>
      </c>
      <c r="Z54" s="88">
        <v>43.3</v>
      </c>
      <c r="AA54" s="88">
        <v>43.3</v>
      </c>
      <c r="AB54" s="88">
        <v>43.3</v>
      </c>
      <c r="AC54" s="88">
        <v>43.3</v>
      </c>
      <c r="AD54" s="88">
        <v>43.3</v>
      </c>
      <c r="AE54" s="88">
        <v>1039.2</v>
      </c>
      <c r="AF54" s="88">
        <v>7274.4</v>
      </c>
      <c r="AG54" s="88">
        <v>379308</v>
      </c>
    </row>
    <row r="55" spans="1:33" x14ac:dyDescent="0.2">
      <c r="C55" s="88" t="s">
        <v>511</v>
      </c>
      <c r="D55" s="88" t="s">
        <v>105</v>
      </c>
      <c r="E55" s="88" t="s">
        <v>102</v>
      </c>
      <c r="F55" s="88" t="s">
        <v>103</v>
      </c>
      <c r="G55" s="88">
        <v>43.3</v>
      </c>
      <c r="H55" s="88">
        <v>43.3</v>
      </c>
      <c r="I55" s="88">
        <v>43.3</v>
      </c>
      <c r="J55" s="88">
        <v>43.3</v>
      </c>
      <c r="K55" s="88">
        <v>43.3</v>
      </c>
      <c r="L55" s="88">
        <v>43.3</v>
      </c>
      <c r="M55" s="88">
        <v>43.3</v>
      </c>
      <c r="N55" s="88">
        <v>43.3</v>
      </c>
      <c r="O55" s="88">
        <v>43.3</v>
      </c>
      <c r="P55" s="88">
        <v>43.3</v>
      </c>
      <c r="Q55" s="88">
        <v>43.3</v>
      </c>
      <c r="R55" s="88">
        <v>43.3</v>
      </c>
      <c r="S55" s="88">
        <v>43.3</v>
      </c>
      <c r="T55" s="88">
        <v>43.3</v>
      </c>
      <c r="U55" s="88">
        <v>43.3</v>
      </c>
      <c r="V55" s="88">
        <v>43.3</v>
      </c>
      <c r="W55" s="88">
        <v>43.3</v>
      </c>
      <c r="X55" s="88">
        <v>43.3</v>
      </c>
      <c r="Y55" s="88">
        <v>43.3</v>
      </c>
      <c r="Z55" s="88">
        <v>43.3</v>
      </c>
      <c r="AA55" s="88">
        <v>43.3</v>
      </c>
      <c r="AB55" s="88">
        <v>43.3</v>
      </c>
      <c r="AC55" s="88">
        <v>43.3</v>
      </c>
      <c r="AD55" s="88">
        <v>43.3</v>
      </c>
      <c r="AE55" s="88">
        <v>1039.2</v>
      </c>
      <c r="AF55" s="88">
        <v>7274.4</v>
      </c>
      <c r="AG55" s="88">
        <v>379308</v>
      </c>
    </row>
    <row r="56" spans="1:33" x14ac:dyDescent="0.2">
      <c r="C56" s="88" t="s">
        <v>227</v>
      </c>
      <c r="D56" s="88" t="s">
        <v>105</v>
      </c>
      <c r="E56" s="88" t="s">
        <v>102</v>
      </c>
      <c r="F56" s="88" t="s">
        <v>103</v>
      </c>
      <c r="G56" s="88">
        <v>22</v>
      </c>
      <c r="H56" s="88">
        <v>22</v>
      </c>
      <c r="I56" s="88">
        <v>22</v>
      </c>
      <c r="J56" s="88">
        <v>22</v>
      </c>
      <c r="K56" s="88">
        <v>22</v>
      </c>
      <c r="L56" s="88">
        <v>22</v>
      </c>
      <c r="M56" s="88">
        <v>22</v>
      </c>
      <c r="N56" s="88">
        <v>22</v>
      </c>
      <c r="O56" s="88">
        <v>22</v>
      </c>
      <c r="P56" s="88">
        <v>22</v>
      </c>
      <c r="Q56" s="88">
        <v>22</v>
      </c>
      <c r="R56" s="88">
        <v>22</v>
      </c>
      <c r="S56" s="88">
        <v>22</v>
      </c>
      <c r="T56" s="88">
        <v>22</v>
      </c>
      <c r="U56" s="88">
        <v>22</v>
      </c>
      <c r="V56" s="88">
        <v>22</v>
      </c>
      <c r="W56" s="88">
        <v>22</v>
      </c>
      <c r="X56" s="88">
        <v>22</v>
      </c>
      <c r="Y56" s="88">
        <v>22</v>
      </c>
      <c r="Z56" s="88">
        <v>22</v>
      </c>
      <c r="AA56" s="88">
        <v>22</v>
      </c>
      <c r="AB56" s="88">
        <v>22</v>
      </c>
      <c r="AC56" s="88">
        <v>22</v>
      </c>
      <c r="AD56" s="88">
        <v>22</v>
      </c>
      <c r="AE56" s="88">
        <v>528</v>
      </c>
      <c r="AF56" s="88">
        <v>3696</v>
      </c>
      <c r="AG56" s="88">
        <v>192720</v>
      </c>
    </row>
    <row r="57" spans="1:33" x14ac:dyDescent="0.2">
      <c r="C57" s="88" t="s">
        <v>226</v>
      </c>
      <c r="D57" s="88" t="s">
        <v>105</v>
      </c>
      <c r="E57" s="88" t="s">
        <v>102</v>
      </c>
      <c r="F57" s="88" t="s">
        <v>103</v>
      </c>
      <c r="G57" s="88">
        <v>60</v>
      </c>
      <c r="H57" s="88">
        <v>60</v>
      </c>
      <c r="I57" s="88">
        <v>60</v>
      </c>
      <c r="J57" s="88">
        <v>60</v>
      </c>
      <c r="K57" s="88">
        <v>60</v>
      </c>
      <c r="L57" s="88">
        <v>60</v>
      </c>
      <c r="M57" s="88">
        <v>60</v>
      </c>
      <c r="N57" s="88">
        <v>60</v>
      </c>
      <c r="O57" s="88">
        <v>60</v>
      </c>
      <c r="P57" s="88">
        <v>60</v>
      </c>
      <c r="Q57" s="88">
        <v>60</v>
      </c>
      <c r="R57" s="88">
        <v>60</v>
      </c>
      <c r="S57" s="88">
        <v>60</v>
      </c>
      <c r="T57" s="88">
        <v>60</v>
      </c>
      <c r="U57" s="88">
        <v>60</v>
      </c>
      <c r="V57" s="88">
        <v>60</v>
      </c>
      <c r="W57" s="88">
        <v>60</v>
      </c>
      <c r="X57" s="88">
        <v>60</v>
      </c>
      <c r="Y57" s="88">
        <v>60</v>
      </c>
      <c r="Z57" s="88">
        <v>60</v>
      </c>
      <c r="AA57" s="88">
        <v>60</v>
      </c>
      <c r="AB57" s="88">
        <v>60</v>
      </c>
      <c r="AC57" s="88">
        <v>60</v>
      </c>
      <c r="AD57" s="88">
        <v>60</v>
      </c>
      <c r="AE57" s="88">
        <v>1440</v>
      </c>
      <c r="AF57" s="88">
        <v>10080</v>
      </c>
      <c r="AG57" s="88">
        <v>525600</v>
      </c>
    </row>
    <row r="58" spans="1:33" x14ac:dyDescent="0.2">
      <c r="C58" s="88" t="s">
        <v>225</v>
      </c>
      <c r="D58" s="88" t="s">
        <v>105</v>
      </c>
      <c r="E58" s="88" t="s">
        <v>102</v>
      </c>
      <c r="F58" s="88" t="s">
        <v>103</v>
      </c>
      <c r="G58" s="88">
        <v>60</v>
      </c>
      <c r="H58" s="88">
        <v>60</v>
      </c>
      <c r="I58" s="88">
        <v>60</v>
      </c>
      <c r="J58" s="88">
        <v>60</v>
      </c>
      <c r="K58" s="88">
        <v>60</v>
      </c>
      <c r="L58" s="88">
        <v>60</v>
      </c>
      <c r="M58" s="88">
        <v>60</v>
      </c>
      <c r="N58" s="88">
        <v>60</v>
      </c>
      <c r="O58" s="88">
        <v>60</v>
      </c>
      <c r="P58" s="88">
        <v>60</v>
      </c>
      <c r="Q58" s="88">
        <v>60</v>
      </c>
      <c r="R58" s="88">
        <v>60</v>
      </c>
      <c r="S58" s="88">
        <v>60</v>
      </c>
      <c r="T58" s="88">
        <v>60</v>
      </c>
      <c r="U58" s="88">
        <v>60</v>
      </c>
      <c r="V58" s="88">
        <v>60</v>
      </c>
      <c r="W58" s="88">
        <v>60</v>
      </c>
      <c r="X58" s="88">
        <v>60</v>
      </c>
      <c r="Y58" s="88">
        <v>60</v>
      </c>
      <c r="Z58" s="88">
        <v>60</v>
      </c>
      <c r="AA58" s="88">
        <v>60</v>
      </c>
      <c r="AB58" s="88">
        <v>60</v>
      </c>
      <c r="AC58" s="88">
        <v>60</v>
      </c>
      <c r="AD58" s="88">
        <v>60</v>
      </c>
      <c r="AE58" s="88">
        <v>1440</v>
      </c>
      <c r="AF58" s="88">
        <v>10080</v>
      </c>
      <c r="AG58" s="88">
        <v>525600</v>
      </c>
    </row>
    <row r="59" spans="1:33" x14ac:dyDescent="0.2">
      <c r="C59" s="85"/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</row>
    <row r="60" spans="1:33" x14ac:dyDescent="0.2">
      <c r="C60" s="85"/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</row>
    <row r="61" spans="1:33" x14ac:dyDescent="0.2">
      <c r="C61" s="85"/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</row>
    <row r="62" spans="1:33" x14ac:dyDescent="0.2">
      <c r="C62" s="85"/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</row>
    <row r="63" spans="1:33" x14ac:dyDescent="0.2">
      <c r="C63" s="85"/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</row>
    <row r="64" spans="1:33" x14ac:dyDescent="0.2">
      <c r="C64" s="85"/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</row>
    <row r="65" spans="3:33" x14ac:dyDescent="0.2">
      <c r="C65" s="85"/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</row>
    <row r="66" spans="3:33" x14ac:dyDescent="0.2">
      <c r="C66" s="85"/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</row>
    <row r="67" spans="3:33" x14ac:dyDescent="0.2">
      <c r="C67" s="85"/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</row>
    <row r="68" spans="3:33" x14ac:dyDescent="0.2">
      <c r="C68" s="85"/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</row>
    <row r="69" spans="3:33" x14ac:dyDescent="0.2">
      <c r="C69" s="85"/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</row>
    <row r="70" spans="3:33" x14ac:dyDescent="0.2">
      <c r="C70" s="85"/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</row>
    <row r="71" spans="3:33" x14ac:dyDescent="0.2">
      <c r="C71" s="85"/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</row>
    <row r="72" spans="3:33" x14ac:dyDescent="0.2">
      <c r="C72" s="85"/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</row>
    <row r="73" spans="3:33" x14ac:dyDescent="0.2"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</row>
    <row r="74" spans="3:33" x14ac:dyDescent="0.2"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</row>
    <row r="75" spans="3:33" x14ac:dyDescent="0.2">
      <c r="C75" s="85"/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</row>
    <row r="76" spans="3:33" x14ac:dyDescent="0.2">
      <c r="C76" s="85"/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</row>
    <row r="77" spans="3:33" x14ac:dyDescent="0.2">
      <c r="C77" s="85"/>
      <c r="D77" s="85"/>
      <c r="E77" s="85"/>
      <c r="F77" s="85"/>
      <c r="G77" s="85"/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</row>
    <row r="78" spans="3:33" x14ac:dyDescent="0.2">
      <c r="C78" s="85"/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</row>
    <row r="79" spans="3:33" x14ac:dyDescent="0.2">
      <c r="C79" s="85"/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</row>
    <row r="80" spans="3:33" x14ac:dyDescent="0.2"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</row>
    <row r="81" spans="3:33" x14ac:dyDescent="0.2"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</row>
    <row r="82" spans="3:33" x14ac:dyDescent="0.2"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</row>
    <row r="83" spans="3:33" x14ac:dyDescent="0.2"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</row>
    <row r="84" spans="3:33" x14ac:dyDescent="0.2"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</row>
    <row r="85" spans="3:33" x14ac:dyDescent="0.2"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</row>
    <row r="86" spans="3:33" x14ac:dyDescent="0.2"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</row>
    <row r="87" spans="3:33" x14ac:dyDescent="0.2"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</row>
    <row r="88" spans="3:33" x14ac:dyDescent="0.2"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</row>
    <row r="89" spans="3:33" ht="15" x14ac:dyDescent="0.25">
      <c r="C89" s="86"/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6"/>
      <c r="Q89" s="86"/>
      <c r="R89" s="86"/>
      <c r="S89" s="86"/>
      <c r="T89" s="86"/>
      <c r="U89" s="86"/>
      <c r="V89" s="86"/>
      <c r="W89" s="86"/>
      <c r="X89" s="86"/>
      <c r="Y89" s="86"/>
      <c r="Z89" s="86"/>
      <c r="AA89" s="86"/>
      <c r="AB89" s="86"/>
      <c r="AC89" s="86"/>
      <c r="AD89" s="86"/>
      <c r="AE89" s="86"/>
      <c r="AF89" s="86"/>
      <c r="AG89" s="86"/>
    </row>
    <row r="90" spans="3:33" ht="15" x14ac:dyDescent="0.25">
      <c r="C90" s="86"/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6"/>
      <c r="Q90" s="86"/>
      <c r="R90" s="86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</row>
    <row r="91" spans="3:33" ht="15" x14ac:dyDescent="0.25">
      <c r="C91" s="86"/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</row>
    <row r="92" spans="3:33" ht="15" x14ac:dyDescent="0.25">
      <c r="C92" s="86"/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6"/>
      <c r="Q92" s="86"/>
      <c r="R92" s="86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</row>
    <row r="93" spans="3:33" ht="15" x14ac:dyDescent="0.25">
      <c r="C93" s="86"/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6"/>
      <c r="Q93" s="86"/>
      <c r="R93" s="86"/>
      <c r="S93" s="86"/>
      <c r="T93" s="86"/>
      <c r="U93" s="86"/>
      <c r="V93" s="86"/>
      <c r="W93" s="86"/>
      <c r="X93" s="86"/>
      <c r="Y93" s="86"/>
      <c r="Z93" s="86"/>
      <c r="AA93" s="86"/>
      <c r="AB93" s="86"/>
      <c r="AC93" s="86"/>
      <c r="AD93" s="86"/>
      <c r="AE93" s="86"/>
      <c r="AF93" s="86"/>
      <c r="AG93" s="86"/>
    </row>
    <row r="94" spans="3:33" ht="15" x14ac:dyDescent="0.25">
      <c r="C94" s="86"/>
      <c r="D94" s="86"/>
      <c r="E94" s="86"/>
      <c r="F94" s="86"/>
      <c r="G94" s="86"/>
      <c r="H94" s="86"/>
      <c r="I94" s="86"/>
      <c r="J94" s="86"/>
      <c r="K94" s="86"/>
      <c r="L94" s="86"/>
      <c r="M94" s="86"/>
      <c r="N94" s="86"/>
      <c r="O94" s="86"/>
      <c r="P94" s="86"/>
      <c r="Q94" s="86"/>
      <c r="R94" s="86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</row>
    <row r="95" spans="3:33" ht="15" x14ac:dyDescent="0.25">
      <c r="C95" s="86"/>
      <c r="D95" s="86"/>
      <c r="E95" s="86"/>
      <c r="F95" s="86"/>
      <c r="G95" s="86"/>
      <c r="H95" s="86"/>
      <c r="I95" s="86"/>
      <c r="J95" s="86"/>
      <c r="K95" s="86"/>
      <c r="L95" s="86"/>
      <c r="M95" s="86"/>
      <c r="N95" s="86"/>
      <c r="O95" s="86"/>
      <c r="P95" s="86"/>
      <c r="Q95" s="86"/>
      <c r="R95" s="86"/>
      <c r="S95" s="86"/>
      <c r="T95" s="86"/>
      <c r="U95" s="86"/>
      <c r="V95" s="86"/>
      <c r="W95" s="86"/>
      <c r="X95" s="86"/>
      <c r="Y95" s="86"/>
      <c r="Z95" s="86"/>
      <c r="AA95" s="86"/>
      <c r="AB95" s="86"/>
      <c r="AC95" s="86"/>
      <c r="AD95" s="86"/>
      <c r="AE95" s="86"/>
      <c r="AF95" s="86"/>
      <c r="AG95" s="86"/>
    </row>
    <row r="96" spans="3:33" ht="15" x14ac:dyDescent="0.25">
      <c r="C96" s="86"/>
      <c r="D96" s="86"/>
      <c r="E96" s="86"/>
      <c r="F96" s="86"/>
      <c r="G96" s="86"/>
      <c r="H96" s="86"/>
      <c r="I96" s="86"/>
      <c r="J96" s="86"/>
      <c r="K96" s="86"/>
      <c r="L96" s="86"/>
      <c r="M96" s="86"/>
      <c r="N96" s="86"/>
      <c r="O96" s="86"/>
      <c r="P96" s="86"/>
      <c r="Q96" s="86"/>
      <c r="R96" s="86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</row>
    <row r="97" spans="3:33" ht="15" x14ac:dyDescent="0.25">
      <c r="C97" s="86"/>
      <c r="D97" s="86"/>
      <c r="E97" s="86"/>
      <c r="F97" s="86"/>
      <c r="G97" s="86"/>
      <c r="H97" s="86"/>
      <c r="I97" s="86"/>
      <c r="J97" s="86"/>
      <c r="K97" s="86"/>
      <c r="L97" s="86"/>
      <c r="M97" s="86"/>
      <c r="N97" s="86"/>
      <c r="O97" s="86"/>
      <c r="P97" s="86"/>
      <c r="Q97" s="86"/>
      <c r="R97" s="86"/>
      <c r="S97" s="86"/>
      <c r="T97" s="86"/>
      <c r="U97" s="86"/>
      <c r="V97" s="86"/>
      <c r="W97" s="86"/>
      <c r="X97" s="86"/>
      <c r="Y97" s="86"/>
      <c r="Z97" s="86"/>
      <c r="AA97" s="86"/>
      <c r="AB97" s="86"/>
      <c r="AC97" s="86"/>
      <c r="AD97" s="86"/>
      <c r="AE97" s="86"/>
      <c r="AF97" s="86"/>
      <c r="AG97" s="86"/>
    </row>
    <row r="98" spans="3:33" ht="15" x14ac:dyDescent="0.25">
      <c r="C98" s="86"/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6"/>
      <c r="Q98" s="86"/>
      <c r="R98" s="86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</row>
    <row r="99" spans="3:33" ht="15" x14ac:dyDescent="0.25">
      <c r="C99" s="86"/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6"/>
      <c r="Q99" s="86"/>
      <c r="R99" s="86"/>
      <c r="S99" s="86"/>
      <c r="T99" s="86"/>
      <c r="U99" s="86"/>
      <c r="V99" s="86"/>
      <c r="W99" s="86"/>
      <c r="X99" s="86"/>
      <c r="Y99" s="86"/>
      <c r="Z99" s="86"/>
      <c r="AA99" s="86"/>
      <c r="AB99" s="86"/>
      <c r="AC99" s="86"/>
      <c r="AD99" s="86"/>
      <c r="AE99" s="86"/>
      <c r="AF99" s="86"/>
      <c r="AG99" s="86"/>
    </row>
    <row r="100" spans="3:33" ht="15" x14ac:dyDescent="0.25">
      <c r="C100" s="86"/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6"/>
      <c r="Q100" s="86"/>
      <c r="R100" s="86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</row>
    <row r="101" spans="3:33" ht="15" x14ac:dyDescent="0.25">
      <c r="C101" s="86"/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6"/>
      <c r="Q101" s="86"/>
      <c r="R101" s="86"/>
      <c r="S101" s="86"/>
      <c r="T101" s="86"/>
      <c r="U101" s="86"/>
      <c r="V101" s="86"/>
      <c r="W101" s="86"/>
      <c r="X101" s="86"/>
      <c r="Y101" s="86"/>
      <c r="Z101" s="86"/>
      <c r="AA101" s="86"/>
      <c r="AB101" s="86"/>
      <c r="AC101" s="86"/>
      <c r="AD101" s="86"/>
      <c r="AE101" s="86"/>
      <c r="AF101" s="86"/>
      <c r="AG101" s="86"/>
    </row>
    <row r="102" spans="3:33" ht="15" x14ac:dyDescent="0.25">
      <c r="C102" s="86"/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6"/>
      <c r="Q102" s="86"/>
      <c r="R102" s="86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</row>
    <row r="103" spans="3:33" ht="15" x14ac:dyDescent="0.25">
      <c r="C103" s="86"/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6"/>
      <c r="Q103" s="86"/>
      <c r="R103" s="86"/>
      <c r="S103" s="86"/>
      <c r="T103" s="86"/>
      <c r="U103" s="86"/>
      <c r="V103" s="86"/>
      <c r="W103" s="86"/>
      <c r="X103" s="86"/>
      <c r="Y103" s="86"/>
      <c r="Z103" s="86"/>
      <c r="AA103" s="86"/>
      <c r="AB103" s="86"/>
      <c r="AC103" s="86"/>
      <c r="AD103" s="86"/>
      <c r="AE103" s="86"/>
      <c r="AF103" s="86"/>
      <c r="AG103" s="86"/>
    </row>
    <row r="104" spans="3:33" ht="15" x14ac:dyDescent="0.25">
      <c r="C104" s="86"/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6"/>
      <c r="Q104" s="86"/>
      <c r="R104" s="86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</row>
    <row r="105" spans="3:33" ht="15" x14ac:dyDescent="0.25">
      <c r="C105" s="86"/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6"/>
      <c r="Q105" s="86"/>
      <c r="R105" s="86"/>
      <c r="S105" s="86"/>
      <c r="T105" s="86"/>
      <c r="U105" s="86"/>
      <c r="V105" s="86"/>
      <c r="W105" s="86"/>
      <c r="X105" s="86"/>
      <c r="Y105" s="86"/>
      <c r="Z105" s="86"/>
      <c r="AA105" s="86"/>
      <c r="AB105" s="86"/>
      <c r="AC105" s="86"/>
      <c r="AD105" s="86"/>
      <c r="AE105" s="86"/>
      <c r="AF105" s="86"/>
      <c r="AG105" s="86"/>
    </row>
    <row r="106" spans="3:33" ht="15" x14ac:dyDescent="0.25">
      <c r="C106" s="86"/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6"/>
      <c r="Q106" s="86"/>
      <c r="R106" s="86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</row>
    <row r="107" spans="3:33" ht="15" x14ac:dyDescent="0.25">
      <c r="C107" s="86"/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6"/>
      <c r="Q107" s="86"/>
      <c r="R107" s="86"/>
      <c r="S107" s="86"/>
      <c r="T107" s="86"/>
      <c r="U107" s="86"/>
      <c r="V107" s="86"/>
      <c r="W107" s="86"/>
      <c r="X107" s="86"/>
      <c r="Y107" s="86"/>
      <c r="Z107" s="86"/>
      <c r="AA107" s="86"/>
      <c r="AB107" s="86"/>
      <c r="AC107" s="86"/>
      <c r="AD107" s="86"/>
      <c r="AE107" s="86"/>
      <c r="AF107" s="86"/>
      <c r="AG107" s="86"/>
    </row>
    <row r="108" spans="3:33" ht="15" x14ac:dyDescent="0.25">
      <c r="C108" s="86"/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6"/>
      <c r="Q108" s="86"/>
      <c r="R108" s="86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</row>
    <row r="109" spans="3:33" ht="15" x14ac:dyDescent="0.25"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86"/>
      <c r="S109" s="86"/>
      <c r="T109" s="86"/>
      <c r="U109" s="86"/>
      <c r="V109" s="86"/>
      <c r="W109" s="86"/>
      <c r="X109" s="86"/>
      <c r="Y109" s="86"/>
      <c r="Z109" s="86"/>
      <c r="AA109" s="86"/>
      <c r="AB109" s="86"/>
      <c r="AC109" s="86"/>
      <c r="AD109" s="86"/>
      <c r="AE109" s="86"/>
      <c r="AF109" s="86"/>
      <c r="AG109" s="86"/>
    </row>
    <row r="110" spans="3:33" ht="15" x14ac:dyDescent="0.25"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86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</row>
    <row r="111" spans="3:33" ht="15" x14ac:dyDescent="0.25"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86"/>
      <c r="S111" s="86"/>
      <c r="T111" s="86"/>
      <c r="U111" s="86"/>
      <c r="V111" s="86"/>
      <c r="W111" s="86"/>
      <c r="X111" s="86"/>
      <c r="Y111" s="86"/>
      <c r="Z111" s="86"/>
      <c r="AA111" s="86"/>
      <c r="AB111" s="86"/>
      <c r="AC111" s="86"/>
      <c r="AD111" s="86"/>
      <c r="AE111" s="86"/>
      <c r="AF111" s="86"/>
      <c r="AG111" s="86"/>
    </row>
    <row r="112" spans="3:33" ht="15" x14ac:dyDescent="0.25"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86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</row>
    <row r="113" spans="3:33" ht="15" x14ac:dyDescent="0.25"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86"/>
      <c r="S113" s="86"/>
      <c r="T113" s="86"/>
      <c r="U113" s="86"/>
      <c r="V113" s="86"/>
      <c r="W113" s="86"/>
      <c r="X113" s="86"/>
      <c r="Y113" s="86"/>
      <c r="Z113" s="86"/>
      <c r="AA113" s="86"/>
      <c r="AB113" s="86"/>
      <c r="AC113" s="86"/>
      <c r="AD113" s="86"/>
      <c r="AE113" s="86"/>
      <c r="AF113" s="86"/>
      <c r="AG113" s="86"/>
    </row>
    <row r="114" spans="3:33" ht="15" x14ac:dyDescent="0.25"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86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</row>
    <row r="115" spans="3:33" ht="15" x14ac:dyDescent="0.25"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86"/>
      <c r="S115" s="86"/>
      <c r="T115" s="86"/>
      <c r="U115" s="86"/>
      <c r="V115" s="86"/>
      <c r="W115" s="86"/>
      <c r="X115" s="86"/>
      <c r="Y115" s="86"/>
      <c r="Z115" s="86"/>
      <c r="AA115" s="86"/>
      <c r="AB115" s="86"/>
      <c r="AC115" s="86"/>
      <c r="AD115" s="86"/>
      <c r="AE115" s="86"/>
      <c r="AF115" s="86"/>
      <c r="AG115" s="86"/>
    </row>
    <row r="116" spans="3:33" ht="15" x14ac:dyDescent="0.25"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86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</row>
    <row r="117" spans="3:33" ht="15" x14ac:dyDescent="0.25">
      <c r="C117" s="86"/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6"/>
      <c r="Q117" s="86"/>
      <c r="R117" s="86"/>
      <c r="S117" s="86"/>
      <c r="T117" s="86"/>
      <c r="U117" s="86"/>
      <c r="V117" s="86"/>
      <c r="W117" s="86"/>
      <c r="X117" s="86"/>
      <c r="Y117" s="86"/>
      <c r="Z117" s="86"/>
      <c r="AA117" s="86"/>
      <c r="AB117" s="86"/>
      <c r="AC117" s="86"/>
      <c r="AD117" s="86"/>
      <c r="AE117" s="86"/>
      <c r="AF117" s="86"/>
      <c r="AG117" s="86"/>
    </row>
    <row r="118" spans="3:33" ht="15" x14ac:dyDescent="0.25">
      <c r="C118" s="86"/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6"/>
      <c r="Q118" s="86"/>
      <c r="R118" s="86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</row>
    <row r="119" spans="3:33" ht="15" x14ac:dyDescent="0.25">
      <c r="C119" s="86"/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6"/>
      <c r="Q119" s="86"/>
      <c r="R119" s="86"/>
      <c r="S119" s="86"/>
      <c r="T119" s="86"/>
      <c r="U119" s="86"/>
      <c r="V119" s="86"/>
      <c r="W119" s="86"/>
      <c r="X119" s="86"/>
      <c r="Y119" s="86"/>
      <c r="Z119" s="86"/>
      <c r="AA119" s="86"/>
      <c r="AB119" s="86"/>
      <c r="AC119" s="86"/>
      <c r="AD119" s="86"/>
      <c r="AE119" s="86"/>
      <c r="AF119" s="86"/>
      <c r="AG119" s="86"/>
    </row>
    <row r="120" spans="3:33" ht="15" x14ac:dyDescent="0.25">
      <c r="C120" s="86"/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6"/>
      <c r="Q120" s="86"/>
      <c r="R120" s="86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</row>
    <row r="121" spans="3:33" ht="15" x14ac:dyDescent="0.25">
      <c r="C121" s="86"/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6"/>
      <c r="Q121" s="86"/>
      <c r="R121" s="86"/>
      <c r="S121" s="86"/>
      <c r="T121" s="86"/>
      <c r="U121" s="86"/>
      <c r="V121" s="86"/>
      <c r="W121" s="86"/>
      <c r="X121" s="86"/>
      <c r="Y121" s="86"/>
      <c r="Z121" s="86"/>
      <c r="AA121" s="86"/>
      <c r="AB121" s="86"/>
      <c r="AC121" s="86"/>
      <c r="AD121" s="86"/>
      <c r="AE121" s="86"/>
      <c r="AF121" s="86"/>
      <c r="AG121" s="86"/>
    </row>
    <row r="122" spans="3:33" ht="15" x14ac:dyDescent="0.25">
      <c r="C122" s="86"/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6"/>
      <c r="Q122" s="86"/>
      <c r="R122" s="86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</row>
    <row r="123" spans="3:33" ht="15" x14ac:dyDescent="0.25">
      <c r="C123" s="86"/>
      <c r="D123" s="86"/>
      <c r="E123" s="86"/>
      <c r="F123" s="86"/>
      <c r="G123" s="86"/>
      <c r="H123" s="86"/>
      <c r="I123" s="86"/>
      <c r="J123" s="86"/>
      <c r="K123" s="86"/>
      <c r="L123" s="86"/>
      <c r="M123" s="86"/>
      <c r="N123" s="86"/>
      <c r="O123" s="86"/>
      <c r="P123" s="86"/>
      <c r="Q123" s="86"/>
      <c r="R123" s="86"/>
      <c r="S123" s="86"/>
      <c r="T123" s="86"/>
      <c r="U123" s="86"/>
      <c r="V123" s="86"/>
      <c r="W123" s="86"/>
      <c r="X123" s="86"/>
      <c r="Y123" s="86"/>
      <c r="Z123" s="86"/>
      <c r="AA123" s="86"/>
      <c r="AB123" s="86"/>
      <c r="AC123" s="86"/>
      <c r="AD123" s="86"/>
      <c r="AE123" s="86"/>
      <c r="AF123" s="86"/>
      <c r="AG123" s="86"/>
    </row>
    <row r="124" spans="3:33" ht="15" x14ac:dyDescent="0.25">
      <c r="C124" s="86"/>
      <c r="D124" s="86"/>
      <c r="E124" s="86"/>
      <c r="F124" s="86"/>
      <c r="G124" s="86"/>
      <c r="H124" s="86"/>
      <c r="I124" s="86"/>
      <c r="J124" s="86"/>
      <c r="K124" s="86"/>
      <c r="L124" s="86"/>
      <c r="M124" s="86"/>
      <c r="N124" s="86"/>
      <c r="O124" s="86"/>
      <c r="P124" s="86"/>
      <c r="Q124" s="86"/>
      <c r="R124" s="86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</row>
    <row r="125" spans="3:33" ht="15" x14ac:dyDescent="0.25">
      <c r="C125" s="86"/>
      <c r="D125" s="86"/>
      <c r="E125" s="86"/>
      <c r="F125" s="86"/>
      <c r="G125" s="86"/>
      <c r="H125" s="86"/>
      <c r="I125" s="86"/>
      <c r="J125" s="86"/>
      <c r="K125" s="86"/>
      <c r="L125" s="86"/>
      <c r="M125" s="86"/>
      <c r="N125" s="86"/>
      <c r="O125" s="86"/>
      <c r="P125" s="86"/>
      <c r="Q125" s="86"/>
      <c r="R125" s="86"/>
      <c r="S125" s="86"/>
      <c r="T125" s="86"/>
      <c r="U125" s="86"/>
      <c r="V125" s="86"/>
      <c r="W125" s="86"/>
      <c r="X125" s="86"/>
      <c r="Y125" s="86"/>
      <c r="Z125" s="86"/>
      <c r="AA125" s="86"/>
      <c r="AB125" s="86"/>
      <c r="AC125" s="86"/>
      <c r="AD125" s="86"/>
      <c r="AE125" s="86"/>
      <c r="AF125" s="86"/>
      <c r="AG125" s="86"/>
    </row>
    <row r="126" spans="3:33" ht="15" x14ac:dyDescent="0.25">
      <c r="C126" s="86"/>
      <c r="D126" s="86"/>
      <c r="E126" s="86"/>
      <c r="F126" s="86"/>
      <c r="G126" s="86"/>
      <c r="H126" s="86"/>
      <c r="I126" s="86"/>
      <c r="J126" s="86"/>
      <c r="K126" s="86"/>
      <c r="L126" s="86"/>
      <c r="M126" s="86"/>
      <c r="N126" s="86"/>
      <c r="O126" s="86"/>
      <c r="P126" s="86"/>
      <c r="Q126" s="86"/>
      <c r="R126" s="86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</row>
    <row r="127" spans="3:33" ht="15" x14ac:dyDescent="0.25">
      <c r="C127" s="86"/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6"/>
      <c r="Q127" s="86"/>
      <c r="R127" s="86"/>
      <c r="S127" s="86"/>
      <c r="T127" s="86"/>
      <c r="U127" s="86"/>
      <c r="V127" s="86"/>
      <c r="W127" s="86"/>
      <c r="X127" s="86"/>
      <c r="Y127" s="86"/>
      <c r="Z127" s="86"/>
      <c r="AA127" s="86"/>
      <c r="AB127" s="86"/>
      <c r="AC127" s="86"/>
      <c r="AD127" s="86"/>
      <c r="AE127" s="86"/>
      <c r="AF127" s="86"/>
      <c r="AG127" s="86"/>
    </row>
    <row r="128" spans="3:33" ht="15" x14ac:dyDescent="0.25">
      <c r="C128" s="86"/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6"/>
      <c r="Q128" s="86"/>
      <c r="R128" s="86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</row>
    <row r="129" spans="3:33" ht="15" x14ac:dyDescent="0.25">
      <c r="C129" s="86"/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6"/>
      <c r="Q129" s="86"/>
      <c r="R129" s="86"/>
      <c r="S129" s="86"/>
      <c r="T129" s="86"/>
      <c r="U129" s="86"/>
      <c r="V129" s="86"/>
      <c r="W129" s="86"/>
      <c r="X129" s="86"/>
      <c r="Y129" s="86"/>
      <c r="Z129" s="86"/>
      <c r="AA129" s="86"/>
      <c r="AB129" s="86"/>
      <c r="AC129" s="86"/>
      <c r="AD129" s="86"/>
      <c r="AE129" s="86"/>
      <c r="AF129" s="86"/>
      <c r="AG129" s="86"/>
    </row>
    <row r="130" spans="3:33" ht="15" x14ac:dyDescent="0.25">
      <c r="C130" s="86"/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6"/>
      <c r="Q130" s="86"/>
      <c r="R130" s="86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</row>
    <row r="131" spans="3:33" ht="15" x14ac:dyDescent="0.25">
      <c r="C131" s="86"/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6"/>
      <c r="Q131" s="86"/>
      <c r="R131" s="86"/>
      <c r="S131" s="86"/>
      <c r="T131" s="86"/>
      <c r="U131" s="86"/>
      <c r="V131" s="86"/>
      <c r="W131" s="86"/>
      <c r="X131" s="86"/>
      <c r="Y131" s="86"/>
      <c r="Z131" s="86"/>
      <c r="AA131" s="86"/>
      <c r="AB131" s="86"/>
      <c r="AC131" s="86"/>
      <c r="AD131" s="86"/>
      <c r="AE131" s="86"/>
      <c r="AF131" s="86"/>
      <c r="AG131" s="86"/>
    </row>
    <row r="132" spans="3:33" ht="15" x14ac:dyDescent="0.25">
      <c r="C132" s="86"/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6"/>
      <c r="Q132" s="86"/>
      <c r="R132" s="86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</row>
    <row r="133" spans="3:33" ht="15" x14ac:dyDescent="0.25">
      <c r="C133" s="86"/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6"/>
      <c r="Q133" s="86"/>
      <c r="R133" s="86"/>
      <c r="S133" s="86"/>
      <c r="T133" s="86"/>
      <c r="U133" s="86"/>
      <c r="V133" s="86"/>
      <c r="W133" s="86"/>
      <c r="X133" s="86"/>
      <c r="Y133" s="86"/>
      <c r="Z133" s="86"/>
      <c r="AA133" s="86"/>
      <c r="AB133" s="86"/>
      <c r="AC133" s="86"/>
      <c r="AD133" s="86"/>
      <c r="AE133" s="86"/>
      <c r="AF133" s="86"/>
      <c r="AG133" s="86"/>
    </row>
    <row r="134" spans="3:33" ht="15" x14ac:dyDescent="0.25">
      <c r="C134" s="86"/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6"/>
      <c r="Q134" s="86"/>
      <c r="R134" s="86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</row>
    <row r="135" spans="3:33" ht="15" x14ac:dyDescent="0.25">
      <c r="C135" s="86"/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6"/>
      <c r="Q135" s="86"/>
      <c r="R135" s="86"/>
      <c r="S135" s="86"/>
      <c r="T135" s="86"/>
      <c r="U135" s="86"/>
      <c r="V135" s="86"/>
      <c r="W135" s="86"/>
      <c r="X135" s="86"/>
      <c r="Y135" s="86"/>
      <c r="Z135" s="86"/>
      <c r="AA135" s="86"/>
      <c r="AB135" s="86"/>
      <c r="AC135" s="86"/>
      <c r="AD135" s="86"/>
      <c r="AE135" s="86"/>
      <c r="AF135" s="86"/>
      <c r="AG135" s="86"/>
    </row>
    <row r="136" spans="3:33" ht="15" x14ac:dyDescent="0.25">
      <c r="C136" s="86"/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6"/>
      <c r="Q136" s="86"/>
      <c r="R136" s="86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</row>
    <row r="137" spans="3:33" ht="15" x14ac:dyDescent="0.25">
      <c r="C137" s="86"/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6"/>
      <c r="Q137" s="86"/>
      <c r="R137" s="86"/>
      <c r="S137" s="86"/>
      <c r="T137" s="86"/>
      <c r="U137" s="86"/>
      <c r="V137" s="86"/>
      <c r="W137" s="86"/>
      <c r="X137" s="86"/>
      <c r="Y137" s="86"/>
      <c r="Z137" s="86"/>
      <c r="AA137" s="86"/>
      <c r="AB137" s="86"/>
      <c r="AC137" s="86"/>
      <c r="AD137" s="86"/>
      <c r="AE137" s="86"/>
      <c r="AF137" s="86"/>
      <c r="AG137" s="86"/>
    </row>
    <row r="138" spans="3:33" ht="15" x14ac:dyDescent="0.25">
      <c r="C138" s="86"/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6"/>
      <c r="Q138" s="86"/>
      <c r="R138" s="86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</row>
    <row r="139" spans="3:33" ht="15" x14ac:dyDescent="0.25">
      <c r="C139" s="86"/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6"/>
      <c r="Q139" s="86"/>
      <c r="R139" s="86"/>
      <c r="S139" s="86"/>
      <c r="T139" s="86"/>
      <c r="U139" s="86"/>
      <c r="V139" s="86"/>
      <c r="W139" s="86"/>
      <c r="X139" s="86"/>
      <c r="Y139" s="86"/>
      <c r="Z139" s="86"/>
      <c r="AA139" s="86"/>
      <c r="AB139" s="86"/>
      <c r="AC139" s="86"/>
      <c r="AD139" s="86"/>
      <c r="AE139" s="86"/>
      <c r="AF139" s="86"/>
      <c r="AG139" s="86"/>
    </row>
    <row r="140" spans="3:33" ht="15" x14ac:dyDescent="0.25">
      <c r="C140" s="86"/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6"/>
      <c r="Q140" s="86"/>
      <c r="R140" s="86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</row>
    <row r="141" spans="3:33" ht="15" x14ac:dyDescent="0.25">
      <c r="C141" s="86"/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6"/>
      <c r="Q141" s="86"/>
      <c r="R141" s="86"/>
      <c r="S141" s="86"/>
      <c r="T141" s="86"/>
      <c r="U141" s="86"/>
      <c r="V141" s="86"/>
      <c r="W141" s="86"/>
      <c r="X141" s="86"/>
      <c r="Y141" s="86"/>
      <c r="Z141" s="86"/>
      <c r="AA141" s="86"/>
      <c r="AB141" s="86"/>
      <c r="AC141" s="86"/>
      <c r="AD141" s="86"/>
      <c r="AE141" s="86"/>
      <c r="AF141" s="86"/>
      <c r="AG141" s="86"/>
    </row>
    <row r="142" spans="3:33" ht="15" x14ac:dyDescent="0.25">
      <c r="C142" s="86"/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6"/>
      <c r="Q142" s="86"/>
      <c r="R142" s="86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</row>
    <row r="143" spans="3:33" ht="15" x14ac:dyDescent="0.25">
      <c r="C143" s="86"/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6"/>
      <c r="Q143" s="86"/>
      <c r="R143" s="86"/>
      <c r="S143" s="86"/>
      <c r="T143" s="86"/>
      <c r="U143" s="86"/>
      <c r="V143" s="86"/>
      <c r="W143" s="86"/>
      <c r="X143" s="86"/>
      <c r="Y143" s="86"/>
      <c r="Z143" s="86"/>
      <c r="AA143" s="86"/>
      <c r="AB143" s="86"/>
      <c r="AC143" s="86"/>
      <c r="AD143" s="86"/>
      <c r="AE143" s="86"/>
      <c r="AF143" s="86"/>
      <c r="AG143" s="86"/>
    </row>
    <row r="144" spans="3:33" ht="15" x14ac:dyDescent="0.25">
      <c r="C144" s="86"/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6"/>
      <c r="Q144" s="86"/>
      <c r="R144" s="86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</row>
    <row r="145" spans="3:33" ht="15" x14ac:dyDescent="0.25">
      <c r="C145" s="86"/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6"/>
      <c r="Q145" s="86"/>
      <c r="R145" s="86"/>
      <c r="S145" s="86"/>
      <c r="T145" s="86"/>
      <c r="U145" s="86"/>
      <c r="V145" s="86"/>
      <c r="W145" s="86"/>
      <c r="X145" s="86"/>
      <c r="Y145" s="86"/>
      <c r="Z145" s="86"/>
      <c r="AA145" s="86"/>
      <c r="AB145" s="86"/>
      <c r="AC145" s="86"/>
      <c r="AD145" s="86"/>
      <c r="AE145" s="86"/>
      <c r="AF145" s="86"/>
      <c r="AG145" s="86"/>
    </row>
    <row r="146" spans="3:33" ht="15" x14ac:dyDescent="0.25">
      <c r="C146" s="86"/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6"/>
      <c r="Q146" s="86"/>
      <c r="R146" s="86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</row>
    <row r="147" spans="3:33" ht="15" x14ac:dyDescent="0.25">
      <c r="C147" s="86"/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6"/>
      <c r="Q147" s="86"/>
      <c r="R147" s="86"/>
      <c r="S147" s="86"/>
      <c r="T147" s="86"/>
      <c r="U147" s="86"/>
      <c r="V147" s="86"/>
      <c r="W147" s="86"/>
      <c r="X147" s="86"/>
      <c r="Y147" s="86"/>
      <c r="Z147" s="86"/>
      <c r="AA147" s="86"/>
      <c r="AB147" s="86"/>
      <c r="AC147" s="86"/>
      <c r="AD147" s="86"/>
      <c r="AE147" s="86"/>
      <c r="AF147" s="86"/>
      <c r="AG147" s="86"/>
    </row>
    <row r="148" spans="3:33" ht="15" x14ac:dyDescent="0.25">
      <c r="C148" s="86"/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6"/>
      <c r="Q148" s="86"/>
      <c r="R148" s="86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</row>
    <row r="149" spans="3:33" ht="15" x14ac:dyDescent="0.25">
      <c r="C149" s="86"/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6"/>
      <c r="Q149" s="86"/>
      <c r="R149" s="86"/>
      <c r="S149" s="86"/>
      <c r="T149" s="86"/>
      <c r="U149" s="86"/>
      <c r="V149" s="86"/>
      <c r="W149" s="86"/>
      <c r="X149" s="86"/>
      <c r="Y149" s="86"/>
      <c r="Z149" s="86"/>
      <c r="AA149" s="86"/>
      <c r="AB149" s="86"/>
      <c r="AC149" s="86"/>
      <c r="AD149" s="86"/>
      <c r="AE149" s="86"/>
      <c r="AF149" s="86"/>
      <c r="AG149" s="86"/>
    </row>
    <row r="150" spans="3:33" ht="15" x14ac:dyDescent="0.25">
      <c r="C150" s="86"/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6"/>
      <c r="Q150" s="86"/>
      <c r="R150" s="86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</row>
    <row r="151" spans="3:33" ht="15" x14ac:dyDescent="0.25">
      <c r="C151" s="86"/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6"/>
      <c r="Q151" s="86"/>
      <c r="R151" s="86"/>
      <c r="S151" s="86"/>
      <c r="T151" s="86"/>
      <c r="U151" s="86"/>
      <c r="V151" s="86"/>
      <c r="W151" s="86"/>
      <c r="X151" s="86"/>
      <c r="Y151" s="86"/>
      <c r="Z151" s="86"/>
      <c r="AA151" s="86"/>
      <c r="AB151" s="86"/>
      <c r="AC151" s="86"/>
      <c r="AD151" s="86"/>
      <c r="AE151" s="86"/>
      <c r="AF151" s="86"/>
      <c r="AG151" s="86"/>
    </row>
    <row r="152" spans="3:33" ht="15" x14ac:dyDescent="0.25">
      <c r="C152" s="86"/>
      <c r="D152" s="86"/>
      <c r="E152" s="86"/>
      <c r="F152" s="86"/>
      <c r="G152" s="86"/>
      <c r="H152" s="86"/>
      <c r="I152" s="86"/>
      <c r="J152" s="86"/>
      <c r="K152" s="86"/>
      <c r="L152" s="86"/>
      <c r="M152" s="86"/>
      <c r="N152" s="86"/>
      <c r="O152" s="86"/>
      <c r="P152" s="86"/>
      <c r="Q152" s="86"/>
      <c r="R152" s="86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</row>
    <row r="153" spans="3:33" ht="15" x14ac:dyDescent="0.25">
      <c r="C153" s="86"/>
      <c r="D153" s="86"/>
      <c r="E153" s="86"/>
      <c r="F153" s="86"/>
      <c r="G153" s="86"/>
      <c r="H153" s="86"/>
      <c r="I153" s="86"/>
      <c r="J153" s="86"/>
      <c r="K153" s="86"/>
      <c r="L153" s="86"/>
      <c r="M153" s="86"/>
      <c r="N153" s="86"/>
      <c r="O153" s="86"/>
      <c r="P153" s="86"/>
      <c r="Q153" s="86"/>
      <c r="R153" s="86"/>
      <c r="S153" s="86"/>
      <c r="T153" s="86"/>
      <c r="U153" s="86"/>
      <c r="V153" s="86"/>
      <c r="W153" s="86"/>
      <c r="X153" s="86"/>
      <c r="Y153" s="86"/>
      <c r="Z153" s="86"/>
      <c r="AA153" s="86"/>
      <c r="AB153" s="86"/>
      <c r="AC153" s="86"/>
      <c r="AD153" s="86"/>
      <c r="AE153" s="86"/>
      <c r="AF153" s="86"/>
      <c r="AG153" s="86"/>
    </row>
    <row r="154" spans="3:33" ht="15" x14ac:dyDescent="0.25">
      <c r="C154" s="86"/>
      <c r="D154" s="86"/>
      <c r="E154" s="86"/>
      <c r="F154" s="86"/>
      <c r="G154" s="86"/>
      <c r="H154" s="86"/>
      <c r="I154" s="86"/>
      <c r="J154" s="86"/>
      <c r="K154" s="86"/>
      <c r="L154" s="86"/>
      <c r="M154" s="86"/>
      <c r="N154" s="86"/>
      <c r="O154" s="86"/>
      <c r="P154" s="86"/>
      <c r="Q154" s="86"/>
      <c r="R154" s="86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</row>
    <row r="155" spans="3:33" ht="15" x14ac:dyDescent="0.25">
      <c r="C155" s="86"/>
      <c r="D155" s="86"/>
      <c r="E155" s="86"/>
      <c r="F155" s="86"/>
      <c r="G155" s="86"/>
      <c r="H155" s="86"/>
      <c r="I155" s="86"/>
      <c r="J155" s="86"/>
      <c r="K155" s="86"/>
      <c r="L155" s="86"/>
      <c r="M155" s="86"/>
      <c r="N155" s="86"/>
      <c r="O155" s="86"/>
      <c r="P155" s="86"/>
      <c r="Q155" s="86"/>
      <c r="R155" s="86"/>
      <c r="S155" s="86"/>
      <c r="T155" s="86"/>
      <c r="U155" s="86"/>
      <c r="V155" s="86"/>
      <c r="W155" s="86"/>
      <c r="X155" s="86"/>
      <c r="Y155" s="86"/>
      <c r="Z155" s="86"/>
      <c r="AA155" s="86"/>
      <c r="AB155" s="86"/>
      <c r="AC155" s="86"/>
      <c r="AD155" s="86"/>
      <c r="AE155" s="86"/>
      <c r="AF155" s="86"/>
      <c r="AG155" s="86"/>
    </row>
    <row r="156" spans="3:33" ht="15" x14ac:dyDescent="0.25">
      <c r="C156" s="86"/>
      <c r="D156" s="86"/>
      <c r="E156" s="86"/>
      <c r="F156" s="86"/>
      <c r="G156" s="86"/>
      <c r="H156" s="86"/>
      <c r="I156" s="86"/>
      <c r="J156" s="86"/>
      <c r="K156" s="86"/>
      <c r="L156" s="86"/>
      <c r="M156" s="86"/>
      <c r="N156" s="86"/>
      <c r="O156" s="86"/>
      <c r="P156" s="86"/>
      <c r="Q156" s="86"/>
      <c r="R156" s="86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</row>
    <row r="157" spans="3:33" x14ac:dyDescent="0.2">
      <c r="C157" s="87"/>
      <c r="D157" s="87"/>
      <c r="E157" s="87"/>
      <c r="F157" s="87"/>
      <c r="G157" s="87"/>
      <c r="H157" s="87"/>
      <c r="I157" s="87"/>
      <c r="J157" s="87"/>
      <c r="K157" s="87"/>
      <c r="L157" s="87"/>
      <c r="M157" s="87"/>
      <c r="N157" s="87"/>
      <c r="O157" s="87"/>
      <c r="P157" s="87"/>
      <c r="Q157" s="87"/>
      <c r="R157" s="87"/>
      <c r="S157" s="87"/>
      <c r="T157" s="87"/>
      <c r="U157" s="87"/>
      <c r="V157" s="87"/>
      <c r="W157" s="87"/>
      <c r="X157" s="87"/>
      <c r="Y157" s="87"/>
      <c r="Z157" s="87"/>
      <c r="AA157" s="87"/>
      <c r="AB157" s="87"/>
      <c r="AC157" s="87"/>
      <c r="AD157" s="87"/>
      <c r="AE157" s="87"/>
      <c r="AF157" s="87"/>
      <c r="AG157" s="87"/>
    </row>
    <row r="158" spans="3:33" x14ac:dyDescent="0.2">
      <c r="C158" s="87"/>
      <c r="D158" s="87"/>
      <c r="E158" s="87"/>
      <c r="F158" s="87"/>
      <c r="G158" s="87"/>
      <c r="H158" s="87"/>
      <c r="I158" s="87"/>
      <c r="J158" s="87"/>
      <c r="K158" s="87"/>
      <c r="L158" s="87"/>
      <c r="M158" s="87"/>
      <c r="N158" s="87"/>
      <c r="O158" s="87"/>
      <c r="P158" s="87"/>
      <c r="Q158" s="87"/>
      <c r="R158" s="87"/>
      <c r="S158" s="87"/>
      <c r="T158" s="87"/>
      <c r="U158" s="87"/>
      <c r="V158" s="87"/>
      <c r="W158" s="87"/>
      <c r="X158" s="87"/>
      <c r="Y158" s="87"/>
      <c r="Z158" s="87"/>
      <c r="AA158" s="87"/>
      <c r="AB158" s="87"/>
      <c r="AC158" s="87"/>
      <c r="AD158" s="87"/>
      <c r="AE158" s="87"/>
      <c r="AF158" s="87"/>
      <c r="AG158" s="87"/>
    </row>
    <row r="159" spans="3:33" x14ac:dyDescent="0.2">
      <c r="C159" s="87"/>
      <c r="D159" s="87"/>
      <c r="E159" s="87"/>
      <c r="F159" s="87"/>
      <c r="G159" s="87"/>
      <c r="H159" s="87"/>
      <c r="I159" s="87"/>
      <c r="J159" s="87"/>
      <c r="K159" s="87"/>
      <c r="L159" s="87"/>
      <c r="M159" s="87"/>
      <c r="N159" s="87"/>
      <c r="O159" s="87"/>
      <c r="P159" s="87"/>
      <c r="Q159" s="87"/>
      <c r="R159" s="87"/>
      <c r="S159" s="87"/>
      <c r="T159" s="87"/>
      <c r="U159" s="87"/>
      <c r="V159" s="87"/>
      <c r="W159" s="87"/>
      <c r="X159" s="87"/>
      <c r="Y159" s="87"/>
      <c r="Z159" s="87"/>
      <c r="AA159" s="87"/>
      <c r="AB159" s="87"/>
      <c r="AC159" s="87"/>
      <c r="AD159" s="87"/>
      <c r="AE159" s="87"/>
      <c r="AF159" s="87"/>
      <c r="AG159" s="87"/>
    </row>
    <row r="160" spans="3:33" x14ac:dyDescent="0.2">
      <c r="C160" s="87"/>
      <c r="D160" s="87"/>
      <c r="E160" s="87"/>
      <c r="F160" s="87"/>
      <c r="G160" s="87"/>
      <c r="H160" s="87"/>
      <c r="I160" s="87"/>
      <c r="J160" s="87"/>
      <c r="K160" s="87"/>
      <c r="L160" s="87"/>
      <c r="M160" s="87"/>
      <c r="N160" s="87"/>
      <c r="O160" s="87"/>
      <c r="P160" s="87"/>
      <c r="Q160" s="87"/>
      <c r="R160" s="87"/>
      <c r="S160" s="87"/>
      <c r="T160" s="87"/>
      <c r="U160" s="87"/>
      <c r="V160" s="87"/>
      <c r="W160" s="87"/>
      <c r="X160" s="87"/>
      <c r="Y160" s="87"/>
      <c r="Z160" s="87"/>
      <c r="AA160" s="87"/>
      <c r="AB160" s="87"/>
      <c r="AC160" s="87"/>
      <c r="AD160" s="87"/>
      <c r="AE160" s="87"/>
      <c r="AF160" s="87"/>
      <c r="AG160" s="87"/>
    </row>
    <row r="161" spans="3:33" x14ac:dyDescent="0.2">
      <c r="C161" s="87"/>
      <c r="D161" s="87"/>
      <c r="E161" s="87"/>
      <c r="F161" s="87"/>
      <c r="G161" s="87"/>
      <c r="H161" s="87"/>
      <c r="I161" s="87"/>
      <c r="J161" s="87"/>
      <c r="K161" s="87"/>
      <c r="L161" s="87"/>
      <c r="M161" s="87"/>
      <c r="N161" s="87"/>
      <c r="O161" s="87"/>
      <c r="P161" s="87"/>
      <c r="Q161" s="87"/>
      <c r="R161" s="87"/>
      <c r="S161" s="87"/>
      <c r="T161" s="87"/>
      <c r="U161" s="87"/>
      <c r="V161" s="87"/>
      <c r="W161" s="87"/>
      <c r="X161" s="87"/>
      <c r="Y161" s="87"/>
      <c r="Z161" s="87"/>
      <c r="AA161" s="87"/>
      <c r="AB161" s="87"/>
      <c r="AC161" s="87"/>
      <c r="AD161" s="87"/>
      <c r="AE161" s="87"/>
      <c r="AF161" s="87"/>
      <c r="AG161" s="87"/>
    </row>
    <row r="162" spans="3:33" x14ac:dyDescent="0.2">
      <c r="C162" s="87"/>
      <c r="D162" s="87"/>
      <c r="E162" s="87"/>
      <c r="F162" s="87"/>
      <c r="G162" s="87"/>
      <c r="H162" s="87"/>
      <c r="I162" s="87"/>
      <c r="J162" s="87"/>
      <c r="K162" s="87"/>
      <c r="L162" s="87"/>
      <c r="M162" s="87"/>
      <c r="N162" s="87"/>
      <c r="O162" s="87"/>
      <c r="P162" s="87"/>
      <c r="Q162" s="87"/>
      <c r="R162" s="87"/>
      <c r="S162" s="87"/>
      <c r="T162" s="87"/>
      <c r="U162" s="87"/>
      <c r="V162" s="87"/>
      <c r="W162" s="87"/>
      <c r="X162" s="87"/>
      <c r="Y162" s="87"/>
      <c r="Z162" s="87"/>
      <c r="AA162" s="87"/>
      <c r="AB162" s="87"/>
      <c r="AC162" s="87"/>
      <c r="AD162" s="87"/>
      <c r="AE162" s="87"/>
      <c r="AF162" s="87"/>
      <c r="AG162" s="87"/>
    </row>
    <row r="163" spans="3:33" x14ac:dyDescent="0.2">
      <c r="C163" s="87"/>
      <c r="D163" s="87"/>
      <c r="E163" s="87"/>
      <c r="F163" s="87"/>
      <c r="G163" s="87"/>
      <c r="H163" s="87"/>
      <c r="I163" s="87"/>
      <c r="J163" s="87"/>
      <c r="K163" s="87"/>
      <c r="L163" s="87"/>
      <c r="M163" s="87"/>
      <c r="N163" s="87"/>
      <c r="O163" s="87"/>
      <c r="P163" s="87"/>
      <c r="Q163" s="87"/>
      <c r="R163" s="87"/>
      <c r="S163" s="87"/>
      <c r="T163" s="87"/>
      <c r="U163" s="87"/>
      <c r="V163" s="87"/>
      <c r="W163" s="87"/>
      <c r="X163" s="87"/>
      <c r="Y163" s="87"/>
      <c r="Z163" s="87"/>
      <c r="AA163" s="87"/>
      <c r="AB163" s="87"/>
      <c r="AC163" s="87"/>
      <c r="AD163" s="87"/>
      <c r="AE163" s="87"/>
      <c r="AF163" s="87"/>
      <c r="AG163" s="87"/>
    </row>
    <row r="164" spans="3:33" x14ac:dyDescent="0.2">
      <c r="C164" s="87"/>
      <c r="D164" s="87"/>
      <c r="E164" s="87"/>
      <c r="F164" s="87"/>
      <c r="G164" s="87"/>
      <c r="H164" s="87"/>
      <c r="I164" s="87"/>
      <c r="J164" s="87"/>
      <c r="K164" s="87"/>
      <c r="L164" s="87"/>
      <c r="M164" s="87"/>
      <c r="N164" s="87"/>
      <c r="O164" s="87"/>
      <c r="P164" s="87"/>
      <c r="Q164" s="87"/>
      <c r="R164" s="87"/>
      <c r="S164" s="87"/>
      <c r="T164" s="87"/>
      <c r="U164" s="87"/>
      <c r="V164" s="87"/>
      <c r="W164" s="87"/>
      <c r="X164" s="87"/>
      <c r="Y164" s="87"/>
      <c r="Z164" s="87"/>
      <c r="AA164" s="87"/>
      <c r="AB164" s="87"/>
      <c r="AC164" s="87"/>
      <c r="AD164" s="87"/>
      <c r="AE164" s="87"/>
      <c r="AF164" s="87"/>
      <c r="AG164" s="87"/>
    </row>
    <row r="165" spans="3:33" x14ac:dyDescent="0.2">
      <c r="C165" s="87"/>
      <c r="D165" s="87"/>
      <c r="E165" s="87"/>
      <c r="F165" s="87"/>
      <c r="G165" s="87"/>
      <c r="H165" s="87"/>
      <c r="I165" s="87"/>
      <c r="J165" s="87"/>
      <c r="K165" s="87"/>
      <c r="L165" s="87"/>
      <c r="M165" s="87"/>
      <c r="N165" s="87"/>
      <c r="O165" s="87"/>
      <c r="P165" s="87"/>
      <c r="Q165" s="87"/>
      <c r="R165" s="87"/>
      <c r="S165" s="87"/>
      <c r="T165" s="87"/>
      <c r="U165" s="87"/>
      <c r="V165" s="87"/>
      <c r="W165" s="87"/>
      <c r="X165" s="87"/>
      <c r="Y165" s="87"/>
      <c r="Z165" s="87"/>
      <c r="AA165" s="87"/>
      <c r="AB165" s="87"/>
      <c r="AC165" s="87"/>
      <c r="AD165" s="87"/>
      <c r="AE165" s="87"/>
      <c r="AF165" s="87"/>
      <c r="AG165" s="87"/>
    </row>
    <row r="166" spans="3:33" x14ac:dyDescent="0.2">
      <c r="C166" s="87"/>
      <c r="D166" s="87"/>
      <c r="E166" s="87"/>
      <c r="F166" s="87"/>
      <c r="G166" s="87"/>
      <c r="H166" s="87"/>
      <c r="I166" s="87"/>
      <c r="J166" s="87"/>
      <c r="K166" s="87"/>
      <c r="L166" s="87"/>
      <c r="M166" s="87"/>
      <c r="N166" s="87"/>
      <c r="O166" s="87"/>
      <c r="P166" s="87"/>
      <c r="Q166" s="87"/>
      <c r="R166" s="87"/>
      <c r="S166" s="87"/>
      <c r="T166" s="87"/>
      <c r="U166" s="87"/>
      <c r="V166" s="87"/>
      <c r="W166" s="87"/>
      <c r="X166" s="87"/>
      <c r="Y166" s="87"/>
      <c r="Z166" s="87"/>
      <c r="AA166" s="87"/>
      <c r="AB166" s="87"/>
      <c r="AC166" s="87"/>
      <c r="AD166" s="87"/>
      <c r="AE166" s="87"/>
      <c r="AF166" s="87"/>
      <c r="AG166" s="87"/>
    </row>
    <row r="167" spans="3:33" x14ac:dyDescent="0.2">
      <c r="C167" s="87"/>
      <c r="D167" s="87"/>
      <c r="E167" s="87"/>
      <c r="F167" s="87"/>
      <c r="G167" s="87"/>
      <c r="H167" s="87"/>
      <c r="I167" s="87"/>
      <c r="J167" s="87"/>
      <c r="K167" s="87"/>
      <c r="L167" s="87"/>
      <c r="M167" s="87"/>
      <c r="N167" s="87"/>
      <c r="O167" s="87"/>
      <c r="P167" s="87"/>
      <c r="Q167" s="87"/>
      <c r="R167" s="87"/>
      <c r="S167" s="87"/>
      <c r="T167" s="87"/>
      <c r="U167" s="87"/>
      <c r="V167" s="87"/>
      <c r="W167" s="87"/>
      <c r="X167" s="87"/>
      <c r="Y167" s="87"/>
      <c r="Z167" s="87"/>
      <c r="AA167" s="87"/>
      <c r="AB167" s="87"/>
      <c r="AC167" s="87"/>
      <c r="AD167" s="87"/>
      <c r="AE167" s="87"/>
      <c r="AF167" s="87"/>
      <c r="AG167" s="87"/>
    </row>
    <row r="168" spans="3:33" x14ac:dyDescent="0.2">
      <c r="C168" s="87"/>
      <c r="D168" s="87"/>
      <c r="E168" s="87"/>
      <c r="F168" s="87"/>
      <c r="G168" s="87"/>
      <c r="H168" s="87"/>
      <c r="I168" s="87"/>
      <c r="J168" s="87"/>
      <c r="K168" s="87"/>
      <c r="L168" s="87"/>
      <c r="M168" s="87"/>
      <c r="N168" s="87"/>
      <c r="O168" s="87"/>
      <c r="P168" s="87"/>
      <c r="Q168" s="87"/>
      <c r="R168" s="87"/>
      <c r="S168" s="87"/>
      <c r="T168" s="87"/>
      <c r="U168" s="87"/>
      <c r="V168" s="87"/>
      <c r="W168" s="87"/>
      <c r="X168" s="87"/>
      <c r="Y168" s="87"/>
      <c r="Z168" s="87"/>
      <c r="AA168" s="87"/>
      <c r="AB168" s="87"/>
      <c r="AC168" s="87"/>
      <c r="AD168" s="87"/>
      <c r="AE168" s="87"/>
      <c r="AF168" s="87"/>
      <c r="AG168" s="87"/>
    </row>
    <row r="169" spans="3:33" x14ac:dyDescent="0.2">
      <c r="C169" s="87"/>
      <c r="D169" s="87"/>
      <c r="E169" s="87"/>
      <c r="F169" s="87"/>
      <c r="G169" s="87"/>
      <c r="H169" s="87"/>
      <c r="I169" s="87"/>
      <c r="J169" s="87"/>
      <c r="K169" s="87"/>
      <c r="L169" s="87"/>
      <c r="M169" s="87"/>
      <c r="N169" s="87"/>
      <c r="O169" s="87"/>
      <c r="P169" s="87"/>
      <c r="Q169" s="87"/>
      <c r="R169" s="87"/>
      <c r="S169" s="87"/>
      <c r="T169" s="87"/>
      <c r="U169" s="87"/>
      <c r="V169" s="87"/>
      <c r="W169" s="87"/>
      <c r="X169" s="87"/>
      <c r="Y169" s="87"/>
      <c r="Z169" s="87"/>
      <c r="AA169" s="87"/>
      <c r="AB169" s="87"/>
      <c r="AC169" s="87"/>
      <c r="AD169" s="87"/>
      <c r="AE169" s="87"/>
      <c r="AF169" s="87"/>
      <c r="AG169" s="87"/>
    </row>
    <row r="170" spans="3:33" x14ac:dyDescent="0.2">
      <c r="C170" s="87"/>
      <c r="D170" s="87"/>
      <c r="E170" s="87"/>
      <c r="F170" s="87"/>
      <c r="G170" s="87"/>
      <c r="H170" s="87"/>
      <c r="I170" s="87"/>
      <c r="J170" s="87"/>
      <c r="K170" s="87"/>
      <c r="L170" s="87"/>
      <c r="M170" s="87"/>
      <c r="N170" s="87"/>
      <c r="O170" s="87"/>
      <c r="P170" s="87"/>
      <c r="Q170" s="87"/>
      <c r="R170" s="87"/>
      <c r="S170" s="87"/>
      <c r="T170" s="87"/>
      <c r="U170" s="87"/>
      <c r="V170" s="87"/>
      <c r="W170" s="87"/>
      <c r="X170" s="87"/>
      <c r="Y170" s="87"/>
      <c r="Z170" s="87"/>
      <c r="AA170" s="87"/>
      <c r="AB170" s="87"/>
      <c r="AC170" s="87"/>
      <c r="AD170" s="87"/>
      <c r="AE170" s="87"/>
      <c r="AF170" s="87"/>
      <c r="AG170" s="87"/>
    </row>
    <row r="171" spans="3:33" x14ac:dyDescent="0.2">
      <c r="C171" s="87"/>
      <c r="D171" s="87"/>
      <c r="E171" s="87"/>
      <c r="F171" s="87"/>
      <c r="G171" s="87"/>
      <c r="H171" s="87"/>
      <c r="I171" s="87"/>
      <c r="J171" s="87"/>
      <c r="K171" s="87"/>
      <c r="L171" s="87"/>
      <c r="M171" s="87"/>
      <c r="N171" s="87"/>
      <c r="O171" s="87"/>
      <c r="P171" s="87"/>
      <c r="Q171" s="87"/>
      <c r="R171" s="87"/>
      <c r="S171" s="87"/>
      <c r="T171" s="87"/>
      <c r="U171" s="87"/>
      <c r="V171" s="87"/>
      <c r="W171" s="87"/>
      <c r="X171" s="87"/>
      <c r="Y171" s="87"/>
      <c r="Z171" s="87"/>
      <c r="AA171" s="87"/>
      <c r="AB171" s="87"/>
      <c r="AC171" s="87"/>
      <c r="AD171" s="87"/>
      <c r="AE171" s="87"/>
      <c r="AF171" s="87"/>
      <c r="AG171" s="87"/>
    </row>
    <row r="172" spans="3:33" x14ac:dyDescent="0.2">
      <c r="C172" s="87"/>
      <c r="D172" s="87"/>
      <c r="E172" s="87"/>
      <c r="F172" s="87"/>
      <c r="G172" s="87"/>
      <c r="H172" s="87"/>
      <c r="I172" s="87"/>
      <c r="J172" s="87"/>
      <c r="K172" s="87"/>
      <c r="L172" s="87"/>
      <c r="M172" s="87"/>
      <c r="N172" s="87"/>
      <c r="O172" s="87"/>
      <c r="P172" s="87"/>
      <c r="Q172" s="87"/>
      <c r="R172" s="87"/>
      <c r="S172" s="87"/>
      <c r="T172" s="87"/>
      <c r="U172" s="87"/>
      <c r="V172" s="87"/>
      <c r="W172" s="87"/>
      <c r="X172" s="87"/>
      <c r="Y172" s="87"/>
      <c r="Z172" s="87"/>
      <c r="AA172" s="87"/>
      <c r="AB172" s="87"/>
      <c r="AC172" s="87"/>
      <c r="AD172" s="87"/>
      <c r="AE172" s="87"/>
      <c r="AF172" s="87"/>
      <c r="AG172" s="87"/>
    </row>
    <row r="173" spans="3:33" x14ac:dyDescent="0.2">
      <c r="C173" s="87"/>
      <c r="D173" s="87"/>
      <c r="E173" s="87"/>
      <c r="F173" s="87"/>
      <c r="G173" s="87"/>
      <c r="H173" s="87"/>
      <c r="I173" s="87"/>
      <c r="J173" s="87"/>
      <c r="K173" s="87"/>
      <c r="L173" s="87"/>
      <c r="M173" s="87"/>
      <c r="N173" s="87"/>
      <c r="O173" s="87"/>
      <c r="P173" s="87"/>
      <c r="Q173" s="87"/>
      <c r="R173" s="87"/>
      <c r="S173" s="87"/>
      <c r="T173" s="87"/>
      <c r="U173" s="87"/>
      <c r="V173" s="87"/>
      <c r="W173" s="87"/>
      <c r="X173" s="87"/>
      <c r="Y173" s="87"/>
      <c r="Z173" s="87"/>
      <c r="AA173" s="87"/>
      <c r="AB173" s="87"/>
      <c r="AC173" s="87"/>
      <c r="AD173" s="87"/>
      <c r="AE173" s="87"/>
      <c r="AF173" s="87"/>
      <c r="AG173" s="87"/>
    </row>
    <row r="174" spans="3:33" x14ac:dyDescent="0.2">
      <c r="C174" s="87"/>
      <c r="D174" s="87"/>
      <c r="E174" s="87"/>
      <c r="F174" s="87"/>
      <c r="G174" s="87"/>
      <c r="H174" s="87"/>
      <c r="I174" s="87"/>
      <c r="J174" s="87"/>
      <c r="K174" s="87"/>
      <c r="L174" s="87"/>
      <c r="M174" s="87"/>
      <c r="N174" s="87"/>
      <c r="O174" s="87"/>
      <c r="P174" s="87"/>
      <c r="Q174" s="87"/>
      <c r="R174" s="87"/>
      <c r="S174" s="87"/>
      <c r="T174" s="87"/>
      <c r="U174" s="87"/>
      <c r="V174" s="87"/>
      <c r="W174" s="87"/>
      <c r="X174" s="87"/>
      <c r="Y174" s="87"/>
      <c r="Z174" s="87"/>
      <c r="AA174" s="87"/>
      <c r="AB174" s="87"/>
      <c r="AC174" s="87"/>
      <c r="AD174" s="87"/>
      <c r="AE174" s="87"/>
      <c r="AF174" s="87"/>
      <c r="AG174" s="87"/>
    </row>
    <row r="175" spans="3:33" x14ac:dyDescent="0.2">
      <c r="C175" s="87"/>
      <c r="D175" s="87"/>
      <c r="E175" s="87"/>
      <c r="F175" s="87"/>
      <c r="G175" s="87"/>
      <c r="H175" s="87"/>
      <c r="I175" s="87"/>
      <c r="J175" s="87"/>
      <c r="K175" s="87"/>
      <c r="L175" s="87"/>
      <c r="M175" s="87"/>
      <c r="N175" s="87"/>
      <c r="O175" s="87"/>
      <c r="P175" s="87"/>
      <c r="Q175" s="87"/>
      <c r="R175" s="87"/>
      <c r="S175" s="87"/>
      <c r="T175" s="87"/>
      <c r="U175" s="87"/>
      <c r="V175" s="87"/>
      <c r="W175" s="87"/>
      <c r="X175" s="87"/>
      <c r="Y175" s="87"/>
      <c r="Z175" s="87"/>
      <c r="AA175" s="87"/>
      <c r="AB175" s="87"/>
      <c r="AC175" s="87"/>
      <c r="AD175" s="87"/>
      <c r="AE175" s="87"/>
      <c r="AF175" s="87"/>
      <c r="AG175" s="87"/>
    </row>
    <row r="176" spans="3:33" x14ac:dyDescent="0.2">
      <c r="C176" s="87"/>
      <c r="D176" s="87"/>
      <c r="E176" s="87"/>
      <c r="F176" s="87"/>
      <c r="G176" s="87"/>
      <c r="H176" s="87"/>
      <c r="I176" s="87"/>
      <c r="J176" s="87"/>
      <c r="K176" s="87"/>
      <c r="L176" s="87"/>
      <c r="M176" s="87"/>
      <c r="N176" s="87"/>
      <c r="O176" s="87"/>
      <c r="P176" s="87"/>
      <c r="Q176" s="87"/>
      <c r="R176" s="87"/>
      <c r="S176" s="87"/>
      <c r="T176" s="87"/>
      <c r="U176" s="87"/>
      <c r="V176" s="87"/>
      <c r="W176" s="87"/>
      <c r="X176" s="87"/>
      <c r="Y176" s="87"/>
      <c r="Z176" s="87"/>
      <c r="AA176" s="87"/>
      <c r="AB176" s="87"/>
      <c r="AC176" s="87"/>
      <c r="AD176" s="87"/>
      <c r="AE176" s="87"/>
      <c r="AF176" s="87"/>
      <c r="AG176" s="87"/>
    </row>
    <row r="177" spans="3:33" x14ac:dyDescent="0.2">
      <c r="C177" s="87"/>
      <c r="D177" s="87"/>
      <c r="E177" s="87"/>
      <c r="F177" s="87"/>
      <c r="G177" s="87"/>
      <c r="H177" s="87"/>
      <c r="I177" s="87"/>
      <c r="J177" s="87"/>
      <c r="K177" s="87"/>
      <c r="L177" s="87"/>
      <c r="M177" s="87"/>
      <c r="N177" s="87"/>
      <c r="O177" s="87"/>
      <c r="P177" s="87"/>
      <c r="Q177" s="87"/>
      <c r="R177" s="87"/>
      <c r="S177" s="87"/>
      <c r="T177" s="87"/>
      <c r="U177" s="87"/>
      <c r="V177" s="87"/>
      <c r="W177" s="87"/>
      <c r="X177" s="87"/>
      <c r="Y177" s="87"/>
      <c r="Z177" s="87"/>
      <c r="AA177" s="87"/>
      <c r="AB177" s="87"/>
      <c r="AC177" s="87"/>
      <c r="AD177" s="87"/>
      <c r="AE177" s="87"/>
      <c r="AF177" s="87"/>
      <c r="AG177" s="87"/>
    </row>
    <row r="178" spans="3:33" x14ac:dyDescent="0.2">
      <c r="C178" s="87"/>
      <c r="D178" s="87"/>
      <c r="E178" s="87"/>
      <c r="F178" s="87"/>
      <c r="G178" s="87"/>
      <c r="H178" s="87"/>
      <c r="I178" s="87"/>
      <c r="J178" s="87"/>
      <c r="K178" s="87"/>
      <c r="L178" s="87"/>
      <c r="M178" s="87"/>
      <c r="N178" s="87"/>
      <c r="O178" s="87"/>
      <c r="P178" s="87"/>
      <c r="Q178" s="87"/>
      <c r="R178" s="87"/>
      <c r="S178" s="87"/>
      <c r="T178" s="87"/>
      <c r="U178" s="87"/>
      <c r="V178" s="87"/>
      <c r="W178" s="87"/>
      <c r="X178" s="87"/>
      <c r="Y178" s="87"/>
      <c r="Z178" s="87"/>
      <c r="AA178" s="87"/>
      <c r="AB178" s="87"/>
      <c r="AC178" s="87"/>
      <c r="AD178" s="87"/>
      <c r="AE178" s="87"/>
      <c r="AF178" s="87"/>
      <c r="AG178" s="87"/>
    </row>
    <row r="179" spans="3:33" x14ac:dyDescent="0.2">
      <c r="C179" s="87"/>
      <c r="D179" s="87"/>
      <c r="E179" s="87"/>
      <c r="F179" s="87"/>
      <c r="G179" s="87"/>
      <c r="H179" s="87"/>
      <c r="I179" s="87"/>
      <c r="J179" s="87"/>
      <c r="K179" s="87"/>
      <c r="L179" s="87"/>
      <c r="M179" s="87"/>
      <c r="N179" s="87"/>
      <c r="O179" s="87"/>
      <c r="P179" s="87"/>
      <c r="Q179" s="87"/>
      <c r="R179" s="87"/>
      <c r="S179" s="87"/>
      <c r="T179" s="87"/>
      <c r="U179" s="87"/>
      <c r="V179" s="87"/>
      <c r="W179" s="87"/>
      <c r="X179" s="87"/>
      <c r="Y179" s="87"/>
      <c r="Z179" s="87"/>
      <c r="AA179" s="87"/>
      <c r="AB179" s="87"/>
      <c r="AC179" s="87"/>
      <c r="AD179" s="87"/>
      <c r="AE179" s="87"/>
      <c r="AF179" s="87"/>
      <c r="AG179" s="87"/>
    </row>
    <row r="180" spans="3:33" x14ac:dyDescent="0.2">
      <c r="C180" s="87"/>
      <c r="D180" s="87"/>
      <c r="E180" s="87"/>
      <c r="F180" s="87"/>
      <c r="G180" s="87"/>
      <c r="H180" s="87"/>
      <c r="I180" s="87"/>
      <c r="J180" s="87"/>
      <c r="K180" s="87"/>
      <c r="L180" s="87"/>
      <c r="M180" s="87"/>
      <c r="N180" s="87"/>
      <c r="O180" s="87"/>
      <c r="P180" s="87"/>
      <c r="Q180" s="87"/>
      <c r="R180" s="87"/>
      <c r="S180" s="87"/>
      <c r="T180" s="87"/>
      <c r="U180" s="87"/>
      <c r="V180" s="87"/>
      <c r="W180" s="87"/>
      <c r="X180" s="87"/>
      <c r="Y180" s="87"/>
      <c r="Z180" s="87"/>
      <c r="AA180" s="87"/>
      <c r="AB180" s="87"/>
      <c r="AC180" s="87"/>
      <c r="AD180" s="87"/>
      <c r="AE180" s="87"/>
      <c r="AF180" s="87"/>
      <c r="AG180" s="87"/>
    </row>
    <row r="181" spans="3:33" x14ac:dyDescent="0.2">
      <c r="C181" s="87"/>
      <c r="D181" s="87"/>
      <c r="E181" s="87"/>
      <c r="F181" s="87"/>
      <c r="G181" s="87"/>
      <c r="H181" s="87"/>
      <c r="I181" s="87"/>
      <c r="J181" s="87"/>
      <c r="K181" s="87"/>
      <c r="L181" s="87"/>
      <c r="M181" s="87"/>
      <c r="N181" s="87"/>
      <c r="O181" s="87"/>
      <c r="P181" s="87"/>
      <c r="Q181" s="87"/>
      <c r="R181" s="87"/>
      <c r="S181" s="87"/>
      <c r="T181" s="87"/>
      <c r="U181" s="87"/>
      <c r="V181" s="87"/>
      <c r="W181" s="87"/>
      <c r="X181" s="87"/>
      <c r="Y181" s="87"/>
      <c r="Z181" s="87"/>
      <c r="AA181" s="87"/>
      <c r="AB181" s="87"/>
      <c r="AC181" s="87"/>
      <c r="AD181" s="87"/>
      <c r="AE181" s="87"/>
      <c r="AF181" s="87"/>
      <c r="AG181" s="87"/>
    </row>
    <row r="182" spans="3:33" x14ac:dyDescent="0.2">
      <c r="C182" s="87"/>
      <c r="D182" s="87"/>
      <c r="E182" s="87"/>
      <c r="F182" s="87"/>
      <c r="G182" s="87"/>
      <c r="H182" s="87"/>
      <c r="I182" s="87"/>
      <c r="J182" s="87"/>
      <c r="K182" s="87"/>
      <c r="L182" s="87"/>
      <c r="M182" s="87"/>
      <c r="N182" s="87"/>
      <c r="O182" s="87"/>
      <c r="P182" s="87"/>
      <c r="Q182" s="87"/>
      <c r="R182" s="87"/>
      <c r="S182" s="87"/>
      <c r="T182" s="87"/>
      <c r="U182" s="87"/>
      <c r="V182" s="87"/>
      <c r="W182" s="87"/>
      <c r="X182" s="87"/>
      <c r="Y182" s="87"/>
      <c r="Z182" s="87"/>
      <c r="AA182" s="87"/>
      <c r="AB182" s="87"/>
      <c r="AC182" s="87"/>
      <c r="AD182" s="87"/>
      <c r="AE182" s="87"/>
      <c r="AF182" s="87"/>
      <c r="AG182" s="87"/>
    </row>
    <row r="183" spans="3:33" x14ac:dyDescent="0.2">
      <c r="C183" s="87"/>
      <c r="D183" s="87"/>
      <c r="E183" s="87"/>
      <c r="F183" s="87"/>
      <c r="G183" s="87"/>
      <c r="H183" s="87"/>
      <c r="I183" s="87"/>
      <c r="J183" s="87"/>
      <c r="K183" s="87"/>
      <c r="L183" s="87"/>
      <c r="M183" s="87"/>
      <c r="N183" s="87"/>
      <c r="O183" s="87"/>
      <c r="P183" s="87"/>
      <c r="Q183" s="87"/>
      <c r="R183" s="87"/>
      <c r="S183" s="87"/>
      <c r="T183" s="87"/>
      <c r="U183" s="87"/>
      <c r="V183" s="87"/>
      <c r="W183" s="87"/>
      <c r="X183" s="87"/>
      <c r="Y183" s="87"/>
      <c r="Z183" s="87"/>
      <c r="AA183" s="87"/>
      <c r="AB183" s="87"/>
      <c r="AC183" s="87"/>
      <c r="AD183" s="87"/>
      <c r="AE183" s="87"/>
      <c r="AF183" s="87"/>
      <c r="AG183" s="87"/>
    </row>
    <row r="184" spans="3:33" x14ac:dyDescent="0.2">
      <c r="C184" s="87"/>
      <c r="D184" s="87"/>
      <c r="E184" s="87"/>
      <c r="F184" s="87"/>
      <c r="G184" s="87"/>
      <c r="H184" s="87"/>
      <c r="I184" s="87"/>
      <c r="J184" s="87"/>
      <c r="K184" s="87"/>
      <c r="L184" s="87"/>
      <c r="M184" s="87"/>
      <c r="N184" s="87"/>
      <c r="O184" s="87"/>
      <c r="P184" s="87"/>
      <c r="Q184" s="87"/>
      <c r="R184" s="87"/>
      <c r="S184" s="87"/>
      <c r="T184" s="87"/>
      <c r="U184" s="87"/>
      <c r="V184" s="87"/>
      <c r="W184" s="87"/>
      <c r="X184" s="87"/>
      <c r="Y184" s="87"/>
      <c r="Z184" s="87"/>
      <c r="AA184" s="87"/>
      <c r="AB184" s="87"/>
      <c r="AC184" s="87"/>
      <c r="AD184" s="87"/>
      <c r="AE184" s="87"/>
      <c r="AF184" s="87"/>
      <c r="AG184" s="87"/>
    </row>
    <row r="185" spans="3:33" x14ac:dyDescent="0.2">
      <c r="C185" s="87"/>
      <c r="D185" s="87"/>
      <c r="E185" s="87"/>
      <c r="F185" s="87"/>
      <c r="G185" s="87"/>
      <c r="H185" s="87"/>
      <c r="I185" s="87"/>
      <c r="J185" s="87"/>
      <c r="K185" s="87"/>
      <c r="L185" s="87"/>
      <c r="M185" s="87"/>
      <c r="N185" s="87"/>
      <c r="O185" s="87"/>
      <c r="P185" s="87"/>
      <c r="Q185" s="87"/>
      <c r="R185" s="87"/>
      <c r="S185" s="87"/>
      <c r="T185" s="87"/>
      <c r="U185" s="87"/>
      <c r="V185" s="87"/>
      <c r="W185" s="87"/>
      <c r="X185" s="87"/>
      <c r="Y185" s="87"/>
      <c r="Z185" s="87"/>
      <c r="AA185" s="87"/>
      <c r="AB185" s="87"/>
      <c r="AC185" s="87"/>
      <c r="AD185" s="87"/>
      <c r="AE185" s="87"/>
      <c r="AF185" s="87"/>
      <c r="AG185" s="87"/>
    </row>
    <row r="186" spans="3:33" x14ac:dyDescent="0.2">
      <c r="C186" s="87"/>
      <c r="D186" s="87"/>
      <c r="E186" s="87"/>
      <c r="F186" s="87"/>
      <c r="G186" s="87"/>
      <c r="H186" s="87"/>
      <c r="I186" s="87"/>
      <c r="J186" s="87"/>
      <c r="K186" s="87"/>
      <c r="L186" s="87"/>
      <c r="M186" s="87"/>
      <c r="N186" s="87"/>
      <c r="O186" s="87"/>
      <c r="P186" s="87"/>
      <c r="Q186" s="87"/>
      <c r="R186" s="87"/>
      <c r="S186" s="87"/>
      <c r="T186" s="87"/>
      <c r="U186" s="87"/>
      <c r="V186" s="87"/>
      <c r="W186" s="87"/>
      <c r="X186" s="87"/>
      <c r="Y186" s="87"/>
      <c r="Z186" s="87"/>
      <c r="AA186" s="87"/>
      <c r="AB186" s="87"/>
      <c r="AC186" s="87"/>
      <c r="AD186" s="87"/>
      <c r="AE186" s="87"/>
      <c r="AF186" s="87"/>
      <c r="AG186" s="87"/>
    </row>
    <row r="187" spans="3:33" x14ac:dyDescent="0.2">
      <c r="C187" s="87"/>
      <c r="D187" s="87"/>
      <c r="E187" s="87"/>
      <c r="F187" s="87"/>
      <c r="G187" s="87"/>
      <c r="H187" s="87"/>
      <c r="I187" s="87"/>
      <c r="J187" s="87"/>
      <c r="K187" s="87"/>
      <c r="L187" s="87"/>
      <c r="M187" s="87"/>
      <c r="N187" s="87"/>
      <c r="O187" s="87"/>
      <c r="P187" s="87"/>
      <c r="Q187" s="87"/>
      <c r="R187" s="87"/>
      <c r="S187" s="87"/>
      <c r="T187" s="87"/>
      <c r="U187" s="87"/>
      <c r="V187" s="87"/>
      <c r="W187" s="87"/>
      <c r="X187" s="87"/>
      <c r="Y187" s="87"/>
      <c r="Z187" s="87"/>
      <c r="AA187" s="87"/>
      <c r="AB187" s="87"/>
      <c r="AC187" s="87"/>
      <c r="AD187" s="87"/>
      <c r="AE187" s="87"/>
      <c r="AF187" s="87"/>
      <c r="AG187" s="87"/>
    </row>
    <row r="188" spans="3:33" x14ac:dyDescent="0.2">
      <c r="C188" s="87"/>
      <c r="D188" s="87"/>
      <c r="E188" s="87"/>
      <c r="F188" s="87"/>
      <c r="G188" s="87"/>
      <c r="H188" s="87"/>
      <c r="I188" s="87"/>
      <c r="J188" s="87"/>
      <c r="K188" s="87"/>
      <c r="L188" s="87"/>
      <c r="M188" s="87"/>
      <c r="N188" s="87"/>
      <c r="O188" s="87"/>
      <c r="P188" s="87"/>
      <c r="Q188" s="87"/>
      <c r="R188" s="87"/>
      <c r="S188" s="87"/>
      <c r="T188" s="87"/>
      <c r="U188" s="87"/>
      <c r="V188" s="87"/>
      <c r="W188" s="87"/>
      <c r="X188" s="87"/>
      <c r="Y188" s="87"/>
      <c r="Z188" s="87"/>
      <c r="AA188" s="87"/>
      <c r="AB188" s="87"/>
      <c r="AC188" s="87"/>
      <c r="AD188" s="87"/>
      <c r="AE188" s="87"/>
      <c r="AF188" s="87"/>
      <c r="AG188" s="87"/>
    </row>
    <row r="189" spans="3:33" x14ac:dyDescent="0.2">
      <c r="C189" s="87"/>
      <c r="D189" s="87"/>
      <c r="E189" s="87"/>
      <c r="F189" s="87"/>
      <c r="G189" s="87"/>
      <c r="H189" s="87"/>
      <c r="I189" s="87"/>
      <c r="J189" s="87"/>
      <c r="K189" s="87"/>
      <c r="L189" s="87"/>
      <c r="M189" s="87"/>
      <c r="N189" s="87"/>
      <c r="O189" s="87"/>
      <c r="P189" s="87"/>
      <c r="Q189" s="87"/>
      <c r="R189" s="87"/>
      <c r="S189" s="87"/>
      <c r="T189" s="87"/>
      <c r="U189" s="87"/>
      <c r="V189" s="87"/>
      <c r="W189" s="87"/>
      <c r="X189" s="87"/>
      <c r="Y189" s="87"/>
      <c r="Z189" s="87"/>
      <c r="AA189" s="87"/>
      <c r="AB189" s="87"/>
      <c r="AC189" s="87"/>
      <c r="AD189" s="87"/>
      <c r="AE189" s="87"/>
      <c r="AF189" s="87"/>
      <c r="AG189" s="87"/>
    </row>
    <row r="190" spans="3:33" x14ac:dyDescent="0.2">
      <c r="C190" s="87"/>
      <c r="D190" s="87"/>
      <c r="E190" s="87"/>
      <c r="F190" s="87"/>
      <c r="G190" s="87"/>
      <c r="H190" s="87"/>
      <c r="I190" s="87"/>
      <c r="J190" s="87"/>
      <c r="K190" s="87"/>
      <c r="L190" s="87"/>
      <c r="M190" s="87"/>
      <c r="N190" s="87"/>
      <c r="O190" s="87"/>
      <c r="P190" s="87"/>
      <c r="Q190" s="87"/>
      <c r="R190" s="87"/>
      <c r="S190" s="87"/>
      <c r="T190" s="87"/>
      <c r="U190" s="87"/>
      <c r="V190" s="87"/>
      <c r="W190" s="87"/>
      <c r="X190" s="87"/>
      <c r="Y190" s="87"/>
      <c r="Z190" s="87"/>
      <c r="AA190" s="87"/>
      <c r="AB190" s="87"/>
      <c r="AC190" s="87"/>
      <c r="AD190" s="87"/>
      <c r="AE190" s="87"/>
      <c r="AF190" s="87"/>
      <c r="AG190" s="87"/>
    </row>
    <row r="191" spans="3:33" x14ac:dyDescent="0.2">
      <c r="C191" s="87"/>
      <c r="D191" s="87"/>
      <c r="E191" s="87"/>
      <c r="F191" s="87"/>
      <c r="G191" s="87"/>
      <c r="H191" s="87"/>
      <c r="I191" s="87"/>
      <c r="J191" s="87"/>
      <c r="K191" s="87"/>
      <c r="L191" s="87"/>
      <c r="M191" s="87"/>
      <c r="N191" s="87"/>
      <c r="O191" s="87"/>
      <c r="P191" s="87"/>
      <c r="Q191" s="87"/>
      <c r="R191" s="87"/>
      <c r="S191" s="87"/>
      <c r="T191" s="87"/>
      <c r="U191" s="87"/>
      <c r="V191" s="87"/>
      <c r="W191" s="87"/>
      <c r="X191" s="87"/>
      <c r="Y191" s="87"/>
      <c r="Z191" s="87"/>
      <c r="AA191" s="87"/>
      <c r="AB191" s="87"/>
      <c r="AC191" s="87"/>
      <c r="AD191" s="87"/>
      <c r="AE191" s="87"/>
      <c r="AF191" s="87"/>
      <c r="AG191" s="87"/>
    </row>
    <row r="192" spans="3:33" x14ac:dyDescent="0.2">
      <c r="C192" s="87"/>
      <c r="D192" s="87"/>
      <c r="E192" s="87"/>
      <c r="F192" s="87"/>
      <c r="G192" s="87"/>
      <c r="H192" s="87"/>
      <c r="I192" s="87"/>
      <c r="J192" s="87"/>
      <c r="K192" s="87"/>
      <c r="L192" s="87"/>
      <c r="M192" s="87"/>
      <c r="N192" s="87"/>
      <c r="O192" s="87"/>
      <c r="P192" s="87"/>
      <c r="Q192" s="87"/>
      <c r="R192" s="87"/>
      <c r="S192" s="87"/>
      <c r="T192" s="87"/>
      <c r="U192" s="87"/>
      <c r="V192" s="87"/>
      <c r="W192" s="87"/>
      <c r="X192" s="87"/>
      <c r="Y192" s="87"/>
      <c r="Z192" s="87"/>
      <c r="AA192" s="87"/>
      <c r="AB192" s="87"/>
      <c r="AC192" s="87"/>
      <c r="AD192" s="87"/>
      <c r="AE192" s="87"/>
      <c r="AF192" s="87"/>
      <c r="AG192" s="87"/>
    </row>
    <row r="193" spans="3:33" x14ac:dyDescent="0.2">
      <c r="C193" s="87"/>
      <c r="D193" s="87"/>
      <c r="E193" s="87"/>
      <c r="F193" s="87"/>
      <c r="G193" s="87"/>
      <c r="H193" s="87"/>
      <c r="I193" s="87"/>
      <c r="J193" s="87"/>
      <c r="K193" s="87"/>
      <c r="L193" s="87"/>
      <c r="M193" s="87"/>
      <c r="N193" s="87"/>
      <c r="O193" s="87"/>
      <c r="P193" s="87"/>
      <c r="Q193" s="87"/>
      <c r="R193" s="87"/>
      <c r="S193" s="87"/>
      <c r="T193" s="87"/>
      <c r="U193" s="87"/>
      <c r="V193" s="87"/>
      <c r="W193" s="87"/>
      <c r="X193" s="87"/>
      <c r="Y193" s="87"/>
      <c r="Z193" s="87"/>
      <c r="AA193" s="87"/>
      <c r="AB193" s="87"/>
      <c r="AC193" s="87"/>
      <c r="AD193" s="87"/>
      <c r="AE193" s="87"/>
      <c r="AF193" s="87"/>
      <c r="AG193" s="87"/>
    </row>
    <row r="194" spans="3:33" x14ac:dyDescent="0.2">
      <c r="C194" s="87"/>
      <c r="D194" s="87"/>
      <c r="E194" s="87"/>
      <c r="F194" s="87"/>
      <c r="G194" s="87"/>
      <c r="H194" s="87"/>
      <c r="I194" s="87"/>
      <c r="J194" s="87"/>
      <c r="K194" s="87"/>
      <c r="L194" s="87"/>
      <c r="M194" s="87"/>
      <c r="N194" s="87"/>
      <c r="O194" s="87"/>
      <c r="P194" s="87"/>
      <c r="Q194" s="87"/>
      <c r="R194" s="87"/>
      <c r="S194" s="87"/>
      <c r="T194" s="87"/>
      <c r="U194" s="87"/>
      <c r="V194" s="87"/>
      <c r="W194" s="87"/>
      <c r="X194" s="87"/>
      <c r="Y194" s="87"/>
      <c r="Z194" s="87"/>
      <c r="AA194" s="87"/>
      <c r="AB194" s="87"/>
      <c r="AC194" s="87"/>
      <c r="AD194" s="87"/>
      <c r="AE194" s="87"/>
      <c r="AF194" s="87"/>
      <c r="AG194" s="87"/>
    </row>
    <row r="195" spans="3:33" x14ac:dyDescent="0.2">
      <c r="C195" s="87"/>
      <c r="D195" s="87"/>
      <c r="E195" s="87"/>
      <c r="F195" s="87"/>
      <c r="G195" s="87"/>
      <c r="H195" s="87"/>
      <c r="I195" s="87"/>
      <c r="J195" s="87"/>
      <c r="K195" s="87"/>
      <c r="L195" s="87"/>
      <c r="M195" s="87"/>
      <c r="N195" s="87"/>
      <c r="O195" s="87"/>
      <c r="P195" s="87"/>
      <c r="Q195" s="87"/>
      <c r="R195" s="87"/>
      <c r="S195" s="87"/>
      <c r="T195" s="87"/>
      <c r="U195" s="87"/>
      <c r="V195" s="87"/>
      <c r="W195" s="87"/>
      <c r="X195" s="87"/>
      <c r="Y195" s="87"/>
      <c r="Z195" s="87"/>
      <c r="AA195" s="87"/>
      <c r="AB195" s="87"/>
      <c r="AC195" s="87"/>
      <c r="AD195" s="87"/>
      <c r="AE195" s="87"/>
      <c r="AF195" s="87"/>
      <c r="AG195" s="87"/>
    </row>
    <row r="196" spans="3:33" x14ac:dyDescent="0.2">
      <c r="C196" s="87"/>
      <c r="D196" s="87"/>
      <c r="E196" s="87"/>
      <c r="F196" s="87"/>
      <c r="G196" s="87"/>
      <c r="H196" s="87"/>
      <c r="I196" s="87"/>
      <c r="J196" s="87"/>
      <c r="K196" s="87"/>
      <c r="L196" s="87"/>
      <c r="M196" s="87"/>
      <c r="N196" s="87"/>
      <c r="O196" s="87"/>
      <c r="P196" s="87"/>
      <c r="Q196" s="87"/>
      <c r="R196" s="87"/>
      <c r="S196" s="87"/>
      <c r="T196" s="87"/>
      <c r="U196" s="87"/>
      <c r="V196" s="87"/>
      <c r="W196" s="87"/>
      <c r="X196" s="87"/>
      <c r="Y196" s="87"/>
      <c r="Z196" s="87"/>
      <c r="AA196" s="87"/>
      <c r="AB196" s="87"/>
      <c r="AC196" s="87"/>
      <c r="AD196" s="87"/>
      <c r="AE196" s="87"/>
      <c r="AF196" s="87"/>
      <c r="AG196" s="87"/>
    </row>
    <row r="197" spans="3:33" x14ac:dyDescent="0.2">
      <c r="C197" s="87"/>
      <c r="D197" s="87"/>
      <c r="E197" s="87"/>
      <c r="F197" s="87"/>
      <c r="G197" s="87"/>
      <c r="H197" s="87"/>
      <c r="I197" s="87"/>
      <c r="J197" s="87"/>
      <c r="K197" s="87"/>
      <c r="L197" s="87"/>
      <c r="M197" s="87"/>
      <c r="N197" s="87"/>
      <c r="O197" s="87"/>
      <c r="P197" s="87"/>
      <c r="Q197" s="87"/>
      <c r="R197" s="87"/>
      <c r="S197" s="87"/>
      <c r="T197" s="87"/>
      <c r="U197" s="87"/>
      <c r="V197" s="87"/>
      <c r="W197" s="87"/>
      <c r="X197" s="87"/>
      <c r="Y197" s="87"/>
      <c r="Z197" s="87"/>
      <c r="AA197" s="87"/>
      <c r="AB197" s="87"/>
      <c r="AC197" s="87"/>
      <c r="AD197" s="87"/>
      <c r="AE197" s="87"/>
      <c r="AF197" s="87"/>
      <c r="AG197" s="87"/>
    </row>
    <row r="198" spans="3:33" x14ac:dyDescent="0.2">
      <c r="C198" s="87"/>
      <c r="D198" s="87"/>
      <c r="E198" s="87"/>
      <c r="F198" s="87"/>
      <c r="G198" s="87"/>
      <c r="H198" s="87"/>
      <c r="I198" s="87"/>
      <c r="J198" s="87"/>
      <c r="K198" s="87"/>
      <c r="L198" s="87"/>
      <c r="M198" s="87"/>
      <c r="N198" s="87"/>
      <c r="O198" s="87"/>
      <c r="P198" s="87"/>
      <c r="Q198" s="87"/>
      <c r="R198" s="87"/>
      <c r="S198" s="87"/>
      <c r="T198" s="87"/>
      <c r="U198" s="87"/>
      <c r="V198" s="87"/>
      <c r="W198" s="87"/>
      <c r="X198" s="87"/>
      <c r="Y198" s="87"/>
      <c r="Z198" s="87"/>
      <c r="AA198" s="87"/>
      <c r="AB198" s="87"/>
      <c r="AC198" s="87"/>
      <c r="AD198" s="87"/>
      <c r="AE198" s="87"/>
      <c r="AF198" s="87"/>
      <c r="AG198" s="87"/>
    </row>
    <row r="199" spans="3:33" x14ac:dyDescent="0.2">
      <c r="C199" s="87"/>
      <c r="D199" s="87"/>
      <c r="E199" s="87"/>
      <c r="F199" s="87"/>
      <c r="G199" s="87"/>
      <c r="H199" s="87"/>
      <c r="I199" s="87"/>
      <c r="J199" s="87"/>
      <c r="K199" s="87"/>
      <c r="L199" s="87"/>
      <c r="M199" s="87"/>
      <c r="N199" s="87"/>
      <c r="O199" s="87"/>
      <c r="P199" s="87"/>
      <c r="Q199" s="87"/>
      <c r="R199" s="87"/>
      <c r="S199" s="87"/>
      <c r="T199" s="87"/>
      <c r="U199" s="87"/>
      <c r="V199" s="87"/>
      <c r="W199" s="87"/>
      <c r="X199" s="87"/>
      <c r="Y199" s="87"/>
      <c r="Z199" s="87"/>
      <c r="AA199" s="87"/>
      <c r="AB199" s="87"/>
      <c r="AC199" s="87"/>
      <c r="AD199" s="87"/>
      <c r="AE199" s="87"/>
      <c r="AF199" s="87"/>
      <c r="AG199" s="87"/>
    </row>
    <row r="200" spans="3:33" x14ac:dyDescent="0.2">
      <c r="C200" s="87"/>
      <c r="D200" s="87"/>
      <c r="E200" s="87"/>
      <c r="F200" s="87"/>
      <c r="G200" s="87"/>
      <c r="H200" s="87"/>
      <c r="I200" s="87"/>
      <c r="J200" s="87"/>
      <c r="K200" s="87"/>
      <c r="L200" s="87"/>
      <c r="M200" s="87"/>
      <c r="N200" s="87"/>
      <c r="O200" s="87"/>
      <c r="P200" s="87"/>
      <c r="Q200" s="87"/>
      <c r="R200" s="87"/>
      <c r="S200" s="87"/>
      <c r="T200" s="87"/>
      <c r="U200" s="87"/>
      <c r="V200" s="87"/>
      <c r="W200" s="87"/>
      <c r="X200" s="87"/>
      <c r="Y200" s="87"/>
      <c r="Z200" s="87"/>
      <c r="AA200" s="87"/>
      <c r="AB200" s="87"/>
      <c r="AC200" s="87"/>
      <c r="AD200" s="87"/>
      <c r="AE200" s="87"/>
      <c r="AF200" s="87"/>
      <c r="AG200" s="87"/>
    </row>
    <row r="201" spans="3:33" x14ac:dyDescent="0.2">
      <c r="C201" s="87"/>
      <c r="D201" s="87"/>
      <c r="E201" s="87"/>
      <c r="F201" s="87"/>
      <c r="G201" s="87"/>
      <c r="H201" s="87"/>
      <c r="I201" s="87"/>
      <c r="J201" s="87"/>
      <c r="K201" s="87"/>
      <c r="L201" s="87"/>
      <c r="M201" s="87"/>
      <c r="N201" s="87"/>
      <c r="O201" s="87"/>
      <c r="P201" s="87"/>
      <c r="Q201" s="87"/>
      <c r="R201" s="87"/>
      <c r="S201" s="87"/>
      <c r="T201" s="87"/>
      <c r="U201" s="87"/>
      <c r="V201" s="87"/>
      <c r="W201" s="87"/>
      <c r="X201" s="87"/>
      <c r="Y201" s="87"/>
      <c r="Z201" s="87"/>
      <c r="AA201" s="87"/>
      <c r="AB201" s="87"/>
      <c r="AC201" s="87"/>
      <c r="AD201" s="87"/>
      <c r="AE201" s="87"/>
      <c r="AF201" s="87"/>
      <c r="AG201" s="87"/>
    </row>
    <row r="202" spans="3:33" x14ac:dyDescent="0.2">
      <c r="C202" s="87"/>
      <c r="D202" s="87"/>
      <c r="E202" s="87"/>
      <c r="F202" s="87"/>
      <c r="G202" s="87"/>
      <c r="H202" s="87"/>
      <c r="I202" s="87"/>
      <c r="J202" s="87"/>
      <c r="K202" s="87"/>
      <c r="L202" s="87"/>
      <c r="M202" s="87"/>
      <c r="N202" s="87"/>
      <c r="O202" s="87"/>
      <c r="P202" s="87"/>
      <c r="Q202" s="87"/>
      <c r="R202" s="87"/>
      <c r="S202" s="87"/>
      <c r="T202" s="87"/>
      <c r="U202" s="87"/>
      <c r="V202" s="87"/>
      <c r="W202" s="87"/>
      <c r="X202" s="87"/>
      <c r="Y202" s="87"/>
      <c r="Z202" s="87"/>
      <c r="AA202" s="87"/>
      <c r="AB202" s="87"/>
      <c r="AC202" s="87"/>
      <c r="AD202" s="87"/>
      <c r="AE202" s="87"/>
      <c r="AF202" s="87"/>
      <c r="AG202" s="87"/>
    </row>
    <row r="203" spans="3:33" x14ac:dyDescent="0.2">
      <c r="C203" s="87"/>
      <c r="D203" s="87"/>
      <c r="E203" s="87"/>
      <c r="F203" s="87"/>
      <c r="G203" s="87"/>
      <c r="H203" s="87"/>
      <c r="I203" s="87"/>
      <c r="J203" s="87"/>
      <c r="K203" s="87"/>
      <c r="L203" s="87"/>
      <c r="M203" s="87"/>
      <c r="N203" s="87"/>
      <c r="O203" s="87"/>
      <c r="P203" s="87"/>
      <c r="Q203" s="87"/>
      <c r="R203" s="87"/>
      <c r="S203" s="87"/>
      <c r="T203" s="87"/>
      <c r="U203" s="87"/>
      <c r="V203" s="87"/>
      <c r="W203" s="87"/>
      <c r="X203" s="87"/>
      <c r="Y203" s="87"/>
      <c r="Z203" s="87"/>
      <c r="AA203" s="87"/>
      <c r="AB203" s="87"/>
      <c r="AC203" s="87"/>
      <c r="AD203" s="87"/>
      <c r="AE203" s="87"/>
      <c r="AF203" s="87"/>
      <c r="AG203" s="87"/>
    </row>
    <row r="204" spans="3:33" x14ac:dyDescent="0.2">
      <c r="C204" s="87"/>
      <c r="D204" s="87"/>
      <c r="E204" s="87"/>
      <c r="F204" s="87"/>
      <c r="G204" s="87"/>
      <c r="H204" s="87"/>
      <c r="I204" s="87"/>
      <c r="J204" s="87"/>
      <c r="K204" s="87"/>
      <c r="L204" s="87"/>
      <c r="M204" s="87"/>
      <c r="N204" s="87"/>
      <c r="O204" s="87"/>
      <c r="P204" s="87"/>
      <c r="Q204" s="87"/>
      <c r="R204" s="87"/>
      <c r="S204" s="87"/>
      <c r="T204" s="87"/>
      <c r="U204" s="87"/>
      <c r="V204" s="87"/>
      <c r="W204" s="87"/>
      <c r="X204" s="87"/>
      <c r="Y204" s="87"/>
      <c r="Z204" s="87"/>
      <c r="AA204" s="87"/>
      <c r="AB204" s="87"/>
      <c r="AC204" s="87"/>
      <c r="AD204" s="87"/>
      <c r="AE204" s="87"/>
      <c r="AF204" s="87"/>
      <c r="AG204" s="87"/>
    </row>
    <row r="205" spans="3:33" x14ac:dyDescent="0.2">
      <c r="C205" s="87"/>
      <c r="D205" s="87"/>
      <c r="E205" s="87"/>
      <c r="F205" s="87"/>
      <c r="G205" s="87"/>
      <c r="H205" s="87"/>
      <c r="I205" s="87"/>
      <c r="J205" s="87"/>
      <c r="K205" s="87"/>
      <c r="L205" s="87"/>
      <c r="M205" s="87"/>
      <c r="N205" s="87"/>
      <c r="O205" s="87"/>
      <c r="P205" s="87"/>
      <c r="Q205" s="87"/>
      <c r="R205" s="87"/>
      <c r="S205" s="87"/>
      <c r="T205" s="87"/>
      <c r="U205" s="87"/>
      <c r="V205" s="87"/>
      <c r="W205" s="87"/>
      <c r="X205" s="87"/>
      <c r="Y205" s="87"/>
      <c r="Z205" s="87"/>
      <c r="AA205" s="87"/>
      <c r="AB205" s="87"/>
      <c r="AC205" s="87"/>
      <c r="AD205" s="87"/>
      <c r="AE205" s="87"/>
      <c r="AF205" s="87"/>
      <c r="AG205" s="87"/>
    </row>
    <row r="206" spans="3:33" x14ac:dyDescent="0.2">
      <c r="C206" s="87"/>
      <c r="D206" s="87"/>
      <c r="E206" s="87"/>
      <c r="F206" s="87"/>
      <c r="G206" s="87"/>
      <c r="H206" s="87"/>
      <c r="I206" s="87"/>
      <c r="J206" s="87"/>
      <c r="K206" s="87"/>
      <c r="L206" s="87"/>
      <c r="M206" s="87"/>
      <c r="N206" s="87"/>
      <c r="O206" s="87"/>
      <c r="P206" s="87"/>
      <c r="Q206" s="87"/>
      <c r="R206" s="87"/>
      <c r="S206" s="87"/>
      <c r="T206" s="87"/>
      <c r="U206" s="87"/>
      <c r="V206" s="87"/>
      <c r="W206" s="87"/>
      <c r="X206" s="87"/>
      <c r="Y206" s="87"/>
      <c r="Z206" s="87"/>
      <c r="AA206" s="87"/>
      <c r="AB206" s="87"/>
      <c r="AC206" s="87"/>
      <c r="AD206" s="87"/>
      <c r="AE206" s="87"/>
      <c r="AF206" s="87"/>
      <c r="AG206" s="87"/>
    </row>
    <row r="207" spans="3:33" x14ac:dyDescent="0.2">
      <c r="C207" s="87"/>
      <c r="D207" s="87"/>
      <c r="E207" s="87"/>
      <c r="F207" s="87"/>
      <c r="G207" s="87"/>
      <c r="H207" s="87"/>
      <c r="I207" s="87"/>
      <c r="J207" s="87"/>
      <c r="K207" s="87"/>
      <c r="L207" s="87"/>
      <c r="M207" s="87"/>
      <c r="N207" s="87"/>
      <c r="O207" s="87"/>
      <c r="P207" s="87"/>
      <c r="Q207" s="87"/>
      <c r="R207" s="87"/>
      <c r="S207" s="87"/>
      <c r="T207" s="87"/>
      <c r="U207" s="87"/>
      <c r="V207" s="87"/>
      <c r="W207" s="87"/>
      <c r="X207" s="87"/>
      <c r="Y207" s="87"/>
      <c r="Z207" s="87"/>
      <c r="AA207" s="87"/>
      <c r="AB207" s="87"/>
      <c r="AC207" s="87"/>
      <c r="AD207" s="87"/>
      <c r="AE207" s="87"/>
      <c r="AF207" s="87"/>
      <c r="AG207" s="87"/>
    </row>
    <row r="208" spans="3:33" x14ac:dyDescent="0.2">
      <c r="C208" s="87"/>
      <c r="D208" s="87"/>
      <c r="E208" s="87"/>
      <c r="F208" s="87"/>
      <c r="G208" s="87"/>
      <c r="H208" s="87"/>
      <c r="I208" s="87"/>
      <c r="J208" s="87"/>
      <c r="K208" s="87"/>
      <c r="L208" s="87"/>
      <c r="M208" s="87"/>
      <c r="N208" s="87"/>
      <c r="O208" s="87"/>
      <c r="P208" s="87"/>
      <c r="Q208" s="87"/>
      <c r="R208" s="87"/>
      <c r="S208" s="87"/>
      <c r="T208" s="87"/>
      <c r="U208" s="87"/>
      <c r="V208" s="87"/>
      <c r="W208" s="87"/>
      <c r="X208" s="87"/>
      <c r="Y208" s="87"/>
      <c r="Z208" s="87"/>
      <c r="AA208" s="87"/>
      <c r="AB208" s="87"/>
      <c r="AC208" s="87"/>
      <c r="AD208" s="87"/>
      <c r="AE208" s="87"/>
      <c r="AF208" s="87"/>
      <c r="AG208" s="87"/>
    </row>
    <row r="209" spans="3:33" x14ac:dyDescent="0.2">
      <c r="C209" s="87"/>
      <c r="D209" s="87"/>
      <c r="E209" s="87"/>
      <c r="F209" s="87"/>
      <c r="G209" s="87"/>
      <c r="H209" s="87"/>
      <c r="I209" s="87"/>
      <c r="J209" s="87"/>
      <c r="K209" s="87"/>
      <c r="L209" s="87"/>
      <c r="M209" s="87"/>
      <c r="N209" s="87"/>
      <c r="O209" s="87"/>
      <c r="P209" s="87"/>
      <c r="Q209" s="87"/>
      <c r="R209" s="87"/>
      <c r="S209" s="87"/>
      <c r="T209" s="87"/>
      <c r="U209" s="87"/>
      <c r="V209" s="87"/>
      <c r="W209" s="87"/>
      <c r="X209" s="87"/>
      <c r="Y209" s="87"/>
      <c r="Z209" s="87"/>
      <c r="AA209" s="87"/>
      <c r="AB209" s="87"/>
      <c r="AC209" s="87"/>
      <c r="AD209" s="87"/>
      <c r="AE209" s="87"/>
      <c r="AF209" s="87"/>
      <c r="AG209" s="87"/>
    </row>
    <row r="210" spans="3:33" x14ac:dyDescent="0.2">
      <c r="C210" s="87"/>
      <c r="D210" s="87"/>
      <c r="E210" s="87"/>
      <c r="F210" s="87"/>
      <c r="G210" s="87"/>
      <c r="H210" s="87"/>
      <c r="I210" s="87"/>
      <c r="J210" s="87"/>
      <c r="K210" s="87"/>
      <c r="L210" s="87"/>
      <c r="M210" s="87"/>
      <c r="N210" s="87"/>
      <c r="O210" s="87"/>
      <c r="P210" s="87"/>
      <c r="Q210" s="87"/>
      <c r="R210" s="87"/>
      <c r="S210" s="87"/>
      <c r="T210" s="87"/>
      <c r="U210" s="87"/>
      <c r="V210" s="87"/>
      <c r="W210" s="87"/>
      <c r="X210" s="87"/>
      <c r="Y210" s="87"/>
      <c r="Z210" s="87"/>
      <c r="AA210" s="87"/>
      <c r="AB210" s="87"/>
      <c r="AC210" s="87"/>
      <c r="AD210" s="87"/>
      <c r="AE210" s="87"/>
      <c r="AF210" s="87"/>
      <c r="AG210" s="87"/>
    </row>
    <row r="211" spans="3:33" x14ac:dyDescent="0.2">
      <c r="C211" s="87"/>
      <c r="D211" s="87"/>
      <c r="E211" s="87"/>
      <c r="F211" s="87"/>
      <c r="G211" s="87"/>
      <c r="H211" s="87"/>
      <c r="I211" s="87"/>
      <c r="J211" s="87"/>
      <c r="K211" s="87"/>
      <c r="L211" s="87"/>
      <c r="M211" s="87"/>
      <c r="N211" s="87"/>
      <c r="O211" s="87"/>
      <c r="P211" s="87"/>
      <c r="Q211" s="87"/>
      <c r="R211" s="87"/>
      <c r="S211" s="87"/>
      <c r="T211" s="87"/>
      <c r="U211" s="87"/>
      <c r="V211" s="87"/>
      <c r="W211" s="87"/>
      <c r="X211" s="87"/>
      <c r="Y211" s="87"/>
      <c r="Z211" s="87"/>
      <c r="AA211" s="87"/>
      <c r="AB211" s="87"/>
      <c r="AC211" s="87"/>
      <c r="AD211" s="87"/>
      <c r="AE211" s="87"/>
      <c r="AF211" s="87"/>
      <c r="AG211" s="87"/>
    </row>
    <row r="212" spans="3:33" x14ac:dyDescent="0.2">
      <c r="C212" s="87"/>
      <c r="D212" s="87"/>
      <c r="E212" s="87"/>
      <c r="F212" s="87"/>
      <c r="G212" s="87"/>
      <c r="H212" s="87"/>
      <c r="I212" s="87"/>
      <c r="J212" s="87"/>
      <c r="K212" s="87"/>
      <c r="L212" s="87"/>
      <c r="M212" s="87"/>
      <c r="N212" s="87"/>
      <c r="O212" s="87"/>
      <c r="P212" s="87"/>
      <c r="Q212" s="87"/>
      <c r="R212" s="87"/>
      <c r="S212" s="87"/>
      <c r="T212" s="87"/>
      <c r="U212" s="87"/>
      <c r="V212" s="87"/>
      <c r="W212" s="87"/>
      <c r="X212" s="87"/>
      <c r="Y212" s="87"/>
      <c r="Z212" s="87"/>
      <c r="AA212" s="87"/>
      <c r="AB212" s="87"/>
      <c r="AC212" s="87"/>
      <c r="AD212" s="87"/>
      <c r="AE212" s="87"/>
      <c r="AF212" s="87"/>
      <c r="AG212" s="87"/>
    </row>
    <row r="213" spans="3:33" x14ac:dyDescent="0.2">
      <c r="C213" s="87"/>
      <c r="D213" s="87"/>
      <c r="E213" s="87"/>
      <c r="F213" s="87"/>
      <c r="G213" s="87"/>
      <c r="H213" s="87"/>
      <c r="I213" s="87"/>
      <c r="J213" s="87"/>
      <c r="K213" s="87"/>
      <c r="L213" s="87"/>
      <c r="M213" s="87"/>
      <c r="N213" s="87"/>
      <c r="O213" s="87"/>
      <c r="P213" s="87"/>
      <c r="Q213" s="87"/>
      <c r="R213" s="87"/>
      <c r="S213" s="87"/>
      <c r="T213" s="87"/>
      <c r="U213" s="87"/>
      <c r="V213" s="87"/>
      <c r="W213" s="87"/>
      <c r="X213" s="87"/>
      <c r="Y213" s="87"/>
      <c r="Z213" s="87"/>
      <c r="AA213" s="87"/>
      <c r="AB213" s="87"/>
      <c r="AC213" s="87"/>
      <c r="AD213" s="87"/>
      <c r="AE213" s="87"/>
      <c r="AF213" s="87"/>
      <c r="AG213" s="87"/>
    </row>
    <row r="214" spans="3:33" x14ac:dyDescent="0.2">
      <c r="C214" s="87"/>
      <c r="D214" s="87"/>
      <c r="E214" s="87"/>
      <c r="F214" s="87"/>
      <c r="G214" s="87"/>
      <c r="H214" s="87"/>
      <c r="I214" s="87"/>
      <c r="J214" s="87"/>
      <c r="K214" s="87"/>
      <c r="L214" s="87"/>
      <c r="M214" s="87"/>
      <c r="N214" s="87"/>
      <c r="O214" s="87"/>
      <c r="P214" s="87"/>
      <c r="Q214" s="87"/>
      <c r="R214" s="87"/>
      <c r="S214" s="87"/>
      <c r="T214" s="87"/>
      <c r="U214" s="87"/>
      <c r="V214" s="87"/>
      <c r="W214" s="87"/>
      <c r="X214" s="87"/>
      <c r="Y214" s="87"/>
      <c r="Z214" s="87"/>
      <c r="AA214" s="87"/>
      <c r="AB214" s="87"/>
      <c r="AC214" s="87"/>
      <c r="AD214" s="87"/>
      <c r="AE214" s="87"/>
      <c r="AF214" s="87"/>
      <c r="AG214" s="87"/>
    </row>
    <row r="215" spans="3:33" x14ac:dyDescent="0.2">
      <c r="C215" s="87"/>
      <c r="D215" s="87"/>
      <c r="E215" s="87"/>
      <c r="F215" s="87"/>
      <c r="G215" s="87"/>
      <c r="H215" s="87"/>
      <c r="I215" s="87"/>
      <c r="J215" s="87"/>
      <c r="K215" s="87"/>
      <c r="L215" s="87"/>
      <c r="M215" s="87"/>
      <c r="N215" s="87"/>
      <c r="O215" s="87"/>
      <c r="P215" s="87"/>
      <c r="Q215" s="87"/>
      <c r="R215" s="87"/>
      <c r="S215" s="87"/>
      <c r="T215" s="87"/>
      <c r="U215" s="87"/>
      <c r="V215" s="87"/>
      <c r="W215" s="87"/>
      <c r="X215" s="87"/>
      <c r="Y215" s="87"/>
      <c r="Z215" s="87"/>
      <c r="AA215" s="87"/>
      <c r="AB215" s="87"/>
      <c r="AC215" s="87"/>
      <c r="AD215" s="87"/>
      <c r="AE215" s="87"/>
      <c r="AF215" s="87"/>
      <c r="AG215" s="87"/>
    </row>
    <row r="216" spans="3:33" x14ac:dyDescent="0.2">
      <c r="C216" s="87"/>
      <c r="D216" s="87"/>
      <c r="E216" s="87"/>
      <c r="F216" s="87"/>
      <c r="G216" s="87"/>
      <c r="H216" s="87"/>
      <c r="I216" s="87"/>
      <c r="J216" s="87"/>
      <c r="K216" s="87"/>
      <c r="L216" s="87"/>
      <c r="M216" s="87"/>
      <c r="N216" s="87"/>
      <c r="O216" s="87"/>
      <c r="P216" s="87"/>
      <c r="Q216" s="87"/>
      <c r="R216" s="87"/>
      <c r="S216" s="87"/>
      <c r="T216" s="87"/>
      <c r="U216" s="87"/>
      <c r="V216" s="87"/>
      <c r="W216" s="87"/>
      <c r="X216" s="87"/>
      <c r="Y216" s="87"/>
      <c r="Z216" s="87"/>
      <c r="AA216" s="87"/>
      <c r="AB216" s="87"/>
      <c r="AC216" s="87"/>
      <c r="AD216" s="87"/>
      <c r="AE216" s="87"/>
      <c r="AF216" s="87"/>
      <c r="AG216" s="87"/>
    </row>
    <row r="217" spans="3:33" x14ac:dyDescent="0.2">
      <c r="C217" s="87"/>
      <c r="D217" s="87"/>
      <c r="E217" s="87"/>
      <c r="F217" s="87"/>
      <c r="G217" s="87"/>
      <c r="H217" s="87"/>
      <c r="I217" s="87"/>
      <c r="J217" s="87"/>
      <c r="K217" s="87"/>
      <c r="L217" s="87"/>
      <c r="M217" s="87"/>
      <c r="N217" s="87"/>
      <c r="O217" s="87"/>
      <c r="P217" s="87"/>
      <c r="Q217" s="87"/>
      <c r="R217" s="87"/>
      <c r="S217" s="87"/>
      <c r="T217" s="87"/>
      <c r="U217" s="87"/>
      <c r="V217" s="87"/>
      <c r="W217" s="87"/>
      <c r="X217" s="87"/>
      <c r="Y217" s="87"/>
      <c r="Z217" s="87"/>
      <c r="AA217" s="87"/>
      <c r="AB217" s="87"/>
      <c r="AC217" s="87"/>
      <c r="AD217" s="87"/>
      <c r="AE217" s="87"/>
      <c r="AF217" s="87"/>
      <c r="AG217" s="87"/>
    </row>
    <row r="218" spans="3:33" x14ac:dyDescent="0.2">
      <c r="C218" s="87"/>
      <c r="D218" s="87"/>
      <c r="E218" s="87"/>
      <c r="F218" s="87"/>
      <c r="G218" s="87"/>
      <c r="H218" s="87"/>
      <c r="I218" s="87"/>
      <c r="J218" s="87"/>
      <c r="K218" s="87"/>
      <c r="L218" s="87"/>
      <c r="M218" s="87"/>
      <c r="N218" s="87"/>
      <c r="O218" s="87"/>
      <c r="P218" s="87"/>
      <c r="Q218" s="87"/>
      <c r="R218" s="87"/>
      <c r="S218" s="87"/>
      <c r="T218" s="87"/>
      <c r="U218" s="87"/>
      <c r="V218" s="87"/>
      <c r="W218" s="87"/>
      <c r="X218" s="87"/>
      <c r="Y218" s="87"/>
      <c r="Z218" s="87"/>
      <c r="AA218" s="87"/>
      <c r="AB218" s="87"/>
      <c r="AC218" s="87"/>
      <c r="AD218" s="87"/>
      <c r="AE218" s="87"/>
      <c r="AF218" s="87"/>
      <c r="AG218" s="87"/>
    </row>
  </sheetData>
  <autoFilter ref="A1:AG58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</vt:lpstr>
      <vt:lpstr>2</vt:lpstr>
      <vt:lpstr>3</vt:lpstr>
      <vt:lpstr>4</vt:lpstr>
      <vt:lpstr>BuildingSummary</vt:lpstr>
      <vt:lpstr>ZoneSummary</vt:lpstr>
      <vt:lpstr>LocationSummary</vt:lpstr>
      <vt:lpstr>Picture</vt:lpstr>
      <vt:lpstr>Schedules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Joseph Yang</cp:lastModifiedBy>
  <cp:lastPrinted>2008-04-24T21:48:05Z</cp:lastPrinted>
  <dcterms:created xsi:type="dcterms:W3CDTF">2007-11-14T19:26:56Z</dcterms:created>
  <dcterms:modified xsi:type="dcterms:W3CDTF">2016-05-16T10:00:59Z</dcterms:modified>
</cp:coreProperties>
</file>