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6055" yWindow="120" windowWidth="19320" windowHeight="11625" tabRatio="734" activeTab="1"/>
  </bookViews>
  <sheets>
    <sheet name="1" sheetId="43" r:id="rId1"/>
    <sheet name="2" sheetId="44" r:id="rId2"/>
    <sheet name="3" sheetId="45" r:id="rId3"/>
    <sheet name="4" sheetId="46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2" r:id="rId9"/>
  </sheets>
  <definedNames>
    <definedName name="_xlnm._FilterDatabase" localSheetId="4" hidden="1">BuildingSummary!$A$1:$F$68</definedName>
    <definedName name="_xlnm._FilterDatabase" localSheetId="6" hidden="1">LocationSummary!$A$1:$T$691</definedName>
    <definedName name="_xlnm._FilterDatabase" localSheetId="8" hidden="1">Schedules!$A$1:$AG$66</definedName>
    <definedName name="_xlnm._FilterDatabase" localSheetId="5" hidden="1">ZoneSummary!$A$2:$U$13</definedName>
  </definedNames>
  <calcPr calcId="152511"/>
</workbook>
</file>

<file path=xl/calcChain.xml><?xml version="1.0" encoding="utf-8"?>
<calcChain xmlns="http://schemas.openxmlformats.org/spreadsheetml/2006/main">
  <c r="U13" i="10" l="1"/>
  <c r="S13" i="10" l="1"/>
  <c r="R13" i="10" s="1"/>
  <c r="S9" i="10"/>
  <c r="R9" i="10" s="1"/>
  <c r="R5" i="10"/>
  <c r="S5" i="10"/>
  <c r="F503" i="7" l="1"/>
  <c r="G503" i="7"/>
  <c r="H503" i="7"/>
  <c r="I503" i="7"/>
  <c r="J503" i="7"/>
  <c r="K503" i="7"/>
  <c r="L503" i="7"/>
  <c r="M503" i="7"/>
  <c r="N503" i="7"/>
  <c r="O503" i="7"/>
  <c r="P503" i="7"/>
  <c r="Q503" i="7"/>
  <c r="R503" i="7"/>
  <c r="S503" i="7"/>
  <c r="T503" i="7"/>
  <c r="E50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E27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E44" i="7"/>
  <c r="T490" i="7" l="1"/>
  <c r="T497" i="7" s="1"/>
  <c r="S490" i="7"/>
  <c r="S497" i="7" s="1"/>
  <c r="R490" i="7"/>
  <c r="R497" i="7" s="1"/>
  <c r="Q490" i="7"/>
  <c r="Q497" i="7" s="1"/>
  <c r="P490" i="7"/>
  <c r="P497" i="7" s="1"/>
  <c r="O490" i="7"/>
  <c r="O497" i="7" s="1"/>
  <c r="N490" i="7"/>
  <c r="N497" i="7" s="1"/>
  <c r="M490" i="7"/>
  <c r="M497" i="7" s="1"/>
  <c r="L490" i="7"/>
  <c r="L497" i="7" s="1"/>
  <c r="K490" i="7"/>
  <c r="K497" i="7" s="1"/>
  <c r="J490" i="7"/>
  <c r="J497" i="7" s="1"/>
  <c r="I490" i="7"/>
  <c r="I497" i="7" s="1"/>
  <c r="H490" i="7"/>
  <c r="H497" i="7" s="1"/>
  <c r="G490" i="7"/>
  <c r="G497" i="7" s="1"/>
  <c r="F490" i="7"/>
  <c r="F497" i="7" s="1"/>
  <c r="E490" i="7"/>
  <c r="E497" i="7" s="1"/>
  <c r="T260" i="7"/>
  <c r="T267" i="7" s="1"/>
  <c r="S260" i="7"/>
  <c r="S267" i="7" s="1"/>
  <c r="R260" i="7"/>
  <c r="R267" i="7" s="1"/>
  <c r="Q260" i="7"/>
  <c r="Q267" i="7" s="1"/>
  <c r="P260" i="7"/>
  <c r="P267" i="7" s="1"/>
  <c r="O260" i="7"/>
  <c r="O267" i="7" s="1"/>
  <c r="N260" i="7"/>
  <c r="N267" i="7" s="1"/>
  <c r="M260" i="7"/>
  <c r="M267" i="7" s="1"/>
  <c r="L260" i="7"/>
  <c r="L267" i="7" s="1"/>
  <c r="K260" i="7"/>
  <c r="K267" i="7" s="1"/>
  <c r="J260" i="7"/>
  <c r="J267" i="7" s="1"/>
  <c r="I260" i="7"/>
  <c r="I267" i="7" s="1"/>
  <c r="H260" i="7"/>
  <c r="H267" i="7" s="1"/>
  <c r="G260" i="7"/>
  <c r="G267" i="7" s="1"/>
  <c r="F260" i="7"/>
  <c r="F267" i="7" s="1"/>
  <c r="E260" i="7"/>
  <c r="E267" i="7" s="1"/>
  <c r="T487" i="7"/>
  <c r="T494" i="7" s="1"/>
  <c r="S487" i="7"/>
  <c r="S494" i="7" s="1"/>
  <c r="R487" i="7"/>
  <c r="R494" i="7" s="1"/>
  <c r="Q487" i="7"/>
  <c r="Q494" i="7" s="1"/>
  <c r="P487" i="7"/>
  <c r="P494" i="7" s="1"/>
  <c r="O487" i="7"/>
  <c r="O494" i="7" s="1"/>
  <c r="N487" i="7"/>
  <c r="N494" i="7" s="1"/>
  <c r="M487" i="7"/>
  <c r="M494" i="7" s="1"/>
  <c r="L487" i="7"/>
  <c r="L494" i="7" s="1"/>
  <c r="K487" i="7"/>
  <c r="K494" i="7" s="1"/>
  <c r="J487" i="7"/>
  <c r="J494" i="7" s="1"/>
  <c r="I487" i="7"/>
  <c r="I494" i="7" s="1"/>
  <c r="H487" i="7"/>
  <c r="H494" i="7" s="1"/>
  <c r="G487" i="7"/>
  <c r="G494" i="7" s="1"/>
  <c r="F487" i="7"/>
  <c r="F494" i="7" s="1"/>
  <c r="E487" i="7"/>
  <c r="E494" i="7" s="1"/>
  <c r="T257" i="7"/>
  <c r="T264" i="7" s="1"/>
  <c r="S257" i="7"/>
  <c r="S264" i="7" s="1"/>
  <c r="R257" i="7"/>
  <c r="R264" i="7" s="1"/>
  <c r="Q257" i="7"/>
  <c r="Q264" i="7" s="1"/>
  <c r="P257" i="7"/>
  <c r="P264" i="7" s="1"/>
  <c r="O257" i="7"/>
  <c r="O264" i="7" s="1"/>
  <c r="N257" i="7"/>
  <c r="N264" i="7" s="1"/>
  <c r="M257" i="7"/>
  <c r="M264" i="7" s="1"/>
  <c r="L257" i="7"/>
  <c r="L264" i="7" s="1"/>
  <c r="K257" i="7"/>
  <c r="K264" i="7" s="1"/>
  <c r="J257" i="7"/>
  <c r="J264" i="7" s="1"/>
  <c r="I257" i="7"/>
  <c r="I264" i="7" s="1"/>
  <c r="H257" i="7"/>
  <c r="H264" i="7" s="1"/>
  <c r="G257" i="7"/>
  <c r="G264" i="7" s="1"/>
  <c r="F257" i="7"/>
  <c r="F264" i="7" s="1"/>
  <c r="E257" i="7"/>
  <c r="E264" i="7" s="1"/>
  <c r="F31" i="7"/>
  <c r="F38" i="7" s="1"/>
  <c r="G31" i="7"/>
  <c r="G38" i="7" s="1"/>
  <c r="H31" i="7"/>
  <c r="H38" i="7" s="1"/>
  <c r="I31" i="7"/>
  <c r="I38" i="7" s="1"/>
  <c r="J31" i="7"/>
  <c r="J38" i="7" s="1"/>
  <c r="K31" i="7"/>
  <c r="K38" i="7" s="1"/>
  <c r="L31" i="7"/>
  <c r="L38" i="7" s="1"/>
  <c r="M31" i="7"/>
  <c r="M38" i="7" s="1"/>
  <c r="N31" i="7"/>
  <c r="N38" i="7" s="1"/>
  <c r="O31" i="7"/>
  <c r="O38" i="7" s="1"/>
  <c r="P31" i="7"/>
  <c r="P38" i="7" s="1"/>
  <c r="Q31" i="7"/>
  <c r="Q38" i="7" s="1"/>
  <c r="R31" i="7"/>
  <c r="R38" i="7" s="1"/>
  <c r="S31" i="7"/>
  <c r="S38" i="7" s="1"/>
  <c r="T31" i="7"/>
  <c r="T38" i="7" s="1"/>
  <c r="E31" i="7"/>
  <c r="E38" i="7" s="1"/>
  <c r="F28" i="7"/>
  <c r="F35" i="7" s="1"/>
  <c r="G28" i="7"/>
  <c r="G35" i="7" s="1"/>
  <c r="H28" i="7"/>
  <c r="H35" i="7" s="1"/>
  <c r="I28" i="7"/>
  <c r="I35" i="7" s="1"/>
  <c r="J28" i="7"/>
  <c r="J35" i="7" s="1"/>
  <c r="K28" i="7"/>
  <c r="K35" i="7" s="1"/>
  <c r="L28" i="7"/>
  <c r="L35" i="7" s="1"/>
  <c r="M28" i="7"/>
  <c r="M35" i="7" s="1"/>
  <c r="N28" i="7"/>
  <c r="N35" i="7" s="1"/>
  <c r="O28" i="7"/>
  <c r="O35" i="7" s="1"/>
  <c r="P28" i="7"/>
  <c r="P35" i="7" s="1"/>
  <c r="Q28" i="7"/>
  <c r="Q35" i="7" s="1"/>
  <c r="R28" i="7"/>
  <c r="R35" i="7" s="1"/>
  <c r="S28" i="7"/>
  <c r="S35" i="7" s="1"/>
  <c r="T28" i="7"/>
  <c r="T35" i="7" s="1"/>
  <c r="E28" i="7"/>
  <c r="E35" i="7" s="1"/>
  <c r="L13" i="10" l="1"/>
  <c r="J13" i="10"/>
  <c r="I13" i="10"/>
  <c r="G13" i="10"/>
  <c r="F13" i="10"/>
  <c r="F40" i="8"/>
  <c r="L9" i="10"/>
  <c r="J9" i="10"/>
  <c r="I9" i="10"/>
  <c r="G9" i="10"/>
  <c r="F9" i="10"/>
  <c r="E40" i="8"/>
  <c r="D40" i="8"/>
  <c r="L5" i="10"/>
  <c r="J5" i="10"/>
  <c r="I5" i="10"/>
  <c r="G5" i="10"/>
  <c r="F5" i="10"/>
  <c r="O13" i="10" l="1"/>
  <c r="N13" i="10"/>
  <c r="M13" i="10"/>
  <c r="O9" i="10"/>
  <c r="N9" i="10"/>
  <c r="M9" i="10"/>
  <c r="O5" i="10"/>
  <c r="N5" i="10"/>
  <c r="M5" i="10"/>
  <c r="U5" i="10"/>
</calcChain>
</file>

<file path=xl/sharedStrings.xml><?xml version="1.0" encoding="utf-8"?>
<sst xmlns="http://schemas.openxmlformats.org/spreadsheetml/2006/main" count="3273" uniqueCount="608">
  <si>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</si>
  <si>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</si>
  <si>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</si>
  <si>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</si>
  <si>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</si>
  <si>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</si>
  <si>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</si>
  <si>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</si>
  <si>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</si>
  <si>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</si>
  <si>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</si>
  <si>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</si>
  <si>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</si>
  <si>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</si>
  <si>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</si>
  <si>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</si>
  <si>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</si>
  <si>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</si>
  <si>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</si>
  <si>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</si>
  <si>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</si>
  <si>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</si>
  <si>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</si>
  <si>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</si>
  <si>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</si>
  <si>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</si>
  <si>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</si>
  <si>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</si>
  <si>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</si>
  <si>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</si>
  <si>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</si>
  <si>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</si>
  <si>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</si>
  <si>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</si>
  <si>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</si>
  <si>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</si>
  <si>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</si>
  <si>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</si>
  <si>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</si>
  <si>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</si>
  <si>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</si>
  <si>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</si>
  <si>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</si>
  <si>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</si>
  <si>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</si>
  <si>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</si>
  <si>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</si>
  <si>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</si>
  <si>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</si>
  <si>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</si>
  <si>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</si>
  <si>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</si>
  <si>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</si>
  <si>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</si>
  <si>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</si>
  <si>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</si>
  <si>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</si>
  <si>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</si>
  <si>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</si>
  <si>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</si>
  <si>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</si>
  <si>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</si>
  <si>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</si>
  <si>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</si>
  <si>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</si>
  <si>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</si>
  <si>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</si>
  <si>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</si>
  <si>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</si>
  <si>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</si>
  <si>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</si>
  <si>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</si>
  <si>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</si>
  <si>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</si>
  <si>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</si>
  <si>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</si>
  <si>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</si>
  <si>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</si>
  <si>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</si>
  <si>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</si>
  <si>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</si>
  <si>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</si>
  <si>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</si>
  <si>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</si>
  <si>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</si>
  <si>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</si>
  <si>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</si>
  <si>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</si>
  <si>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</si>
  <si>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</si>
  <si>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</si>
  <si>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</si>
  <si>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</si>
  <si>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</si>
  <si>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</si>
  <si>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</si>
  <si>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</si>
  <si>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</si>
  <si>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</si>
  <si>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</si>
  <si>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</si>
  <si>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</si>
  <si>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</si>
  <si>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</si>
  <si>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</si>
  <si>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</si>
  <si>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</si>
  <si>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</si>
  <si>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</si>
  <si>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</si>
  <si>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</si>
  <si>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</si>
  <si>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</si>
  <si>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</si>
  <si>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</si>
  <si>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</si>
  <si>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</si>
  <si>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</si>
  <si>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</si>
  <si>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</si>
  <si>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</si>
  <si>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</si>
  <si>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</si>
  <si>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</si>
  <si>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</si>
  <si>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PlantOnSched</t>
  </si>
  <si>
    <t>WD, SummerDesign</t>
  </si>
  <si>
    <t>HVACOperationSchd</t>
  </si>
  <si>
    <t>SummerDesign</t>
  </si>
  <si>
    <t>WinterDesign</t>
  </si>
  <si>
    <t>WD</t>
  </si>
  <si>
    <t>Sat, WinterDesign</t>
  </si>
  <si>
    <t>Sun, Hol, Other</t>
  </si>
  <si>
    <t>Food Service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</si>
  <si>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</si>
  <si>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</si>
  <si>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</si>
  <si>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</si>
  <si>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</si>
  <si>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</si>
  <si>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</si>
  <si>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</si>
  <si>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</si>
  <si>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</si>
  <si>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</si>
  <si>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</si>
  <si>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</si>
  <si>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</si>
  <si>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</si>
  <si>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</si>
  <si>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</si>
  <si>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</si>
  <si>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</si>
  <si>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</si>
  <si>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</si>
  <si>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</si>
  <si>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</si>
  <si>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</si>
  <si>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</si>
  <si>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</si>
  <si>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</si>
  <si>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</si>
  <si>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</si>
  <si>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</si>
  <si>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</si>
  <si>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</si>
  <si>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</si>
  <si>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</si>
  <si>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</si>
  <si>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</si>
  <si>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</si>
  <si>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</si>
  <si>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</si>
  <si>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</si>
  <si>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</si>
  <si>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</si>
  <si>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</si>
  <si>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</si>
  <si>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</si>
  <si>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</si>
  <si>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</si>
  <si>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</si>
  <si>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</si>
  <si>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</si>
  <si>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</si>
  <si>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</si>
  <si>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</si>
  <si>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</si>
  <si>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</si>
  <si>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</si>
  <si>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</si>
  <si>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</si>
  <si>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</si>
  <si>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</si>
  <si>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</si>
  <si>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</si>
  <si>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</si>
  <si>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</si>
  <si>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</si>
  <si>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</si>
  <si>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</si>
  <si>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</si>
  <si>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</si>
  <si>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</si>
  <si>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</si>
  <si>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</si>
  <si>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</si>
  <si>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</si>
  <si>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</si>
  <si>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</si>
  <si>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</si>
  <si>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</si>
  <si>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</si>
  <si>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</si>
  <si>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</si>
  <si>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</si>
  <si>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</si>
  <si>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</si>
  <si>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</si>
  <si>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</si>
  <si>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</si>
  <si>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</si>
  <si>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</si>
  <si>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</si>
  <si>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</si>
  <si>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</si>
  <si>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</si>
  <si>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</si>
  <si>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</si>
  <si>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</si>
  <si>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</si>
  <si>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</si>
  <si>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</si>
  <si>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</si>
  <si>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</si>
  <si>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</si>
  <si>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</si>
  <si>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</si>
  <si>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</si>
  <si>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</si>
  <si>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</si>
  <si>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</si>
  <si>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</si>
  <si>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</si>
  <si>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</si>
  <si>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</si>
  <si>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</si>
  <si>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</si>
  <si>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</si>
  <si>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</si>
  <si>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</si>
  <si>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</si>
  <si>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</si>
  <si>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</si>
  <si>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</si>
  <si>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Weekday, Sat, Sun, Hol, Other</t>
  </si>
  <si>
    <t>GAS_EQUIP_SCH</t>
  </si>
  <si>
    <t>Sat, Sun, Hol, Other</t>
  </si>
  <si>
    <t>Building Summary Quick Service Restaurant new construction</t>
  </si>
  <si>
    <t>DOE Commercial Building Benchmark - Quick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</si>
  <si>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</si>
  <si>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</si>
  <si>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</si>
  <si>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</si>
  <si>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</si>
  <si>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</si>
  <si>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</si>
  <si>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</si>
  <si>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</si>
  <si>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</si>
  <si>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</si>
  <si>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</si>
  <si>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PSZ-AC_1:1</t>
  </si>
  <si>
    <t>PSZ-AC_2:2</t>
  </si>
  <si>
    <t>06-JAN-12:15</t>
  </si>
  <si>
    <t>23-FEB-11:15</t>
  </si>
  <si>
    <t>17-APR-12:00</t>
  </si>
  <si>
    <t>24-MAY-10:15</t>
  </si>
  <si>
    <t>26-JUN-10:15</t>
  </si>
  <si>
    <t>13-JUL-10:15</t>
  </si>
  <si>
    <t>10-SEP-10:15</t>
  </si>
  <si>
    <t>07-OCT-10:15</t>
  </si>
  <si>
    <t>01-NOV-10:15</t>
  </si>
  <si>
    <t>16-DEC-11:15</t>
  </si>
  <si>
    <t>03-JAN-12:15</t>
  </si>
  <si>
    <t>23-FEB-13:00</t>
  </si>
  <si>
    <t>26-MAR-12:00</t>
  </si>
  <si>
    <t>29-APR-12:00</t>
  </si>
  <si>
    <t>16-SEP-10:15</t>
  </si>
  <si>
    <t>26-NOV-11:00</t>
  </si>
  <si>
    <t>02-DEC-11:15</t>
  </si>
  <si>
    <t>01-APR-16:00</t>
  </si>
  <si>
    <t>28-MAY-16:00</t>
  </si>
  <si>
    <t>19-JUL-16:00</t>
  </si>
  <si>
    <t>01-AUG-16:00</t>
  </si>
  <si>
    <t>12-NOV-13:00</t>
  </si>
  <si>
    <t>15-APR-16:15</t>
  </si>
  <si>
    <t>31-MAY-17:30</t>
  </si>
  <si>
    <t>23-JUN-12:00</t>
  </si>
  <si>
    <t>11-SEP-12:00</t>
  </si>
  <si>
    <t>12-OCT-16:15</t>
  </si>
  <si>
    <t>26-JAN-12:00</t>
  </si>
  <si>
    <t>12-FEB-13:00</t>
  </si>
  <si>
    <t>31-MAR-10:15</t>
  </si>
  <si>
    <t>28-MAY-10:15</t>
  </si>
  <si>
    <t>29-JUL-10:15</t>
  </si>
  <si>
    <t>08-AUG-10:15</t>
  </si>
  <si>
    <t>24-SEP-10:00</t>
  </si>
  <si>
    <t>19-OCT-10:00</t>
  </si>
  <si>
    <t>19-DEC-12:00</t>
  </si>
  <si>
    <t>31-MAR-12:00</t>
  </si>
  <si>
    <t>31-MAY-16:15</t>
  </si>
  <si>
    <t>27-JUN-16:15</t>
  </si>
  <si>
    <t>24-JUL-16:15</t>
  </si>
  <si>
    <t>05-AUG-12:00</t>
  </si>
  <si>
    <t>01-SEP-11:15</t>
  </si>
  <si>
    <t>05-DEC-13:00</t>
  </si>
  <si>
    <t>16-JUN-10:15</t>
  </si>
  <si>
    <t>02-JUL-12:00</t>
  </si>
  <si>
    <t>15-AUG-11:15</t>
  </si>
  <si>
    <t>28-SEP-16:15</t>
  </si>
  <si>
    <t>15-MAY-12:00</t>
  </si>
  <si>
    <t>30-JUN-16:00</t>
  </si>
  <si>
    <t>09-SEP-12:00</t>
  </si>
  <si>
    <t>05-NOV-12:00</t>
  </si>
  <si>
    <t>31-JUL-16:15</t>
  </si>
  <si>
    <t>01-AUG-12:00</t>
  </si>
  <si>
    <t>18-JUN-12:00</t>
  </si>
  <si>
    <t>24-JUL-12:00</t>
  </si>
  <si>
    <t>02-SEP-16:15</t>
  </si>
  <si>
    <t>08-JUN-12:00</t>
  </si>
  <si>
    <t>06-SEP-11:15</t>
  </si>
  <si>
    <t>23-MAY-16:00</t>
  </si>
  <si>
    <t>28-JUN-11:00</t>
  </si>
  <si>
    <t>30-AUG-12:00</t>
  </si>
  <si>
    <t>05-OCT-12:00</t>
  </si>
  <si>
    <t>27-MAY-16:15</t>
  </si>
  <si>
    <t>15-JUL-12:00</t>
  </si>
  <si>
    <t>16-MAY-16:00</t>
  </si>
  <si>
    <t>21-JUL-16:00</t>
  </si>
  <si>
    <t>09-AUG-16:00</t>
  </si>
  <si>
    <t>01-SEP-16:00</t>
  </si>
  <si>
    <t>14-JUN-16:30</t>
  </si>
  <si>
    <t>08-JUL-12:00</t>
  </si>
  <si>
    <t>12-AUG-12:00</t>
  </si>
  <si>
    <t>01-JAN-11:15</t>
  </si>
  <si>
    <t>30-MAY-10:15</t>
  </si>
  <si>
    <t>20-JUN-17:00</t>
  </si>
  <si>
    <t>29-JUL-17:00</t>
  </si>
  <si>
    <t>15-AUG-16:00</t>
  </si>
  <si>
    <t>18-DEC-11:15</t>
  </si>
  <si>
    <t>IEAD</t>
  </si>
  <si>
    <t>Mass Wall</t>
  </si>
  <si>
    <t>Built-up flat roof, insulation entirely above deck</t>
  </si>
  <si>
    <t>2 zones</t>
  </si>
  <si>
    <t>Benchmark Quick Service Post-1980 Construction</t>
  </si>
  <si>
    <t>21-AUG-12:00</t>
  </si>
  <si>
    <t>29-OCT-11:00</t>
  </si>
  <si>
    <t>18-MAY-12:00</t>
  </si>
  <si>
    <t>13-JUN-16:15</t>
  </si>
  <si>
    <t>DifferentialDryBulb</t>
  </si>
  <si>
    <t>17-AUG-12:00</t>
  </si>
  <si>
    <t>31-MAY-16:30</t>
  </si>
  <si>
    <t>15-MAY-16:00</t>
  </si>
  <si>
    <t>30-MAY-16:15</t>
  </si>
  <si>
    <t>14-JUL-11:15</t>
  </si>
  <si>
    <t>04-AUG-16:15</t>
  </si>
  <si>
    <t>Water for Electricity (m3)</t>
  </si>
  <si>
    <t>CLGSETP_SCH</t>
  </si>
  <si>
    <t>HTGSETP_KITCHEN_SCH</t>
  </si>
  <si>
    <t>CLGSETP_KITCHEN_SCH</t>
  </si>
  <si>
    <t>MinOA_Sched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</si>
  <si>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</si>
  <si>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</si>
  <si>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</si>
  <si>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</si>
  <si>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</si>
  <si>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</si>
  <si>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</si>
  <si>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</si>
  <si>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</si>
  <si>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</si>
  <si>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</si>
  <si>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</si>
  <si>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</si>
  <si>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</si>
  <si>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SWHSys1-Loop-Temp-Schedule</t>
  </si>
  <si>
    <t>SWHSys1 Water Heater Setpoint Temperature Schedule Name</t>
  </si>
  <si>
    <t>SWHSys1 Water Heater Ambient Temperature Schedule Name</t>
  </si>
  <si>
    <t>03-JUL-11:00</t>
  </si>
  <si>
    <t>29-MAR-18:30</t>
  </si>
  <si>
    <t>28-JAN-17:00</t>
  </si>
  <si>
    <t>28-FEB-18:30</t>
  </si>
  <si>
    <t>11-DEC-17:30</t>
  </si>
  <si>
    <t>20-FEB-18:30</t>
  </si>
  <si>
    <t>28-MAR-18:00</t>
  </si>
  <si>
    <t>19-NOV-17:30</t>
  </si>
  <si>
    <t>17-FEB-06:30</t>
  </si>
  <si>
    <t>21-APR-18:15</t>
  </si>
  <si>
    <t>06-JAN-06:30</t>
  </si>
  <si>
    <t>31-MAR-05:45</t>
  </si>
  <si>
    <t>16-OCT-17:30</t>
  </si>
  <si>
    <t>03-NOV-05:00</t>
  </si>
  <si>
    <t>15-DEC-06:30</t>
  </si>
  <si>
    <t>06-JAN-06:45</t>
  </si>
  <si>
    <t>14-FEB-06:00</t>
  </si>
  <si>
    <t>05-APR-18:30</t>
  </si>
  <si>
    <t>20-OCT-17:30</t>
  </si>
  <si>
    <t>08-DEC-06:00</t>
  </si>
  <si>
    <t>21-FEB-06:45</t>
  </si>
  <si>
    <t>25-MAR-18:30</t>
  </si>
  <si>
    <t>01-OCT-17:00</t>
  </si>
  <si>
    <t>10-NOV-06:30</t>
  </si>
  <si>
    <t>10-JAN-06:00</t>
  </si>
  <si>
    <t>17-FEB-06:45</t>
  </si>
  <si>
    <t>21-APR-05:15</t>
  </si>
  <si>
    <t>17-OCT-17:30</t>
  </si>
  <si>
    <t>05-DEC-06:45</t>
  </si>
  <si>
    <t>17-JAN-06:00</t>
  </si>
  <si>
    <t>28-FEB-06:30</t>
  </si>
  <si>
    <t>31-OCT-16:45</t>
  </si>
  <si>
    <t>12-DEC-06:00</t>
  </si>
  <si>
    <t>24-JAN-06:15</t>
  </si>
  <si>
    <t>26-MAR-18:15</t>
  </si>
  <si>
    <t>26-APR-18:45</t>
  </si>
  <si>
    <t>31-JAN-06:45</t>
  </si>
  <si>
    <t>21-FEB-06:00</t>
  </si>
  <si>
    <t>19-MAR-18:30</t>
  </si>
  <si>
    <t>26-DEC-06:00</t>
  </si>
  <si>
    <t>30-MAR-18:00</t>
  </si>
  <si>
    <t>06-APR-18:00</t>
  </si>
  <si>
    <t>05-OCT-17:00</t>
  </si>
  <si>
    <t>21-NOV-06:00</t>
  </si>
  <si>
    <t>29-DEC-06:45</t>
  </si>
  <si>
    <t>10-MAR-06:00</t>
  </si>
  <si>
    <t>14-APR-05:30</t>
  </si>
  <si>
    <t>19-SEP-05:00</t>
  </si>
  <si>
    <t>06-OCT-05:45</t>
  </si>
  <si>
    <t>14-NOV-06:00</t>
  </si>
  <si>
    <t>13-MAR-18:30</t>
  </si>
  <si>
    <t>31-AUG-10:15</t>
  </si>
  <si>
    <t>28-JUN-16:15</t>
  </si>
  <si>
    <t>12-SEP-16:00</t>
  </si>
  <si>
    <t>10-NOV-17:15</t>
  </si>
  <si>
    <t>09-MAR-19:15</t>
  </si>
  <si>
    <t>20-JUN-16:15</t>
  </si>
  <si>
    <t>02-SEP-18:30</t>
  </si>
  <si>
    <t>07-AUG-16:30</t>
  </si>
  <si>
    <t>02-SEP-12:00</t>
  </si>
  <si>
    <t>02-APR-18:45</t>
  </si>
  <si>
    <t>30-JUN-16:15</t>
  </si>
  <si>
    <t>08-SEP-18:45</t>
  </si>
  <si>
    <t>07-OCT-17:45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</si>
  <si>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</si>
  <si>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</si>
  <si>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</si>
  <si>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</si>
  <si>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</si>
  <si>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30-JUL-10:00</t>
  </si>
  <si>
    <t>17-MAR-18:45</t>
  </si>
  <si>
    <t>02-OCT-18:15</t>
  </si>
  <si>
    <t>23-JAN-17:00</t>
  </si>
  <si>
    <t>11-APR-18:30</t>
  </si>
  <si>
    <t>28-JUN-10:15</t>
  </si>
  <si>
    <t>20-NOV-11:15</t>
  </si>
  <si>
    <t>03-JAN-06:45</t>
  </si>
  <si>
    <t>03-OCT-17:30</t>
  </si>
  <si>
    <t>29-APR-10:15</t>
  </si>
  <si>
    <t>09-MAY-11:15</t>
  </si>
  <si>
    <t>25-JUL-10:15</t>
  </si>
  <si>
    <t>17-AUG-18:00</t>
  </si>
  <si>
    <t>20-JAN-06:30</t>
  </si>
  <si>
    <t>22-APR-18:45</t>
  </si>
  <si>
    <t>10-JAN-06:45</t>
  </si>
  <si>
    <t>31-MAR-18:15</t>
  </si>
  <si>
    <t>02-NOV-18:15</t>
  </si>
  <si>
    <t>10-FEB-06:45</t>
  </si>
  <si>
    <t>17-JUL-12:00</t>
  </si>
  <si>
    <t>26-DEC-06:45</t>
  </si>
  <si>
    <t>29-JUN-11:15</t>
  </si>
  <si>
    <t>25-AUG-18:00</t>
  </si>
  <si>
    <t>13-SEP-18:30</t>
  </si>
  <si>
    <t>08-OCT-17:45</t>
  </si>
  <si>
    <t>31-MAY-10:15</t>
  </si>
  <si>
    <t>Reference Building Quick Service Post-1980 Construction</t>
  </si>
  <si>
    <t>2 zones plus attic</t>
  </si>
  <si>
    <t>Attic</t>
  </si>
  <si>
    <t>Wood-Framed</t>
  </si>
  <si>
    <t>No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</si>
  <si>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</si>
  <si>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23-JAN-11:15</t>
  </si>
  <si>
    <t>24-JAN-06:00</t>
  </si>
  <si>
    <t>24-JAN-06:45</t>
  </si>
  <si>
    <t>22-FEB-18:15</t>
  </si>
  <si>
    <t>15-FEB-17:45</t>
  </si>
  <si>
    <t>14-MAR-10:15</t>
  </si>
  <si>
    <t>25-MAR-18:45</t>
  </si>
  <si>
    <t>30-MAR-17:00</t>
  </si>
  <si>
    <t>10-MAR-06:45</t>
  </si>
  <si>
    <t>30-APR-18:00</t>
  </si>
  <si>
    <t>18-MAY-11:15</t>
  </si>
  <si>
    <t>28-MAY-17:15</t>
  </si>
  <si>
    <t>09-MAY-10:15</t>
  </si>
  <si>
    <t>31-MAY-16:45</t>
  </si>
  <si>
    <t>06-MAY-10:15</t>
  </si>
  <si>
    <t>30-MAY-16:30</t>
  </si>
  <si>
    <t>30-JUN-10:15</t>
  </si>
  <si>
    <t>19-JUN-11:15</t>
  </si>
  <si>
    <t>27-JUN-18:00</t>
  </si>
  <si>
    <t>20-JUN-16:45</t>
  </si>
  <si>
    <t>30-JUL-10:15</t>
  </si>
  <si>
    <t>03-JUL-16:15</t>
  </si>
  <si>
    <t>24-JUL-18:00</t>
  </si>
  <si>
    <t>24-JUL-18:15</t>
  </si>
  <si>
    <t>14-JUL-10:15</t>
  </si>
  <si>
    <t>17-JUL-11:15</t>
  </si>
  <si>
    <t>08-JUL-10:15</t>
  </si>
  <si>
    <t>29-JUL-17:45</t>
  </si>
  <si>
    <t>17-AUG-11:00</t>
  </si>
  <si>
    <t>07-AUG-16:00</t>
  </si>
  <si>
    <t>04-AUG-11:15</t>
  </si>
  <si>
    <t>09-SEP-18:45</t>
  </si>
  <si>
    <t>05-SEP-10:15</t>
  </si>
  <si>
    <t>29-OCT-10:15</t>
  </si>
  <si>
    <t>24-OCT-17:45</t>
  </si>
  <si>
    <t>21-OCT-18:15</t>
  </si>
  <si>
    <t>04-NOV-17:15</t>
  </si>
  <si>
    <t>05-DEC-11:15</t>
  </si>
  <si>
    <t>Reference Building Quick Service New 90.1-2004</t>
  </si>
  <si>
    <t>Weighting Factor</t>
  </si>
  <si>
    <t>weighting factor is for all of 3B</t>
  </si>
  <si>
    <t>28-JAN-18:15</t>
  </si>
  <si>
    <t>06-JAN-06:15</t>
  </si>
  <si>
    <t>09-JAN-11:15</t>
  </si>
  <si>
    <t>12-FEB-11:15</t>
  </si>
  <si>
    <t>08-FEB-17:15</t>
  </si>
  <si>
    <t>25-MAR-11:00</t>
  </si>
  <si>
    <t>04-MAR-11:15</t>
  </si>
  <si>
    <t>30-MAR-18:15</t>
  </si>
  <si>
    <t>31-MAR-05:00</t>
  </si>
  <si>
    <t>01-APR-18:45</t>
  </si>
  <si>
    <t>15-APR-10:15</t>
  </si>
  <si>
    <t>25-APR-10:15</t>
  </si>
  <si>
    <t>23-MAY-10:15</t>
  </si>
  <si>
    <t>27-MAY-12:00</t>
  </si>
  <si>
    <t>19-JUN-10:15</t>
  </si>
  <si>
    <t>18-JUN-10:15</t>
  </si>
  <si>
    <t>03-JUL-12:00</t>
  </si>
  <si>
    <t>21-AUG-18:00</t>
  </si>
  <si>
    <t>17-AUG-11:15</t>
  </si>
  <si>
    <t>19-AUG-18:30</t>
  </si>
  <si>
    <t>03-AUG-11:15</t>
  </si>
  <si>
    <t>02-SEP-16:30</t>
  </si>
  <si>
    <t>14-SEP-12:00</t>
  </si>
  <si>
    <t>30-OCT-10:15</t>
  </si>
  <si>
    <t>03-OCT-10:15</t>
  </si>
  <si>
    <t>10-NOV-11:15</t>
  </si>
  <si>
    <t>15-DEC-11:15</t>
  </si>
  <si>
    <t>31-DEC-11:15</t>
  </si>
  <si>
    <t>15-DEC-06:15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</si>
  <si>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</si>
  <si>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</si>
  <si>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</si>
  <si>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</si>
  <si>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</si>
  <si>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</si>
  <si>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</si>
  <si>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</si>
  <si>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</si>
  <si>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</si>
  <si>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BLD9PRE</t>
  </si>
  <si>
    <t>Building</t>
  </si>
  <si>
    <t>BLD9PST</t>
  </si>
  <si>
    <t>BLD9NEW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</si>
  <si>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</si>
  <si>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</si>
  <si>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</si>
  <si>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</si>
  <si>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</si>
  <si>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</si>
  <si>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</si>
  <si>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</si>
  <si>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</si>
  <si>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SchEquip</t>
  </si>
  <si>
    <t>SchLight</t>
  </si>
  <si>
    <t>SchOcc</t>
  </si>
  <si>
    <t>SchGas</t>
  </si>
  <si>
    <t>SetCool</t>
  </si>
  <si>
    <t>SetHeat</t>
  </si>
  <si>
    <t>Sun</t>
  </si>
  <si>
    <t>Day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</si>
  <si>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</si>
  <si>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</si>
  <si>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</si>
  <si>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</si>
  <si>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</si>
  <si>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</si>
  <si>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</si>
  <si>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</si>
  <si>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</si>
  <si>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</si>
  <si>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</si>
  <si>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</si>
  <si>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MassWall</t>
  </si>
  <si>
    <t>WoodFrame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</si>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</sst>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"/>
    <numFmt numFmtId="167" formatCode="0.00000"/>
  </numFmts>
  <fonts count="26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6" fontId="16" fillId="0" borderId="0" xfId="0" applyNumberFormat="1" applyFont="1" applyAlignment="1">
      <alignment horizontal="center" vertical="top" wrapText="1"/>
    </xf>
    <xf numFmtId="167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/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4" applyNumberFormat="1" applyFill="1"/>
    <xf numFmtId="0" fontId="16" fillId="0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24" fillId="0" borderId="0" xfId="0" applyFont="1"/>
    <xf numFmtId="1" fontId="2" fillId="0" borderId="0" xfId="4" applyNumberFormat="1"/>
    <xf numFmtId="0" fontId="4" fillId="0" borderId="0" xfId="0" applyFont="1" applyAlignment="1">
      <alignment horizontal="center" vertical="top" wrapText="1"/>
    </xf>
    <xf numFmtId="0" fontId="25" fillId="0" borderId="0" xfId="0" applyFont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4</xdr:row>
      <xdr:rowOff>19051</xdr:rowOff>
    </xdr:from>
    <xdr:to>
      <xdr:col>12</xdr:col>
      <xdr:colOff>76200</xdr:colOff>
      <xdr:row>27</xdr:row>
      <xdr:rowOff>89944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187" t="22250" r="15469" b="20750"/>
        <a:stretch>
          <a:fillRect/>
        </a:stretch>
      </xdr:blipFill>
      <xdr:spPr bwMode="auto">
        <a:xfrm>
          <a:off x="104775" y="619126"/>
          <a:ext cx="6372225" cy="3137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5" sqref="C15"/>
    </sheetView>
  </sheetViews>
  <sheetFormatPr defaultRowHeight="10.5" x14ac:dyDescent="0.15"/>
  <cols>
    <col min="1" max="1" width="17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31">
        <v>1</v>
      </c>
      <c r="B1" s="19" t="s">
        <v>258</v>
      </c>
      <c r="C1" s="20"/>
      <c r="D1" s="24"/>
      <c r="E1" s="24"/>
      <c r="F1" s="24"/>
    </row>
    <row r="2" spans="1:6" ht="18" x14ac:dyDescent="0.15">
      <c r="A2" s="31" t="s">
        <v>560</v>
      </c>
      <c r="B2" s="19"/>
      <c r="C2" s="20"/>
      <c r="D2" s="25" t="s">
        <v>1</v>
      </c>
      <c r="E2" s="25" t="s">
        <v>1</v>
      </c>
      <c r="F2" s="25" t="s">
        <v>1</v>
      </c>
    </row>
    <row r="3" spans="1:6" ht="12.75" x14ac:dyDescent="0.15">
      <c r="A3" s="31" t="s">
        <v>561</v>
      </c>
      <c r="B3" s="14"/>
      <c r="C3" s="22" t="s">
        <v>591</v>
      </c>
      <c r="D3" s="28">
        <v>232.2</v>
      </c>
      <c r="E3" s="28">
        <v>232.2</v>
      </c>
      <c r="F3" s="28">
        <v>232.2</v>
      </c>
    </row>
    <row r="4" spans="1:6" ht="12.75" x14ac:dyDescent="0.15">
      <c r="A4" s="31" t="s">
        <v>562</v>
      </c>
      <c r="B4" s="14"/>
      <c r="C4" s="22" t="s">
        <v>31</v>
      </c>
      <c r="D4" s="11">
        <v>1</v>
      </c>
      <c r="E4" s="11">
        <v>1</v>
      </c>
      <c r="F4" s="11">
        <v>1</v>
      </c>
    </row>
    <row r="5" spans="1:6" ht="12.75" x14ac:dyDescent="0.15">
      <c r="A5" s="31" t="s">
        <v>563</v>
      </c>
      <c r="B5" s="14"/>
      <c r="C5" s="49" t="s">
        <v>191</v>
      </c>
      <c r="D5" s="1">
        <v>0.14000000000000001</v>
      </c>
      <c r="E5" s="1">
        <v>0.14000000000000001</v>
      </c>
      <c r="F5" s="1">
        <v>0.14000000000000001</v>
      </c>
    </row>
    <row r="6" spans="1:6" ht="12.75" x14ac:dyDescent="0.15">
      <c r="A6" s="31" t="s">
        <v>564</v>
      </c>
      <c r="B6" s="14"/>
      <c r="C6" s="22" t="s">
        <v>201</v>
      </c>
      <c r="D6" s="1">
        <v>3.048</v>
      </c>
      <c r="E6" s="1">
        <v>3.048</v>
      </c>
      <c r="F6" s="1">
        <v>3.048</v>
      </c>
    </row>
    <row r="7" spans="1:6" ht="12.75" x14ac:dyDescent="0.15">
      <c r="A7" s="31" t="s">
        <v>565</v>
      </c>
      <c r="B7" s="14"/>
      <c r="C7" s="22" t="s">
        <v>592</v>
      </c>
      <c r="D7" s="13">
        <v>185.9</v>
      </c>
      <c r="E7" s="13">
        <v>185.9</v>
      </c>
      <c r="F7" s="13">
        <v>185.9</v>
      </c>
    </row>
    <row r="8" spans="1:6" ht="12.75" x14ac:dyDescent="0.15">
      <c r="A8" s="31" t="s">
        <v>566</v>
      </c>
      <c r="B8" s="14"/>
      <c r="C8" s="22" t="s">
        <v>41</v>
      </c>
      <c r="D8" s="11">
        <v>0.44</v>
      </c>
      <c r="E8" s="11">
        <v>0.41799999999999998</v>
      </c>
      <c r="F8" s="11">
        <v>0.41799999999999998</v>
      </c>
    </row>
    <row r="9" spans="1:6" ht="12.75" x14ac:dyDescent="0.15">
      <c r="A9" s="31" t="s">
        <v>567</v>
      </c>
      <c r="B9" s="14"/>
      <c r="C9" s="22" t="s">
        <v>592</v>
      </c>
      <c r="D9" s="9">
        <v>258.86</v>
      </c>
      <c r="E9" s="9">
        <v>258.86</v>
      </c>
      <c r="F9" s="9">
        <v>258.86</v>
      </c>
    </row>
    <row r="10" spans="1:6" ht="12.75" x14ac:dyDescent="0.15">
      <c r="A10" s="31" t="s">
        <v>568</v>
      </c>
      <c r="B10" s="55"/>
      <c r="C10" s="22" t="s">
        <v>593</v>
      </c>
      <c r="D10" s="11">
        <v>26.03</v>
      </c>
      <c r="E10" s="11">
        <v>26.03</v>
      </c>
      <c r="F10" s="11">
        <v>26.03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C1" workbookViewId="0">
      <selection activeCell="U6" sqref="U6"/>
    </sheetView>
  </sheetViews>
  <sheetFormatPr defaultRowHeight="10.5" x14ac:dyDescent="0.15"/>
  <cols>
    <col min="1" max="2" width="11" customWidth="1"/>
    <col min="3" max="3" width="30.1640625" customWidth="1"/>
    <col min="4" max="4" width="14.1640625" bestFit="1" customWidth="1"/>
    <col min="5" max="5" width="11.1640625" bestFit="1" customWidth="1"/>
    <col min="6" max="6" width="6.5" bestFit="1" customWidth="1"/>
    <col min="9" max="9" width="12.5" bestFit="1" customWidth="1"/>
    <col min="10" max="10" width="9.83203125" bestFit="1" customWidth="1"/>
    <col min="11" max="11" width="9.5" bestFit="1" customWidth="1"/>
    <col min="12" max="12" width="8.6640625" bestFit="1" customWidth="1"/>
    <col min="13" max="13" width="10" customWidth="1"/>
    <col min="14" max="15" width="10.6640625" bestFit="1" customWidth="1"/>
    <col min="16" max="16" width="6.5" bestFit="1" customWidth="1"/>
    <col min="17" max="17" width="13.6640625" bestFit="1" customWidth="1"/>
    <col min="18" max="18" width="12.6640625" bestFit="1" customWidth="1"/>
    <col min="19" max="19" width="12.6640625" customWidth="1"/>
    <col min="20" max="20" width="9.5" bestFit="1" customWidth="1"/>
    <col min="21" max="21" width="12" bestFit="1" customWidth="1"/>
  </cols>
  <sheetData>
    <row r="1" spans="1:21" ht="20.25" x14ac:dyDescent="0.15">
      <c r="A1" s="1">
        <v>2</v>
      </c>
      <c r="B1" s="1"/>
      <c r="C1" s="29" t="s">
        <v>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51" x14ac:dyDescent="0.2">
      <c r="A2" s="31" t="s">
        <v>569</v>
      </c>
      <c r="B2" s="31" t="s">
        <v>560</v>
      </c>
      <c r="C2" s="14" t="s">
        <v>5</v>
      </c>
      <c r="D2" s="15" t="s">
        <v>3</v>
      </c>
      <c r="E2" s="15" t="s">
        <v>93</v>
      </c>
      <c r="F2" s="16" t="s">
        <v>594</v>
      </c>
      <c r="G2" s="16" t="s">
        <v>595</v>
      </c>
      <c r="H2" s="15" t="s">
        <v>199</v>
      </c>
      <c r="I2" s="15" t="s">
        <v>596</v>
      </c>
      <c r="J2" s="15" t="s">
        <v>597</v>
      </c>
      <c r="K2" s="17" t="s">
        <v>598</v>
      </c>
      <c r="L2" s="17" t="s">
        <v>7</v>
      </c>
      <c r="M2" s="17" t="s">
        <v>599</v>
      </c>
      <c r="N2" s="17" t="s">
        <v>600</v>
      </c>
      <c r="O2" s="17" t="s">
        <v>601</v>
      </c>
      <c r="P2" s="53" t="s">
        <v>198</v>
      </c>
      <c r="Q2" s="17" t="s">
        <v>197</v>
      </c>
      <c r="R2" s="17" t="s">
        <v>602</v>
      </c>
      <c r="S2" s="17" t="s">
        <v>196</v>
      </c>
      <c r="T2" s="17" t="s">
        <v>195</v>
      </c>
      <c r="U2" s="17" t="s">
        <v>56</v>
      </c>
    </row>
    <row r="3" spans="1:21" ht="12.75" x14ac:dyDescent="0.2">
      <c r="A3" s="31" t="s">
        <v>570</v>
      </c>
      <c r="B3" s="31" t="s">
        <v>191</v>
      </c>
      <c r="C3" s="31" t="s">
        <v>145</v>
      </c>
      <c r="D3" s="32"/>
      <c r="E3" s="32"/>
      <c r="F3" s="32">
        <v>232.25782476611639</v>
      </c>
      <c r="G3" s="32">
        <v>708.37416858206518</v>
      </c>
      <c r="H3" s="32"/>
      <c r="I3" s="32">
        <v>185.88017268833786</v>
      </c>
      <c r="J3" s="32">
        <v>26.0200241733944</v>
      </c>
      <c r="K3" s="32"/>
      <c r="L3" s="32">
        <v>89.583333333333329</v>
      </c>
      <c r="M3" s="32">
        <v>16.05320800090832</v>
      </c>
      <c r="N3" s="32">
        <v>215.27799999999999</v>
      </c>
      <c r="O3" s="32">
        <v>646.06919121499993</v>
      </c>
      <c r="P3" s="5">
        <v>151.416</v>
      </c>
      <c r="Q3" s="1">
        <v>10</v>
      </c>
      <c r="R3" s="1">
        <v>3.8032446666666666</v>
      </c>
      <c r="S3" s="1">
        <v>883.33333333333337</v>
      </c>
      <c r="T3" s="1"/>
      <c r="U3" s="32">
        <v>2.4091459093007086</v>
      </c>
    </row>
    <row r="4" spans="1:21" ht="12.75" x14ac:dyDescent="0.2">
      <c r="A4" s="31" t="s">
        <v>570</v>
      </c>
      <c r="B4" s="31" t="s">
        <v>191</v>
      </c>
      <c r="C4" s="31" t="s">
        <v>145</v>
      </c>
      <c r="D4" s="32"/>
      <c r="E4" s="32"/>
      <c r="F4" s="32">
        <v>232.25782476611639</v>
      </c>
      <c r="G4" s="32">
        <v>708.37416858206518</v>
      </c>
      <c r="H4" s="32"/>
      <c r="I4" s="32">
        <v>185.88017268833786</v>
      </c>
      <c r="J4" s="32">
        <v>26.0200241733944</v>
      </c>
      <c r="K4" s="32"/>
      <c r="L4" s="32">
        <v>89.583333333333329</v>
      </c>
      <c r="M4" s="32">
        <v>16.05320800090832</v>
      </c>
      <c r="N4" s="32">
        <v>215.27799999999999</v>
      </c>
      <c r="O4" s="32">
        <v>646.06919121499993</v>
      </c>
      <c r="P4" s="5">
        <v>151.416</v>
      </c>
      <c r="Q4" s="1">
        <v>10</v>
      </c>
      <c r="R4" s="1">
        <v>3.8032446666666666</v>
      </c>
      <c r="S4" s="1">
        <v>883.33333333333337</v>
      </c>
      <c r="T4" s="1"/>
      <c r="U4" s="32">
        <v>2.4</v>
      </c>
    </row>
    <row r="5" spans="1:21" ht="12.75" x14ac:dyDescent="0.2">
      <c r="A5" s="31" t="s">
        <v>570</v>
      </c>
      <c r="B5" s="31" t="s">
        <v>191</v>
      </c>
      <c r="C5" s="31" t="s">
        <v>145</v>
      </c>
      <c r="D5" s="32"/>
      <c r="E5" s="32"/>
      <c r="F5" s="32">
        <v>232.25782476611639</v>
      </c>
      <c r="G5" s="32">
        <v>708.37416858206518</v>
      </c>
      <c r="H5" s="32"/>
      <c r="I5" s="32">
        <v>185.88017268833786</v>
      </c>
      <c r="J5" s="32">
        <v>26.0200241733944</v>
      </c>
      <c r="K5" s="32"/>
      <c r="L5" s="32">
        <v>89.583333333333329</v>
      </c>
      <c r="M5" s="32">
        <v>17.760434999999998</v>
      </c>
      <c r="N5" s="32">
        <v>215.27799999999999</v>
      </c>
      <c r="O5" s="32">
        <v>646.06919121499993</v>
      </c>
      <c r="P5" s="5">
        <v>151.416</v>
      </c>
      <c r="Q5" s="1">
        <v>10</v>
      </c>
      <c r="R5" s="1">
        <v>3.8032446666666666</v>
      </c>
      <c r="S5" s="1">
        <v>883.33333333333337</v>
      </c>
      <c r="T5" s="1"/>
      <c r="U5" s="32">
        <v>0.64</v>
      </c>
    </row>
    <row r="9" spans="1:21" ht="12.75" x14ac:dyDescent="0.15">
      <c r="N9" s="32"/>
    </row>
    <row r="10" spans="1:21" ht="12.75" x14ac:dyDescent="0.15">
      <c r="N10" s="32"/>
    </row>
    <row r="11" spans="1:21" ht="12.75" x14ac:dyDescent="0.15">
      <c r="N1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7" workbookViewId="0">
      <selection activeCell="D33" sqref="D33"/>
    </sheetView>
  </sheetViews>
  <sheetFormatPr defaultRowHeight="10.5" x14ac:dyDescent="0.15"/>
  <cols>
    <col min="2" max="2" width="12.83203125" customWidth="1"/>
    <col min="3" max="3" width="2.5" customWidth="1"/>
    <col min="4" max="4" width="30.1640625" customWidth="1"/>
    <col min="5" max="20" width="17" customWidth="1"/>
  </cols>
  <sheetData>
    <row r="1" spans="1:20" ht="20.25" x14ac:dyDescent="0.15">
      <c r="A1" s="41">
        <v>3</v>
      </c>
      <c r="B1" s="41"/>
      <c r="C1" s="29" t="s">
        <v>141</v>
      </c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11.25" x14ac:dyDescent="0.15">
      <c r="A2" s="94" t="s">
        <v>571</v>
      </c>
      <c r="B2" s="94" t="s">
        <v>560</v>
      </c>
      <c r="C2" s="96"/>
      <c r="D2" s="96"/>
      <c r="E2" s="18" t="s">
        <v>98</v>
      </c>
      <c r="F2" s="18" t="s">
        <v>99</v>
      </c>
      <c r="G2" s="18" t="s">
        <v>100</v>
      </c>
      <c r="H2" s="18" t="s">
        <v>101</v>
      </c>
      <c r="I2" s="18" t="s">
        <v>102</v>
      </c>
      <c r="J2" s="18" t="s">
        <v>103</v>
      </c>
      <c r="K2" s="18" t="s">
        <v>104</v>
      </c>
      <c r="L2" s="18" t="s">
        <v>105</v>
      </c>
      <c r="M2" s="18" t="s">
        <v>106</v>
      </c>
      <c r="N2" s="18" t="s">
        <v>107</v>
      </c>
      <c r="O2" s="18" t="s">
        <v>252</v>
      </c>
      <c r="P2" s="18" t="s">
        <v>108</v>
      </c>
      <c r="Q2" s="18" t="s">
        <v>109</v>
      </c>
      <c r="R2" s="18" t="s">
        <v>110</v>
      </c>
      <c r="S2" s="18" t="s">
        <v>111</v>
      </c>
      <c r="T2" s="18" t="s">
        <v>112</v>
      </c>
    </row>
    <row r="3" spans="1:20" ht="11.25" x14ac:dyDescent="0.15">
      <c r="A3" s="41" t="s">
        <v>570</v>
      </c>
      <c r="B3" s="94" t="s">
        <v>574</v>
      </c>
      <c r="C3" s="37"/>
      <c r="D3" s="38" t="s">
        <v>11</v>
      </c>
      <c r="E3" s="42" t="s">
        <v>12</v>
      </c>
      <c r="F3" s="42" t="s">
        <v>13</v>
      </c>
      <c r="G3" s="42" t="s">
        <v>14</v>
      </c>
      <c r="H3" s="42" t="s">
        <v>15</v>
      </c>
      <c r="I3" s="42" t="s">
        <v>271</v>
      </c>
      <c r="J3" s="42" t="s">
        <v>16</v>
      </c>
      <c r="K3" s="42" t="s">
        <v>17</v>
      </c>
      <c r="L3" s="42" t="s">
        <v>18</v>
      </c>
      <c r="M3" s="42" t="s">
        <v>19</v>
      </c>
      <c r="N3" s="42" t="s">
        <v>20</v>
      </c>
      <c r="O3" s="42" t="s">
        <v>21</v>
      </c>
      <c r="P3" s="42" t="s">
        <v>22</v>
      </c>
      <c r="Q3" s="42" t="s">
        <v>23</v>
      </c>
      <c r="R3" s="42" t="s">
        <v>24</v>
      </c>
      <c r="S3" s="42">
        <v>7</v>
      </c>
      <c r="T3" s="42">
        <v>8</v>
      </c>
    </row>
    <row r="4" spans="1:20" ht="11.25" x14ac:dyDescent="0.15">
      <c r="A4" s="41" t="s">
        <v>570</v>
      </c>
      <c r="B4" s="94" t="s">
        <v>575</v>
      </c>
      <c r="C4" s="37"/>
      <c r="D4" s="39" t="s">
        <v>40</v>
      </c>
      <c r="E4" s="42" t="s">
        <v>603</v>
      </c>
      <c r="F4" s="42" t="s">
        <v>603</v>
      </c>
      <c r="G4" s="42" t="s">
        <v>603</v>
      </c>
      <c r="H4" s="42" t="s">
        <v>603</v>
      </c>
      <c r="I4" s="42" t="s">
        <v>603</v>
      </c>
      <c r="J4" s="42" t="s">
        <v>603</v>
      </c>
      <c r="K4" s="42" t="s">
        <v>603</v>
      </c>
      <c r="L4" s="42" t="s">
        <v>603</v>
      </c>
      <c r="M4" s="42" t="s">
        <v>603</v>
      </c>
      <c r="N4" s="42" t="s">
        <v>603</v>
      </c>
      <c r="O4" s="42" t="s">
        <v>603</v>
      </c>
      <c r="P4" s="42" t="s">
        <v>603</v>
      </c>
      <c r="Q4" s="42" t="s">
        <v>603</v>
      </c>
      <c r="R4" s="42" t="s">
        <v>603</v>
      </c>
      <c r="S4" s="42" t="s">
        <v>603</v>
      </c>
      <c r="T4" s="42" t="s">
        <v>603</v>
      </c>
    </row>
    <row r="5" spans="1:20" ht="11.25" x14ac:dyDescent="0.15">
      <c r="A5" s="41" t="s">
        <v>570</v>
      </c>
      <c r="B5" s="94" t="s">
        <v>576</v>
      </c>
      <c r="C5" s="37"/>
      <c r="D5" s="38" t="s">
        <v>174</v>
      </c>
      <c r="E5" s="43">
        <v>0.76569678407350683</v>
      </c>
      <c r="F5" s="43">
        <v>0.76569678407350683</v>
      </c>
      <c r="G5" s="43">
        <v>0.76569678407350683</v>
      </c>
      <c r="H5" s="43">
        <v>0.78247261345852892</v>
      </c>
      <c r="I5" s="43">
        <v>0.76569678407350683</v>
      </c>
      <c r="J5" s="43">
        <v>0.76569678407350683</v>
      </c>
      <c r="K5" s="43">
        <v>0.78616352201257855</v>
      </c>
      <c r="L5" s="43">
        <v>0.98911968348170143</v>
      </c>
      <c r="M5" s="43">
        <v>0.95693779904306231</v>
      </c>
      <c r="N5" s="43">
        <v>1.0060362173038229</v>
      </c>
      <c r="O5" s="43">
        <v>1.1286681715575622</v>
      </c>
      <c r="P5" s="43">
        <v>1.0940919037199124</v>
      </c>
      <c r="Q5" s="43">
        <v>1.2150668286755772</v>
      </c>
      <c r="R5" s="43">
        <v>1.2150668286755772</v>
      </c>
      <c r="S5" s="43">
        <v>1.2953367875647668</v>
      </c>
      <c r="T5" s="43">
        <v>1.4084507042253522</v>
      </c>
    </row>
    <row r="6" spans="1:20" ht="11.25" x14ac:dyDescent="0.15">
      <c r="A6" s="41" t="s">
        <v>570</v>
      </c>
      <c r="B6" s="94" t="s">
        <v>577</v>
      </c>
      <c r="C6" s="37"/>
      <c r="D6" s="39" t="s">
        <v>40</v>
      </c>
      <c r="E6" s="42" t="s">
        <v>351</v>
      </c>
      <c r="F6" s="42" t="s">
        <v>351</v>
      </c>
      <c r="G6" s="42" t="s">
        <v>351</v>
      </c>
      <c r="H6" s="42" t="s">
        <v>351</v>
      </c>
      <c r="I6" s="42" t="s">
        <v>351</v>
      </c>
      <c r="J6" s="42" t="s">
        <v>351</v>
      </c>
      <c r="K6" s="42" t="s">
        <v>351</v>
      </c>
      <c r="L6" s="42" t="s">
        <v>351</v>
      </c>
      <c r="M6" s="42" t="s">
        <v>351</v>
      </c>
      <c r="N6" s="42" t="s">
        <v>351</v>
      </c>
      <c r="O6" s="42" t="s">
        <v>351</v>
      </c>
      <c r="P6" s="42" t="s">
        <v>351</v>
      </c>
      <c r="Q6" s="42" t="s">
        <v>351</v>
      </c>
      <c r="R6" s="42" t="s">
        <v>351</v>
      </c>
      <c r="S6" s="42" t="s">
        <v>351</v>
      </c>
      <c r="T6" s="42" t="s">
        <v>351</v>
      </c>
    </row>
    <row r="7" spans="1:20" ht="11.25" x14ac:dyDescent="0.15">
      <c r="A7" s="41" t="s">
        <v>570</v>
      </c>
      <c r="B7" s="94" t="s">
        <v>578</v>
      </c>
      <c r="C7" s="37"/>
      <c r="D7" s="38" t="s">
        <v>174</v>
      </c>
      <c r="E7" s="43">
        <v>1.7574692442882252</v>
      </c>
      <c r="F7" s="43">
        <v>1.7574692442882252</v>
      </c>
      <c r="G7" s="43">
        <v>1.7574692442882252</v>
      </c>
      <c r="H7" s="43">
        <v>1.7574692442882252</v>
      </c>
      <c r="I7" s="43">
        <v>1.7574692442882252</v>
      </c>
      <c r="J7" s="43">
        <v>1.7574692442882252</v>
      </c>
      <c r="K7" s="43">
        <v>1.7574692442882252</v>
      </c>
      <c r="L7" s="43">
        <v>2.0449897750511248</v>
      </c>
      <c r="M7" s="43">
        <v>1.9762845849802371</v>
      </c>
      <c r="N7" s="43">
        <v>2.0703933747412009</v>
      </c>
      <c r="O7" s="43">
        <v>2.5</v>
      </c>
      <c r="P7" s="43">
        <v>2.3696682464454977</v>
      </c>
      <c r="Q7" s="43">
        <v>2.9850746268656714</v>
      </c>
      <c r="R7" s="43">
        <v>2.9850746268656714</v>
      </c>
      <c r="S7" s="43">
        <v>2.9325513196480935</v>
      </c>
      <c r="T7" s="43">
        <v>2.9850746268656714</v>
      </c>
    </row>
    <row r="8" spans="1:20" ht="11.25" x14ac:dyDescent="0.15">
      <c r="A8" s="41" t="s">
        <v>570</v>
      </c>
      <c r="B8" s="94" t="s">
        <v>579</v>
      </c>
      <c r="C8" s="37"/>
      <c r="D8" s="38" t="s">
        <v>175</v>
      </c>
      <c r="E8" s="43">
        <v>5.835</v>
      </c>
      <c r="F8" s="43">
        <v>5.835</v>
      </c>
      <c r="G8" s="43">
        <v>5.835</v>
      </c>
      <c r="H8" s="43">
        <v>5.835</v>
      </c>
      <c r="I8" s="43">
        <v>5.835</v>
      </c>
      <c r="J8" s="43">
        <v>5.835</v>
      </c>
      <c r="K8" s="43">
        <v>5.835</v>
      </c>
      <c r="L8" s="43">
        <v>5.835</v>
      </c>
      <c r="M8" s="43">
        <v>5.835</v>
      </c>
      <c r="N8" s="43">
        <v>5.835</v>
      </c>
      <c r="O8" s="43">
        <v>3.5249999999999999</v>
      </c>
      <c r="P8" s="43">
        <v>3.5249999999999999</v>
      </c>
      <c r="Q8" s="43">
        <v>3.5249999999999999</v>
      </c>
      <c r="R8" s="43">
        <v>3.5249999999999999</v>
      </c>
      <c r="S8" s="43">
        <v>3.5249999999999999</v>
      </c>
      <c r="T8" s="43">
        <v>3.5249999999999999</v>
      </c>
    </row>
    <row r="9" spans="1:20" ht="11.25" x14ac:dyDescent="0.15">
      <c r="A9" s="41" t="s">
        <v>570</v>
      </c>
      <c r="B9" s="94" t="s">
        <v>45</v>
      </c>
      <c r="C9" s="37"/>
      <c r="D9" s="38" t="s">
        <v>45</v>
      </c>
      <c r="E9" s="43">
        <v>0.54</v>
      </c>
      <c r="F9" s="43">
        <v>0.54</v>
      </c>
      <c r="G9" s="43">
        <v>0.54</v>
      </c>
      <c r="H9" s="43">
        <v>0.54</v>
      </c>
      <c r="I9" s="43">
        <v>0.54</v>
      </c>
      <c r="J9" s="43">
        <v>0.54</v>
      </c>
      <c r="K9" s="43">
        <v>0.54</v>
      </c>
      <c r="L9" s="43">
        <v>0.54</v>
      </c>
      <c r="M9" s="43">
        <v>0.54</v>
      </c>
      <c r="N9" s="43">
        <v>0.54</v>
      </c>
      <c r="O9" s="43">
        <v>0.40699999999999997</v>
      </c>
      <c r="P9" s="43">
        <v>0.40699999999999997</v>
      </c>
      <c r="Q9" s="43">
        <v>0.40699999999999997</v>
      </c>
      <c r="R9" s="43">
        <v>0.40699999999999997</v>
      </c>
      <c r="S9" s="43">
        <v>0.40699999999999997</v>
      </c>
      <c r="T9" s="43">
        <v>0.40699999999999997</v>
      </c>
    </row>
    <row r="10" spans="1:20" ht="11.25" x14ac:dyDescent="0.15">
      <c r="A10" s="41" t="s">
        <v>570</v>
      </c>
      <c r="B10" s="94" t="s">
        <v>57</v>
      </c>
      <c r="C10" s="37"/>
      <c r="D10" s="38" t="s">
        <v>176</v>
      </c>
      <c r="E10" s="43">
        <v>59.477580000000003</v>
      </c>
      <c r="F10" s="43">
        <v>61.046010000000003</v>
      </c>
      <c r="G10" s="43">
        <v>64.306470000000004</v>
      </c>
      <c r="H10" s="43">
        <v>61.989249999999998</v>
      </c>
      <c r="I10" s="43">
        <v>54.290900000000001</v>
      </c>
      <c r="J10" s="43">
        <v>63.619239999999998</v>
      </c>
      <c r="K10" s="43">
        <v>42.23198</v>
      </c>
      <c r="L10" s="43">
        <v>59.444800000000001</v>
      </c>
      <c r="M10" s="43">
        <v>51.944050000000004</v>
      </c>
      <c r="N10" s="43">
        <v>48.002070000000003</v>
      </c>
      <c r="O10" s="43">
        <v>58.23424</v>
      </c>
      <c r="P10" s="43">
        <v>51.432479999999998</v>
      </c>
      <c r="Q10" s="43">
        <v>59.830079999999995</v>
      </c>
      <c r="R10" s="43">
        <v>46.096689999999995</v>
      </c>
      <c r="S10" s="43">
        <v>58.888910000000003</v>
      </c>
      <c r="T10" s="43">
        <v>49.083320000000001</v>
      </c>
    </row>
    <row r="11" spans="1:20" ht="11.25" x14ac:dyDescent="0.15">
      <c r="A11" s="41" t="s">
        <v>570</v>
      </c>
      <c r="B11" s="94" t="s">
        <v>580</v>
      </c>
      <c r="C11" s="37"/>
      <c r="D11" s="38" t="s">
        <v>192</v>
      </c>
      <c r="E11" s="43">
        <v>79.63785</v>
      </c>
      <c r="F11" s="43">
        <v>100.91593</v>
      </c>
      <c r="G11" s="43">
        <v>91.215100000000007</v>
      </c>
      <c r="H11" s="43">
        <v>107.63396</v>
      </c>
      <c r="I11" s="43">
        <v>79.734999999999999</v>
      </c>
      <c r="J11" s="43">
        <v>95.041849999999997</v>
      </c>
      <c r="K11" s="43">
        <v>84.802250000000001</v>
      </c>
      <c r="L11" s="43">
        <v>114.77679999999999</v>
      </c>
      <c r="M11" s="43">
        <v>94.708610000000007</v>
      </c>
      <c r="N11" s="43">
        <v>99.992199999999997</v>
      </c>
      <c r="O11" s="43">
        <v>134.90395999999998</v>
      </c>
      <c r="P11" s="43">
        <v>112.58331000000001</v>
      </c>
      <c r="Q11" s="43">
        <v>151.75274999999999</v>
      </c>
      <c r="R11" s="43">
        <v>143.17196000000001</v>
      </c>
      <c r="S11" s="43">
        <v>157.90873000000002</v>
      </c>
      <c r="T11" s="43">
        <v>230.82521000000003</v>
      </c>
    </row>
    <row r="12" spans="1:20" ht="11.25" x14ac:dyDescent="0.15">
      <c r="A12" s="41" t="s">
        <v>570</v>
      </c>
      <c r="B12" s="94" t="s">
        <v>581</v>
      </c>
      <c r="C12" s="37"/>
      <c r="D12" s="38" t="s">
        <v>64</v>
      </c>
      <c r="E12" s="43">
        <v>3.4122455099888058</v>
      </c>
      <c r="F12" s="43">
        <v>3.4121221763715597</v>
      </c>
      <c r="G12" s="43">
        <v>3.360309421431467</v>
      </c>
      <c r="H12" s="43">
        <v>3.4111925825848837</v>
      </c>
      <c r="I12" s="43">
        <v>3.5561770075648034</v>
      </c>
      <c r="J12" s="43">
        <v>3.4095820258148315</v>
      </c>
      <c r="K12" s="43">
        <v>3.5572161854594548</v>
      </c>
      <c r="L12" s="43">
        <v>3.4116669296557474</v>
      </c>
      <c r="M12" s="43">
        <v>3.5552807761427916</v>
      </c>
      <c r="N12" s="43">
        <v>3.5568252202457096</v>
      </c>
      <c r="O12" s="43">
        <v>3.5</v>
      </c>
      <c r="P12" s="43">
        <v>3.5000000000000004</v>
      </c>
      <c r="Q12" s="43">
        <v>3.5000000000000004</v>
      </c>
      <c r="R12" s="43">
        <v>3.5000000000000004</v>
      </c>
      <c r="S12" s="43">
        <v>3.5</v>
      </c>
      <c r="T12" s="43">
        <v>3.5</v>
      </c>
    </row>
    <row r="13" spans="1:20" ht="11.25" x14ac:dyDescent="0.15">
      <c r="A13" s="41" t="s">
        <v>570</v>
      </c>
      <c r="B13" s="94" t="s">
        <v>582</v>
      </c>
      <c r="C13" s="37"/>
      <c r="D13" s="38" t="s">
        <v>65</v>
      </c>
      <c r="E13" s="43">
        <v>0.78</v>
      </c>
      <c r="F13" s="43">
        <v>0.78</v>
      </c>
      <c r="G13" s="43">
        <v>0.77999999999999992</v>
      </c>
      <c r="H13" s="43">
        <v>0.78</v>
      </c>
      <c r="I13" s="43">
        <v>0.77999999999999992</v>
      </c>
      <c r="J13" s="43">
        <v>0.78</v>
      </c>
      <c r="K13" s="43">
        <v>0.78000000000000014</v>
      </c>
      <c r="L13" s="43">
        <v>0.78</v>
      </c>
      <c r="M13" s="43">
        <v>0.78</v>
      </c>
      <c r="N13" s="43">
        <v>0.78</v>
      </c>
      <c r="O13" s="43">
        <v>0.78000000000000014</v>
      </c>
      <c r="P13" s="43">
        <v>0.77999999999999992</v>
      </c>
      <c r="Q13" s="43">
        <v>0.78</v>
      </c>
      <c r="R13" s="43">
        <v>0.77999999999999992</v>
      </c>
      <c r="S13" s="43">
        <v>0.78</v>
      </c>
      <c r="T13" s="43">
        <v>0.78</v>
      </c>
    </row>
    <row r="14" spans="1:20" ht="11.25" x14ac:dyDescent="0.15">
      <c r="A14" s="41" t="s">
        <v>570</v>
      </c>
      <c r="B14" s="94" t="s">
        <v>605</v>
      </c>
      <c r="C14" s="37"/>
      <c r="D14" s="38" t="s">
        <v>606</v>
      </c>
      <c r="E14" s="43">
        <v>3.9499999999999997</v>
      </c>
      <c r="F14" s="43">
        <v>4</v>
      </c>
      <c r="G14" s="43">
        <v>4.1399999999999997</v>
      </c>
      <c r="H14" s="43">
        <v>4.05</v>
      </c>
      <c r="I14" s="43">
        <v>3.8499999999999996</v>
      </c>
      <c r="J14" s="43">
        <v>4.12</v>
      </c>
      <c r="K14" s="43">
        <v>3.7799999999999994</v>
      </c>
      <c r="L14" s="43">
        <v>3.9399999999999995</v>
      </c>
      <c r="M14" s="43">
        <v>4.08</v>
      </c>
      <c r="N14" s="43">
        <v>3.87</v>
      </c>
      <c r="O14" s="43">
        <v>3.8899999999999997</v>
      </c>
      <c r="P14" s="43">
        <v>4.01</v>
      </c>
      <c r="Q14" s="43">
        <v>3.9599999999999995</v>
      </c>
      <c r="R14" s="43">
        <v>4.05</v>
      </c>
      <c r="S14" s="43">
        <v>3.92</v>
      </c>
      <c r="T14" s="43">
        <v>4.5199999999999996</v>
      </c>
    </row>
    <row r="15" spans="1:20" ht="11.25" x14ac:dyDescent="0.15">
      <c r="A15" s="41" t="s">
        <v>572</v>
      </c>
      <c r="B15" s="94" t="s">
        <v>575</v>
      </c>
      <c r="C15" s="37"/>
      <c r="D15" s="39" t="s">
        <v>40</v>
      </c>
      <c r="E15" s="42" t="s">
        <v>604</v>
      </c>
      <c r="F15" s="42" t="s">
        <v>604</v>
      </c>
      <c r="G15" s="42" t="s">
        <v>604</v>
      </c>
      <c r="H15" s="42" t="s">
        <v>604</v>
      </c>
      <c r="I15" s="42" t="s">
        <v>604</v>
      </c>
      <c r="J15" s="42" t="s">
        <v>604</v>
      </c>
      <c r="K15" s="42" t="s">
        <v>604</v>
      </c>
      <c r="L15" s="42" t="s">
        <v>604</v>
      </c>
      <c r="M15" s="42" t="s">
        <v>604</v>
      </c>
      <c r="N15" s="42" t="s">
        <v>604</v>
      </c>
      <c r="O15" s="42" t="s">
        <v>604</v>
      </c>
      <c r="P15" s="42" t="s">
        <v>604</v>
      </c>
      <c r="Q15" s="42" t="s">
        <v>604</v>
      </c>
      <c r="R15" s="42" t="s">
        <v>604</v>
      </c>
      <c r="S15" s="42" t="s">
        <v>604</v>
      </c>
      <c r="T15" s="42" t="s">
        <v>604</v>
      </c>
    </row>
    <row r="16" spans="1:20" ht="11.25" x14ac:dyDescent="0.15">
      <c r="A16" s="41" t="s">
        <v>572</v>
      </c>
      <c r="B16" s="94" t="s">
        <v>576</v>
      </c>
      <c r="C16" s="37"/>
      <c r="D16" s="38" t="s">
        <v>174</v>
      </c>
      <c r="E16" s="43">
        <v>0.32</v>
      </c>
      <c r="F16" s="43">
        <v>1.1737089201877935</v>
      </c>
      <c r="G16" s="43">
        <v>0.73367571533382248</v>
      </c>
      <c r="H16" s="43">
        <v>1.3550135501355014</v>
      </c>
      <c r="I16" s="43">
        <v>0.80064051240992784</v>
      </c>
      <c r="J16" s="43">
        <v>1.1013215859030836</v>
      </c>
      <c r="K16" s="43">
        <v>1.3550135501355014</v>
      </c>
      <c r="L16" s="43">
        <v>1.9801980198019802</v>
      </c>
      <c r="M16" s="43">
        <v>1.7605633802816902</v>
      </c>
      <c r="N16" s="43">
        <v>1.9157088122605364</v>
      </c>
      <c r="O16" s="43">
        <v>2.1459227467811157</v>
      </c>
      <c r="P16" s="43">
        <v>2.1459227467811157</v>
      </c>
      <c r="Q16" s="43">
        <v>2.7100271002710028</v>
      </c>
      <c r="R16" s="43">
        <v>2.4449877750611249</v>
      </c>
      <c r="S16" s="43">
        <v>3.0395136778115499</v>
      </c>
      <c r="T16" s="43">
        <v>3.90625</v>
      </c>
    </row>
    <row r="17" spans="1:20" ht="11.25" x14ac:dyDescent="0.15">
      <c r="A17" s="41" t="s">
        <v>572</v>
      </c>
      <c r="B17" s="94" t="s">
        <v>577</v>
      </c>
      <c r="C17" s="37"/>
      <c r="D17" s="39" t="s">
        <v>40</v>
      </c>
      <c r="E17" s="42" t="s">
        <v>486</v>
      </c>
      <c r="F17" s="42" t="s">
        <v>486</v>
      </c>
      <c r="G17" s="42" t="s">
        <v>486</v>
      </c>
      <c r="H17" s="42" t="s">
        <v>486</v>
      </c>
      <c r="I17" s="42" t="s">
        <v>486</v>
      </c>
      <c r="J17" s="42" t="s">
        <v>486</v>
      </c>
      <c r="K17" s="42" t="s">
        <v>486</v>
      </c>
      <c r="L17" s="42" t="s">
        <v>486</v>
      </c>
      <c r="M17" s="42" t="s">
        <v>486</v>
      </c>
      <c r="N17" s="42" t="s">
        <v>486</v>
      </c>
      <c r="O17" s="42" t="s">
        <v>486</v>
      </c>
      <c r="P17" s="42" t="s">
        <v>486</v>
      </c>
      <c r="Q17" s="42" t="s">
        <v>486</v>
      </c>
      <c r="R17" s="42" t="s">
        <v>486</v>
      </c>
      <c r="S17" s="42" t="s">
        <v>486</v>
      </c>
      <c r="T17" s="42" t="s">
        <v>486</v>
      </c>
    </row>
    <row r="18" spans="1:20" ht="11.25" x14ac:dyDescent="0.15">
      <c r="A18" s="41" t="s">
        <v>572</v>
      </c>
      <c r="B18" s="94" t="s">
        <v>578</v>
      </c>
      <c r="C18" s="37"/>
      <c r="D18" s="38" t="s">
        <v>489</v>
      </c>
      <c r="E18" s="43">
        <v>2.3799777234085089</v>
      </c>
      <c r="F18" s="43">
        <v>2.6684598717004491</v>
      </c>
      <c r="G18" s="43">
        <v>3.8286598159180363</v>
      </c>
      <c r="H18" s="43">
        <v>2.4460882157254122</v>
      </c>
      <c r="I18" s="43">
        <v>1.7611835153222966</v>
      </c>
      <c r="J18" s="43">
        <v>3.6691323235881179</v>
      </c>
      <c r="K18" s="43">
        <v>2.0013449037753372</v>
      </c>
      <c r="L18" s="43">
        <v>3.0365233022798215</v>
      </c>
      <c r="M18" s="43">
        <v>2.9850568056310114</v>
      </c>
      <c r="N18" s="43">
        <v>2.7518492426910885</v>
      </c>
      <c r="O18" s="43">
        <v>3.3229877647590502</v>
      </c>
      <c r="P18" s="43">
        <v>3.4533010104358759</v>
      </c>
      <c r="Q18" s="43">
        <v>3.913741145160659</v>
      </c>
      <c r="R18" s="43">
        <v>3.5942520720863196</v>
      </c>
      <c r="S18" s="43">
        <v>4.4029587883057415</v>
      </c>
      <c r="T18" s="43">
        <v>5.6812371462009565</v>
      </c>
    </row>
    <row r="19" spans="1:20" ht="11.25" x14ac:dyDescent="0.15">
      <c r="A19" s="41" t="s">
        <v>572</v>
      </c>
      <c r="B19" s="94" t="s">
        <v>579</v>
      </c>
      <c r="C19" s="37"/>
      <c r="D19" s="38" t="s">
        <v>175</v>
      </c>
      <c r="E19" s="43">
        <v>5.835</v>
      </c>
      <c r="F19" s="43">
        <v>5.835</v>
      </c>
      <c r="G19" s="43">
        <v>5.835</v>
      </c>
      <c r="H19" s="43">
        <v>4.0919999999999996</v>
      </c>
      <c r="I19" s="43">
        <v>5.835</v>
      </c>
      <c r="J19" s="43">
        <v>5.835</v>
      </c>
      <c r="K19" s="43">
        <v>4.0919999999999996</v>
      </c>
      <c r="L19" s="43">
        <v>3.3540000000000001</v>
      </c>
      <c r="M19" s="43">
        <v>4.0919999999999996</v>
      </c>
      <c r="N19" s="43">
        <v>4.0919999999999996</v>
      </c>
      <c r="O19" s="43">
        <v>3.3540000000000001</v>
      </c>
      <c r="P19" s="43">
        <v>3.3540000000000001</v>
      </c>
      <c r="Q19" s="43">
        <v>2.956</v>
      </c>
      <c r="R19" s="43">
        <v>2.956</v>
      </c>
      <c r="S19" s="43">
        <v>2.956</v>
      </c>
      <c r="T19" s="43">
        <v>2.956</v>
      </c>
    </row>
    <row r="20" spans="1:20" ht="11.25" x14ac:dyDescent="0.15">
      <c r="A20" s="41" t="s">
        <v>572</v>
      </c>
      <c r="B20" s="94" t="s">
        <v>45</v>
      </c>
      <c r="C20" s="37"/>
      <c r="D20" s="38" t="s">
        <v>45</v>
      </c>
      <c r="E20" s="43">
        <v>0.251</v>
      </c>
      <c r="F20" s="43">
        <v>0.251</v>
      </c>
      <c r="G20" s="43">
        <v>0.251</v>
      </c>
      <c r="H20" s="43">
        <v>0.255</v>
      </c>
      <c r="I20" s="43">
        <v>0.44</v>
      </c>
      <c r="J20" s="43">
        <v>0.251</v>
      </c>
      <c r="K20" s="43">
        <v>0.39200000000000002</v>
      </c>
      <c r="L20" s="43">
        <v>0.35499999999999998</v>
      </c>
      <c r="M20" s="43">
        <v>0.36199999999999999</v>
      </c>
      <c r="N20" s="43">
        <v>0.39200000000000002</v>
      </c>
      <c r="O20" s="43">
        <v>0.38500000000000001</v>
      </c>
      <c r="P20" s="43">
        <v>0.38500000000000001</v>
      </c>
      <c r="Q20" s="43">
        <v>0.38500000000000001</v>
      </c>
      <c r="R20" s="43">
        <v>0.38500000000000001</v>
      </c>
      <c r="S20" s="43">
        <v>0.48699999999999999</v>
      </c>
      <c r="T20" s="43">
        <v>0.61599999999999999</v>
      </c>
    </row>
    <row r="21" spans="1:20" ht="11.25" x14ac:dyDescent="0.15">
      <c r="A21" s="41" t="s">
        <v>572</v>
      </c>
      <c r="B21" s="94" t="s">
        <v>57</v>
      </c>
      <c r="C21" s="37"/>
      <c r="D21" s="38" t="s">
        <v>176</v>
      </c>
      <c r="E21" s="43">
        <v>56.783710000000006</v>
      </c>
      <c r="F21" s="43">
        <v>50.308300000000003</v>
      </c>
      <c r="G21" s="43">
        <v>51.711089999999999</v>
      </c>
      <c r="H21" s="43">
        <v>50.215740000000004</v>
      </c>
      <c r="I21" s="43">
        <v>50.527439999999999</v>
      </c>
      <c r="J21" s="43">
        <v>50.887140000000002</v>
      </c>
      <c r="K21" s="43">
        <v>36.265329999999999</v>
      </c>
      <c r="L21" s="43">
        <v>47.733720000000005</v>
      </c>
      <c r="M21" s="43">
        <v>40.828150000000001</v>
      </c>
      <c r="N21" s="43">
        <v>38.917100000000005</v>
      </c>
      <c r="O21" s="43">
        <v>47.73386</v>
      </c>
      <c r="P21" s="43">
        <v>39.404120000000006</v>
      </c>
      <c r="Q21" s="43">
        <v>46.875650000000007</v>
      </c>
      <c r="R21" s="43">
        <v>33.716999999999999</v>
      </c>
      <c r="S21" s="43">
        <v>39.652859999999997</v>
      </c>
      <c r="T21" s="43">
        <v>30.216169999999998</v>
      </c>
    </row>
    <row r="22" spans="1:20" ht="11.25" x14ac:dyDescent="0.15">
      <c r="A22" s="41" t="s">
        <v>572</v>
      </c>
      <c r="B22" s="94" t="s">
        <v>580</v>
      </c>
      <c r="C22" s="37"/>
      <c r="D22" s="38" t="s">
        <v>192</v>
      </c>
      <c r="E22" s="43">
        <v>78.584550000000007</v>
      </c>
      <c r="F22" s="43">
        <v>90.360720000000001</v>
      </c>
      <c r="G22" s="43">
        <v>78.773939999999996</v>
      </c>
      <c r="H22" s="43">
        <v>96.197000000000003</v>
      </c>
      <c r="I22" s="43">
        <v>75.03188999999999</v>
      </c>
      <c r="J22" s="43">
        <v>83.072569999999999</v>
      </c>
      <c r="K22" s="43">
        <v>77.488349999999997</v>
      </c>
      <c r="L22" s="43">
        <v>103.96777</v>
      </c>
      <c r="M22" s="43">
        <v>86.053940000000011</v>
      </c>
      <c r="N22" s="43">
        <v>90.869740000000007</v>
      </c>
      <c r="O22" s="43">
        <v>119.91561000000002</v>
      </c>
      <c r="P22" s="43">
        <v>99.361279999999994</v>
      </c>
      <c r="Q22" s="43">
        <v>128.09788</v>
      </c>
      <c r="R22" s="43">
        <v>117.76758000000001</v>
      </c>
      <c r="S22" s="43">
        <v>129.69730000000001</v>
      </c>
      <c r="T22" s="43">
        <v>158.99475000000001</v>
      </c>
    </row>
    <row r="23" spans="1:20" ht="11.25" x14ac:dyDescent="0.15">
      <c r="A23" s="41" t="s">
        <v>572</v>
      </c>
      <c r="B23" s="94" t="s">
        <v>581</v>
      </c>
      <c r="C23" s="37"/>
      <c r="D23" s="38" t="s">
        <v>64</v>
      </c>
      <c r="E23" s="43">
        <v>3.5</v>
      </c>
      <c r="F23" s="43">
        <v>3.5606241972000645</v>
      </c>
      <c r="G23" s="43">
        <v>3.5589796173316013</v>
      </c>
      <c r="H23" s="43">
        <v>3.5607359425550635</v>
      </c>
      <c r="I23" s="43">
        <v>3.5603612670659746</v>
      </c>
      <c r="J23" s="43">
        <v>3.5599345984073776</v>
      </c>
      <c r="K23" s="43">
        <v>3.5638152113878463</v>
      </c>
      <c r="L23" s="43">
        <v>3.5638940417801082</v>
      </c>
      <c r="M23" s="43">
        <v>3.5570520951843276</v>
      </c>
      <c r="N23" s="43">
        <v>3.5603628841820174</v>
      </c>
      <c r="O23" s="43">
        <v>3.56389385438345</v>
      </c>
      <c r="P23" s="43">
        <v>3.5577623329743182</v>
      </c>
      <c r="Q23" s="43">
        <v>3.5650636375175595</v>
      </c>
      <c r="R23" s="43">
        <v>3.5602988996648577</v>
      </c>
      <c r="S23" s="43">
        <v>3.5512724176768082</v>
      </c>
      <c r="T23" s="43">
        <v>3.67</v>
      </c>
    </row>
    <row r="24" spans="1:20" ht="11.25" x14ac:dyDescent="0.15">
      <c r="A24" s="41" t="s">
        <v>572</v>
      </c>
      <c r="B24" s="94" t="s">
        <v>582</v>
      </c>
      <c r="C24" s="37"/>
      <c r="D24" s="38" t="s">
        <v>65</v>
      </c>
      <c r="E24" s="43">
        <v>0.8</v>
      </c>
      <c r="F24" s="43">
        <v>0.8</v>
      </c>
      <c r="G24" s="43">
        <v>0.8</v>
      </c>
      <c r="H24" s="43">
        <v>0.80000000000000016</v>
      </c>
      <c r="I24" s="43">
        <v>0.8</v>
      </c>
      <c r="J24" s="43">
        <v>0.8</v>
      </c>
      <c r="K24" s="43">
        <v>0.8</v>
      </c>
      <c r="L24" s="43">
        <v>0.8</v>
      </c>
      <c r="M24" s="43">
        <v>0.79999999999999993</v>
      </c>
      <c r="N24" s="43">
        <v>0.8</v>
      </c>
      <c r="O24" s="43">
        <v>0.78863940566203183</v>
      </c>
      <c r="P24" s="43">
        <v>0.8</v>
      </c>
      <c r="Q24" s="43">
        <v>0.78874027735665897</v>
      </c>
      <c r="R24" s="43">
        <v>0.78866313971977686</v>
      </c>
      <c r="S24" s="43">
        <v>0.78883601431949624</v>
      </c>
      <c r="T24" s="43">
        <v>0.78</v>
      </c>
    </row>
    <row r="25" spans="1:20" ht="11.25" x14ac:dyDescent="0.15">
      <c r="A25" s="41" t="s">
        <v>572</v>
      </c>
      <c r="B25" s="94" t="s">
        <v>605</v>
      </c>
      <c r="C25" s="37"/>
      <c r="D25" s="38" t="s">
        <v>606</v>
      </c>
      <c r="E25" s="43">
        <v>3.8399999999999994</v>
      </c>
      <c r="F25" s="43">
        <v>3.5699999999999994</v>
      </c>
      <c r="G25" s="43">
        <v>3.63</v>
      </c>
      <c r="H25" s="43">
        <v>3.5699999999999994</v>
      </c>
      <c r="I25" s="43">
        <v>3.6399999999999997</v>
      </c>
      <c r="J25" s="43">
        <v>3.5999999999999996</v>
      </c>
      <c r="K25" s="43">
        <v>3.46</v>
      </c>
      <c r="L25" s="43">
        <v>3.4699999999999998</v>
      </c>
      <c r="M25" s="43">
        <v>3.6399999999999997</v>
      </c>
      <c r="N25" s="43">
        <v>3.4699999999999998</v>
      </c>
      <c r="O25" s="43">
        <v>3.4699999999999998</v>
      </c>
      <c r="P25" s="43">
        <v>3.5599999999999996</v>
      </c>
      <c r="Q25" s="43">
        <v>3.4399999999999995</v>
      </c>
      <c r="R25" s="43">
        <v>3.4899999999999993</v>
      </c>
      <c r="S25" s="43">
        <v>3.3899999999999997</v>
      </c>
      <c r="T25" s="43">
        <v>3.37</v>
      </c>
    </row>
    <row r="26" spans="1:20" ht="11.25" x14ac:dyDescent="0.15">
      <c r="A26" s="41" t="s">
        <v>573</v>
      </c>
      <c r="B26" s="94" t="s">
        <v>575</v>
      </c>
      <c r="C26" s="37"/>
      <c r="D26" s="39" t="s">
        <v>40</v>
      </c>
      <c r="E26" s="42" t="s">
        <v>604</v>
      </c>
      <c r="F26" s="42" t="s">
        <v>604</v>
      </c>
      <c r="G26" s="42" t="s">
        <v>604</v>
      </c>
      <c r="H26" s="42" t="s">
        <v>604</v>
      </c>
      <c r="I26" s="42" t="s">
        <v>604</v>
      </c>
      <c r="J26" s="42" t="s">
        <v>604</v>
      </c>
      <c r="K26" s="42" t="s">
        <v>604</v>
      </c>
      <c r="L26" s="42" t="s">
        <v>604</v>
      </c>
      <c r="M26" s="42" t="s">
        <v>604</v>
      </c>
      <c r="N26" s="42" t="s">
        <v>604</v>
      </c>
      <c r="O26" s="42" t="s">
        <v>604</v>
      </c>
      <c r="P26" s="42" t="s">
        <v>604</v>
      </c>
      <c r="Q26" s="42" t="s">
        <v>604</v>
      </c>
      <c r="R26" s="42" t="s">
        <v>604</v>
      </c>
      <c r="S26" s="42" t="s">
        <v>604</v>
      </c>
      <c r="T26" s="42" t="s">
        <v>604</v>
      </c>
    </row>
    <row r="27" spans="1:20" ht="11.25" x14ac:dyDescent="0.15">
      <c r="A27" s="41" t="s">
        <v>573</v>
      </c>
      <c r="B27" s="94" t="s">
        <v>576</v>
      </c>
      <c r="C27" s="37"/>
      <c r="D27" s="38" t="s">
        <v>174</v>
      </c>
      <c r="E27" s="43">
        <v>1.9801980198019802</v>
      </c>
      <c r="F27" s="43">
        <v>1.9801980198019802</v>
      </c>
      <c r="G27" s="43">
        <v>1.9801980198019802</v>
      </c>
      <c r="H27" s="43">
        <v>1.9801980198019802</v>
      </c>
      <c r="I27" s="43">
        <v>1.9801980198019802</v>
      </c>
      <c r="J27" s="43">
        <v>1.9801980198019802</v>
      </c>
      <c r="K27" s="43">
        <v>1.9801980198019802</v>
      </c>
      <c r="L27" s="43">
        <v>1.9801980198019802</v>
      </c>
      <c r="M27" s="43">
        <v>1.9801980198019802</v>
      </c>
      <c r="N27" s="43">
        <v>1.9801980198019802</v>
      </c>
      <c r="O27" s="43">
        <v>1.9801980198019802</v>
      </c>
      <c r="P27" s="43">
        <v>1.9801980198019802</v>
      </c>
      <c r="Q27" s="43">
        <v>1.9801980198019802</v>
      </c>
      <c r="R27" s="43">
        <v>1.9801980198019802</v>
      </c>
      <c r="S27" s="43">
        <v>1.9801980198019802</v>
      </c>
      <c r="T27" s="43">
        <v>3.4482758620689657</v>
      </c>
    </row>
    <row r="28" spans="1:20" ht="11.25" x14ac:dyDescent="0.15">
      <c r="A28" s="41" t="s">
        <v>573</v>
      </c>
      <c r="B28" s="94" t="s">
        <v>577</v>
      </c>
      <c r="C28" s="37"/>
      <c r="D28" s="39" t="s">
        <v>40</v>
      </c>
      <c r="E28" s="42" t="s">
        <v>486</v>
      </c>
      <c r="F28" s="42" t="s">
        <v>486</v>
      </c>
      <c r="G28" s="42" t="s">
        <v>486</v>
      </c>
      <c r="H28" s="42" t="s">
        <v>486</v>
      </c>
      <c r="I28" s="42" t="s">
        <v>486</v>
      </c>
      <c r="J28" s="42" t="s">
        <v>486</v>
      </c>
      <c r="K28" s="42" t="s">
        <v>486</v>
      </c>
      <c r="L28" s="42" t="s">
        <v>486</v>
      </c>
      <c r="M28" s="42" t="s">
        <v>486</v>
      </c>
      <c r="N28" s="42" t="s">
        <v>486</v>
      </c>
      <c r="O28" s="42" t="s">
        <v>486</v>
      </c>
      <c r="P28" s="42" t="s">
        <v>486</v>
      </c>
      <c r="Q28" s="42" t="s">
        <v>486</v>
      </c>
      <c r="R28" s="42" t="s">
        <v>486</v>
      </c>
      <c r="S28" s="42" t="s">
        <v>486</v>
      </c>
      <c r="T28" s="42" t="s">
        <v>486</v>
      </c>
    </row>
    <row r="29" spans="1:20" ht="11.25" x14ac:dyDescent="0.15">
      <c r="A29" s="41" t="s">
        <v>573</v>
      </c>
      <c r="B29" s="94" t="s">
        <v>578</v>
      </c>
      <c r="C29" s="37"/>
      <c r="D29" s="38" t="s">
        <v>489</v>
      </c>
      <c r="E29" s="43">
        <v>5.179951515653813</v>
      </c>
      <c r="F29" s="43">
        <v>5.179951515653813</v>
      </c>
      <c r="G29" s="43">
        <v>5.179951515653813</v>
      </c>
      <c r="H29" s="43">
        <v>5.179951515653813</v>
      </c>
      <c r="I29" s="43">
        <v>5.179951515653813</v>
      </c>
      <c r="J29" s="43">
        <v>5.179951515653813</v>
      </c>
      <c r="K29" s="43">
        <v>5.179951515653813</v>
      </c>
      <c r="L29" s="43">
        <v>5.179951515653813</v>
      </c>
      <c r="M29" s="43">
        <v>5.179951515653813</v>
      </c>
      <c r="N29" s="43">
        <v>5.179951515653813</v>
      </c>
      <c r="O29" s="43">
        <v>5.179951515653813</v>
      </c>
      <c r="P29" s="43">
        <v>5.179951515653813</v>
      </c>
      <c r="Q29" s="43">
        <v>6.5229019086010984</v>
      </c>
      <c r="R29" s="43">
        <v>6.5229019086010984</v>
      </c>
      <c r="S29" s="43">
        <v>6.5229019086010984</v>
      </c>
      <c r="T29" s="43">
        <v>6.5229019086010984</v>
      </c>
    </row>
    <row r="30" spans="1:20" ht="11.25" x14ac:dyDescent="0.15">
      <c r="A30" s="41" t="s">
        <v>573</v>
      </c>
      <c r="B30" s="94" t="s">
        <v>579</v>
      </c>
      <c r="C30" s="37"/>
      <c r="D30" s="38" t="s">
        <v>175</v>
      </c>
      <c r="E30" s="43">
        <v>5.835</v>
      </c>
      <c r="F30" s="43">
        <v>5.835</v>
      </c>
      <c r="G30" s="43">
        <v>5.835</v>
      </c>
      <c r="H30" s="43">
        <v>3.2410000000000001</v>
      </c>
      <c r="I30" s="43">
        <v>3.2410000000000001</v>
      </c>
      <c r="J30" s="43">
        <v>3.2410000000000001</v>
      </c>
      <c r="K30" s="43">
        <v>5.835</v>
      </c>
      <c r="L30" s="43">
        <v>3.2410000000000001</v>
      </c>
      <c r="M30" s="43">
        <v>3.2410000000000001</v>
      </c>
      <c r="N30" s="43">
        <v>3.2410000000000001</v>
      </c>
      <c r="O30" s="43">
        <v>3.2410000000000001</v>
      </c>
      <c r="P30" s="43">
        <v>3.2410000000000001</v>
      </c>
      <c r="Q30" s="43">
        <v>3.2410000000000001</v>
      </c>
      <c r="R30" s="43">
        <v>3.2410000000000001</v>
      </c>
      <c r="S30" s="43">
        <v>3.2410000000000001</v>
      </c>
      <c r="T30" s="43">
        <v>2.6150000000000002</v>
      </c>
    </row>
    <row r="31" spans="1:20" ht="11.25" x14ac:dyDescent="0.15">
      <c r="A31" s="41" t="s">
        <v>573</v>
      </c>
      <c r="B31" s="94" t="s">
        <v>45</v>
      </c>
      <c r="C31" s="37"/>
      <c r="D31" s="38" t="s">
        <v>45</v>
      </c>
      <c r="E31" s="43">
        <v>0.251</v>
      </c>
      <c r="F31" s="43">
        <v>0.251</v>
      </c>
      <c r="G31" s="43">
        <v>0.251</v>
      </c>
      <c r="H31" s="43">
        <v>0.252</v>
      </c>
      <c r="I31" s="43">
        <v>0.252</v>
      </c>
      <c r="J31" s="43">
        <v>0.252</v>
      </c>
      <c r="K31" s="43">
        <v>0.39</v>
      </c>
      <c r="L31" s="43">
        <v>0.38500000000000001</v>
      </c>
      <c r="M31" s="43">
        <v>0.38500000000000001</v>
      </c>
      <c r="N31" s="43">
        <v>0.38500000000000001</v>
      </c>
      <c r="O31" s="43">
        <v>0.38500000000000001</v>
      </c>
      <c r="P31" s="43">
        <v>0.38500000000000001</v>
      </c>
      <c r="Q31" s="43">
        <v>0.38500000000000001</v>
      </c>
      <c r="R31" s="43">
        <v>0.38500000000000001</v>
      </c>
      <c r="S31" s="43">
        <v>0.48699999999999999</v>
      </c>
      <c r="T31" s="43">
        <v>0.29599999999999999</v>
      </c>
    </row>
    <row r="32" spans="1:20" ht="11.25" x14ac:dyDescent="0.15">
      <c r="A32" s="41" t="s">
        <v>573</v>
      </c>
      <c r="B32" s="94" t="s">
        <v>57</v>
      </c>
      <c r="C32" s="37"/>
      <c r="D32" s="38" t="s">
        <v>176</v>
      </c>
      <c r="E32" s="43">
        <v>47.886790000000005</v>
      </c>
      <c r="F32" s="43">
        <v>48.298119999999997</v>
      </c>
      <c r="G32" s="43">
        <v>48.767179999999996</v>
      </c>
      <c r="H32" s="43">
        <v>47.700500000000005</v>
      </c>
      <c r="I32" s="43">
        <v>43.957180000000008</v>
      </c>
      <c r="J32" s="43">
        <v>44.31512</v>
      </c>
      <c r="K32" s="43">
        <v>35.048630000000003</v>
      </c>
      <c r="L32" s="43">
        <v>47.430350000000004</v>
      </c>
      <c r="M32" s="43">
        <v>38.206110000000002</v>
      </c>
      <c r="N32" s="43">
        <v>34.936059999999998</v>
      </c>
      <c r="O32" s="43">
        <v>47.734450000000002</v>
      </c>
      <c r="P32" s="43">
        <v>38.641100000000002</v>
      </c>
      <c r="Q32" s="43">
        <v>47.792549999999999</v>
      </c>
      <c r="R32" s="43">
        <v>34.753370000000004</v>
      </c>
      <c r="S32" s="43">
        <v>41.290900000000001</v>
      </c>
      <c r="T32" s="43">
        <v>29.066009999999999</v>
      </c>
    </row>
    <row r="33" spans="1:20" ht="11.25" x14ac:dyDescent="0.15">
      <c r="A33" s="41" t="s">
        <v>573</v>
      </c>
      <c r="B33" s="94" t="s">
        <v>580</v>
      </c>
      <c r="C33" s="37"/>
      <c r="D33" s="38" t="s">
        <v>192</v>
      </c>
      <c r="E33" s="43">
        <v>68.838220000000007</v>
      </c>
      <c r="F33" s="43">
        <v>88.501409999999993</v>
      </c>
      <c r="G33" s="43">
        <v>76.152410000000003</v>
      </c>
      <c r="H33" s="43">
        <v>93.947400000000002</v>
      </c>
      <c r="I33" s="43">
        <v>69.29898</v>
      </c>
      <c r="J33" s="43">
        <v>80.397109999999998</v>
      </c>
      <c r="K33" s="43">
        <v>77.753240000000005</v>
      </c>
      <c r="L33" s="43">
        <v>103.68292</v>
      </c>
      <c r="M33" s="43">
        <v>85.377600000000001</v>
      </c>
      <c r="N33" s="43">
        <v>89.373750000000001</v>
      </c>
      <c r="O33" s="43">
        <v>119.90976000000001</v>
      </c>
      <c r="P33" s="43">
        <v>99.960119999999989</v>
      </c>
      <c r="Q33" s="43">
        <v>128.91569000000001</v>
      </c>
      <c r="R33" s="43">
        <v>118.64936</v>
      </c>
      <c r="S33" s="43">
        <v>131.13328000000001</v>
      </c>
      <c r="T33" s="43">
        <v>157.11190999999999</v>
      </c>
    </row>
    <row r="34" spans="1:20" ht="11.25" x14ac:dyDescent="0.15">
      <c r="A34" s="41" t="s">
        <v>573</v>
      </c>
      <c r="B34" s="94" t="s">
        <v>581</v>
      </c>
      <c r="C34" s="37"/>
      <c r="D34" s="38" t="s">
        <v>64</v>
      </c>
      <c r="E34" s="43">
        <v>3.5636898046413212</v>
      </c>
      <c r="F34" s="43">
        <v>3.5631473916583092</v>
      </c>
      <c r="G34" s="43">
        <v>3.5625400176922271</v>
      </c>
      <c r="H34" s="43">
        <v>3.5639385394283072</v>
      </c>
      <c r="I34" s="43">
        <v>3.5625942565014399</v>
      </c>
      <c r="J34" s="43">
        <v>3.55559063588229</v>
      </c>
      <c r="K34" s="43">
        <v>3.5580079164292582</v>
      </c>
      <c r="L34" s="43">
        <v>3.5643027154553995</v>
      </c>
      <c r="M34" s="43">
        <v>3.5532139492871684</v>
      </c>
      <c r="N34" s="43">
        <v>3.5581948279227822</v>
      </c>
      <c r="O34" s="43">
        <v>3.563893064652468</v>
      </c>
      <c r="P34" s="43">
        <v>3.5526149100310289</v>
      </c>
      <c r="Q34" s="43">
        <v>3.5638153917294644</v>
      </c>
      <c r="R34" s="43">
        <v>3.5585007439566287</v>
      </c>
      <c r="S34" s="43">
        <v>3.5492384036191997</v>
      </c>
      <c r="T34" s="43">
        <v>3.67</v>
      </c>
    </row>
    <row r="35" spans="1:20" ht="11.25" x14ac:dyDescent="0.15">
      <c r="A35" s="41" t="s">
        <v>573</v>
      </c>
      <c r="B35" s="94" t="s">
        <v>582</v>
      </c>
      <c r="C35" s="37"/>
      <c r="D35" s="38" t="s">
        <v>65</v>
      </c>
      <c r="E35" s="43">
        <v>0.79999999999999993</v>
      </c>
      <c r="F35" s="43">
        <v>0.80000000000000016</v>
      </c>
      <c r="G35" s="43">
        <v>0.79999999999999993</v>
      </c>
      <c r="H35" s="43">
        <v>0.8</v>
      </c>
      <c r="I35" s="43">
        <v>0.8</v>
      </c>
      <c r="J35" s="43">
        <v>0.8</v>
      </c>
      <c r="K35" s="43">
        <v>0.79999999999999993</v>
      </c>
      <c r="L35" s="43">
        <v>0.8</v>
      </c>
      <c r="M35" s="43">
        <v>0.80000000000000016</v>
      </c>
      <c r="N35" s="43">
        <v>0.8</v>
      </c>
      <c r="O35" s="43">
        <v>0.7886398271500169</v>
      </c>
      <c r="P35" s="43">
        <v>0.80000000000000016</v>
      </c>
      <c r="Q35" s="43">
        <v>0.78868483114817134</v>
      </c>
      <c r="R35" s="43">
        <v>0.78859875687487901</v>
      </c>
      <c r="S35" s="43">
        <v>0.78873925520661115</v>
      </c>
      <c r="T35" s="43">
        <v>0.77999999999999992</v>
      </c>
    </row>
    <row r="36" spans="1:20" ht="11.25" x14ac:dyDescent="0.15">
      <c r="A36" s="41" t="s">
        <v>573</v>
      </c>
      <c r="B36" t="s">
        <v>605</v>
      </c>
      <c r="D36" t="s">
        <v>606</v>
      </c>
      <c r="E36">
        <v>3.4799999999999995</v>
      </c>
      <c r="F36">
        <v>3.4899999999999993</v>
      </c>
      <c r="G36">
        <v>3.51</v>
      </c>
      <c r="H36">
        <v>3.4699999999999998</v>
      </c>
      <c r="I36">
        <v>3.3899999999999997</v>
      </c>
      <c r="J36">
        <v>3.4699999999999998</v>
      </c>
      <c r="K36">
        <v>3.4699999999999998</v>
      </c>
      <c r="L36">
        <v>3.46</v>
      </c>
      <c r="M36">
        <v>3.5999999999999996</v>
      </c>
      <c r="N36">
        <v>3.3999999999999995</v>
      </c>
      <c r="O36">
        <v>3.4699999999999998</v>
      </c>
      <c r="P36">
        <v>3.5999999999999996</v>
      </c>
      <c r="Q36">
        <v>3.4699999999999998</v>
      </c>
      <c r="R36">
        <v>3.54</v>
      </c>
      <c r="S36">
        <v>3.4499999999999993</v>
      </c>
      <c r="T36">
        <v>3.29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O10" sqref="O10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33">
        <v>4</v>
      </c>
      <c r="B1" s="33" t="s">
        <v>590</v>
      </c>
      <c r="C1" s="33" t="s">
        <v>73</v>
      </c>
      <c r="D1" s="33" t="s">
        <v>116</v>
      </c>
      <c r="E1" s="33" t="s">
        <v>117</v>
      </c>
      <c r="F1" s="33" t="s">
        <v>118</v>
      </c>
      <c r="G1" s="33">
        <v>1</v>
      </c>
      <c r="H1" s="33">
        <v>2</v>
      </c>
      <c r="I1" s="33">
        <v>3</v>
      </c>
      <c r="J1" s="33">
        <v>4</v>
      </c>
      <c r="K1" s="33">
        <v>5</v>
      </c>
      <c r="L1" s="33">
        <v>6</v>
      </c>
      <c r="M1" s="33">
        <v>7</v>
      </c>
      <c r="N1" s="33">
        <v>8</v>
      </c>
      <c r="O1" s="33">
        <v>9</v>
      </c>
      <c r="P1" s="33">
        <v>10</v>
      </c>
      <c r="Q1" s="33">
        <v>11</v>
      </c>
      <c r="R1" s="33">
        <v>12</v>
      </c>
      <c r="S1" s="33">
        <v>13</v>
      </c>
      <c r="T1" s="33">
        <v>14</v>
      </c>
      <c r="U1" s="33">
        <v>15</v>
      </c>
      <c r="V1" s="33">
        <v>16</v>
      </c>
      <c r="W1" s="33">
        <v>17</v>
      </c>
      <c r="X1" s="33">
        <v>18</v>
      </c>
      <c r="Y1" s="33">
        <v>19</v>
      </c>
      <c r="Z1" s="33">
        <v>20</v>
      </c>
      <c r="AA1" s="33">
        <v>21</v>
      </c>
      <c r="AB1" s="33">
        <v>22</v>
      </c>
      <c r="AC1" s="33">
        <v>23</v>
      </c>
      <c r="AD1" s="33">
        <v>24</v>
      </c>
      <c r="AE1" s="34" t="s">
        <v>142</v>
      </c>
      <c r="AF1" s="34" t="s">
        <v>143</v>
      </c>
      <c r="AG1" s="34" t="s">
        <v>144</v>
      </c>
    </row>
    <row r="2" spans="1:33" ht="12.75" x14ac:dyDescent="0.2">
      <c r="A2" s="95" t="s">
        <v>583</v>
      </c>
      <c r="B2" s="95" t="s">
        <v>130</v>
      </c>
      <c r="C2" s="92" t="s">
        <v>96</v>
      </c>
      <c r="D2" s="92" t="s">
        <v>119</v>
      </c>
      <c r="E2" s="92" t="s">
        <v>120</v>
      </c>
      <c r="F2" s="92" t="s">
        <v>225</v>
      </c>
      <c r="G2" s="92">
        <v>0.1</v>
      </c>
      <c r="H2" s="92">
        <v>0.1</v>
      </c>
      <c r="I2" s="92">
        <v>0.1</v>
      </c>
      <c r="J2" s="92">
        <v>0.1</v>
      </c>
      <c r="K2" s="92">
        <v>0.1</v>
      </c>
      <c r="L2" s="92">
        <v>0.1</v>
      </c>
      <c r="M2" s="92">
        <v>0.35</v>
      </c>
      <c r="N2" s="92">
        <v>0.35</v>
      </c>
      <c r="O2" s="92">
        <v>0.25</v>
      </c>
      <c r="P2" s="92">
        <v>0.25</v>
      </c>
      <c r="Q2" s="92">
        <v>0.35</v>
      </c>
      <c r="R2" s="92">
        <v>0.35</v>
      </c>
      <c r="S2" s="92">
        <v>0.35</v>
      </c>
      <c r="T2" s="92">
        <v>0.35</v>
      </c>
      <c r="U2" s="92">
        <v>0.25</v>
      </c>
      <c r="V2" s="92">
        <v>0.25</v>
      </c>
      <c r="W2" s="92">
        <v>0.25</v>
      </c>
      <c r="X2" s="92">
        <v>0.35</v>
      </c>
      <c r="Y2" s="92">
        <v>0.35</v>
      </c>
      <c r="Z2" s="92">
        <v>0.35</v>
      </c>
      <c r="AA2" s="92">
        <v>0.25</v>
      </c>
      <c r="AB2" s="92">
        <v>0.25</v>
      </c>
      <c r="AC2" s="92">
        <v>0.25</v>
      </c>
      <c r="AD2" s="92">
        <v>0.25</v>
      </c>
      <c r="AE2" s="92">
        <v>6</v>
      </c>
      <c r="AF2" s="92">
        <v>24</v>
      </c>
      <c r="AG2" s="92">
        <v>1251.43</v>
      </c>
    </row>
    <row r="3" spans="1:33" ht="12.75" x14ac:dyDescent="0.2">
      <c r="A3" s="81"/>
      <c r="B3" s="95" t="s">
        <v>135</v>
      </c>
      <c r="C3" s="92"/>
      <c r="D3" s="92"/>
      <c r="E3" s="92"/>
      <c r="F3" s="92" t="s">
        <v>135</v>
      </c>
      <c r="G3" s="92">
        <v>0.1</v>
      </c>
      <c r="H3" s="92">
        <v>0.1</v>
      </c>
      <c r="I3" s="92">
        <v>0.1</v>
      </c>
      <c r="J3" s="92">
        <v>0.1</v>
      </c>
      <c r="K3" s="92">
        <v>0.1</v>
      </c>
      <c r="L3" s="92">
        <v>0.1</v>
      </c>
      <c r="M3" s="92">
        <v>0.35</v>
      </c>
      <c r="N3" s="92">
        <v>0.35</v>
      </c>
      <c r="O3" s="92">
        <v>0.25</v>
      </c>
      <c r="P3" s="92">
        <v>0.25</v>
      </c>
      <c r="Q3" s="92">
        <v>0.35</v>
      </c>
      <c r="R3" s="92">
        <v>0.35</v>
      </c>
      <c r="S3" s="92">
        <v>0.35</v>
      </c>
      <c r="T3" s="92">
        <v>0.35</v>
      </c>
      <c r="U3" s="92">
        <v>0.25</v>
      </c>
      <c r="V3" s="92">
        <v>0.25</v>
      </c>
      <c r="W3" s="92">
        <v>0.25</v>
      </c>
      <c r="X3" s="92">
        <v>0.35</v>
      </c>
      <c r="Y3" s="92">
        <v>0.35</v>
      </c>
      <c r="Z3" s="92">
        <v>0.35</v>
      </c>
      <c r="AA3" s="92">
        <v>0.25</v>
      </c>
      <c r="AB3" s="92">
        <v>0.25</v>
      </c>
      <c r="AC3" s="92">
        <v>0.25</v>
      </c>
      <c r="AD3" s="92">
        <v>0.25</v>
      </c>
      <c r="AE3" s="92">
        <v>6</v>
      </c>
      <c r="AF3" s="92"/>
      <c r="AG3" s="92"/>
    </row>
    <row r="4" spans="1:33" ht="12.75" x14ac:dyDescent="0.2">
      <c r="A4" s="81"/>
      <c r="B4" s="95" t="s">
        <v>589</v>
      </c>
      <c r="C4" s="92"/>
      <c r="D4" s="92"/>
      <c r="E4" s="92"/>
      <c r="F4" s="92" t="s">
        <v>132</v>
      </c>
      <c r="G4" s="92">
        <v>0.1</v>
      </c>
      <c r="H4" s="92">
        <v>0.1</v>
      </c>
      <c r="I4" s="92">
        <v>0.1</v>
      </c>
      <c r="J4" s="92">
        <v>0.1</v>
      </c>
      <c r="K4" s="92">
        <v>0.1</v>
      </c>
      <c r="L4" s="92">
        <v>0.1</v>
      </c>
      <c r="M4" s="92">
        <v>0.35</v>
      </c>
      <c r="N4" s="92">
        <v>0.35</v>
      </c>
      <c r="O4" s="92">
        <v>0.25</v>
      </c>
      <c r="P4" s="92">
        <v>0.25</v>
      </c>
      <c r="Q4" s="92">
        <v>0.35</v>
      </c>
      <c r="R4" s="92">
        <v>0.35</v>
      </c>
      <c r="S4" s="92">
        <v>0.35</v>
      </c>
      <c r="T4" s="92">
        <v>0.35</v>
      </c>
      <c r="U4" s="92">
        <v>0.25</v>
      </c>
      <c r="V4" s="92">
        <v>0.25</v>
      </c>
      <c r="W4" s="92">
        <v>0.25</v>
      </c>
      <c r="X4" s="92">
        <v>0.35</v>
      </c>
      <c r="Y4" s="92">
        <v>0.35</v>
      </c>
      <c r="Z4" s="92">
        <v>0.35</v>
      </c>
      <c r="AA4" s="92">
        <v>0.25</v>
      </c>
      <c r="AB4" s="92">
        <v>0.25</v>
      </c>
      <c r="AC4" s="92">
        <v>0.25</v>
      </c>
      <c r="AD4" s="92">
        <v>0.25</v>
      </c>
      <c r="AE4" s="92">
        <v>6</v>
      </c>
      <c r="AF4" s="92"/>
      <c r="AG4" s="92"/>
    </row>
    <row r="5" spans="1:33" ht="12.75" x14ac:dyDescent="0.2">
      <c r="A5" s="95" t="s">
        <v>584</v>
      </c>
      <c r="B5" s="95" t="s">
        <v>130</v>
      </c>
      <c r="C5" s="92" t="s">
        <v>94</v>
      </c>
      <c r="D5" s="92"/>
      <c r="E5" s="92"/>
      <c r="F5" s="92" t="s">
        <v>255</v>
      </c>
      <c r="G5" s="92">
        <v>0.45</v>
      </c>
      <c r="H5" s="92">
        <v>0.15</v>
      </c>
      <c r="I5" s="92">
        <v>0.15</v>
      </c>
      <c r="J5" s="92">
        <v>0.15</v>
      </c>
      <c r="K5" s="92">
        <v>0.15</v>
      </c>
      <c r="L5" s="92">
        <v>0.45</v>
      </c>
      <c r="M5" s="92">
        <v>0.9</v>
      </c>
      <c r="N5" s="92">
        <v>0.9</v>
      </c>
      <c r="O5" s="92">
        <v>0.9</v>
      </c>
      <c r="P5" s="92">
        <v>0.9</v>
      </c>
      <c r="Q5" s="92">
        <v>0.9</v>
      </c>
      <c r="R5" s="92">
        <v>0.9</v>
      </c>
      <c r="S5" s="92">
        <v>0.9</v>
      </c>
      <c r="T5" s="92">
        <v>0.9</v>
      </c>
      <c r="U5" s="92">
        <v>0.9</v>
      </c>
      <c r="V5" s="92">
        <v>0.9</v>
      </c>
      <c r="W5" s="92">
        <v>0.9</v>
      </c>
      <c r="X5" s="92">
        <v>0.9</v>
      </c>
      <c r="Y5" s="92">
        <v>0.9</v>
      </c>
      <c r="Z5" s="92">
        <v>0.9</v>
      </c>
      <c r="AA5" s="92">
        <v>0.9</v>
      </c>
      <c r="AB5" s="92">
        <v>0.9</v>
      </c>
      <c r="AC5" s="92">
        <v>0.9</v>
      </c>
      <c r="AD5" s="92">
        <v>0.9</v>
      </c>
      <c r="AE5" s="92">
        <v>17.7</v>
      </c>
      <c r="AF5" s="92"/>
      <c r="AG5" s="92"/>
    </row>
    <row r="6" spans="1:33" ht="12.75" x14ac:dyDescent="0.2">
      <c r="A6" s="81"/>
      <c r="B6" s="95" t="s">
        <v>135</v>
      </c>
      <c r="C6" s="92"/>
      <c r="D6" s="92"/>
      <c r="E6" s="92"/>
      <c r="F6" s="92" t="s">
        <v>255</v>
      </c>
      <c r="G6" s="92">
        <v>0.45</v>
      </c>
      <c r="H6" s="92">
        <v>0.15</v>
      </c>
      <c r="I6" s="92">
        <v>0.15</v>
      </c>
      <c r="J6" s="92">
        <v>0.15</v>
      </c>
      <c r="K6" s="92">
        <v>0.15</v>
      </c>
      <c r="L6" s="92">
        <v>0.45</v>
      </c>
      <c r="M6" s="92">
        <v>0.9</v>
      </c>
      <c r="N6" s="92">
        <v>0.9</v>
      </c>
      <c r="O6" s="92">
        <v>0.9</v>
      </c>
      <c r="P6" s="92">
        <v>0.9</v>
      </c>
      <c r="Q6" s="92">
        <v>0.9</v>
      </c>
      <c r="R6" s="92">
        <v>0.9</v>
      </c>
      <c r="S6" s="92">
        <v>0.9</v>
      </c>
      <c r="T6" s="92">
        <v>0.9</v>
      </c>
      <c r="U6" s="92">
        <v>0.9</v>
      </c>
      <c r="V6" s="92">
        <v>0.9</v>
      </c>
      <c r="W6" s="92">
        <v>0.9</v>
      </c>
      <c r="X6" s="92">
        <v>0.9</v>
      </c>
      <c r="Y6" s="92">
        <v>0.9</v>
      </c>
      <c r="Z6" s="92">
        <v>0.9</v>
      </c>
      <c r="AA6" s="92">
        <v>0.9</v>
      </c>
      <c r="AB6" s="92">
        <v>0.9</v>
      </c>
      <c r="AC6" s="92">
        <v>0.9</v>
      </c>
      <c r="AD6" s="92">
        <v>0.9</v>
      </c>
      <c r="AE6" s="92">
        <v>17.7</v>
      </c>
      <c r="AF6" s="92"/>
      <c r="AG6" s="92"/>
    </row>
    <row r="7" spans="1:33" ht="12.75" x14ac:dyDescent="0.2">
      <c r="A7" s="81"/>
      <c r="B7" s="95" t="s">
        <v>589</v>
      </c>
      <c r="C7" s="92"/>
      <c r="D7" s="92"/>
      <c r="E7" s="92"/>
      <c r="F7" s="92" t="s">
        <v>255</v>
      </c>
      <c r="G7" s="92">
        <v>0.45</v>
      </c>
      <c r="H7" s="92">
        <v>0.15</v>
      </c>
      <c r="I7" s="92">
        <v>0.15</v>
      </c>
      <c r="J7" s="92">
        <v>0.15</v>
      </c>
      <c r="K7" s="92">
        <v>0.15</v>
      </c>
      <c r="L7" s="92">
        <v>0.45</v>
      </c>
      <c r="M7" s="92">
        <v>0.9</v>
      </c>
      <c r="N7" s="92">
        <v>0.9</v>
      </c>
      <c r="O7" s="92">
        <v>0.9</v>
      </c>
      <c r="P7" s="92">
        <v>0.9</v>
      </c>
      <c r="Q7" s="92">
        <v>0.9</v>
      </c>
      <c r="R7" s="92">
        <v>0.9</v>
      </c>
      <c r="S7" s="92">
        <v>0.9</v>
      </c>
      <c r="T7" s="92">
        <v>0.9</v>
      </c>
      <c r="U7" s="92">
        <v>0.9</v>
      </c>
      <c r="V7" s="92">
        <v>0.9</v>
      </c>
      <c r="W7" s="92">
        <v>0.9</v>
      </c>
      <c r="X7" s="92">
        <v>0.9</v>
      </c>
      <c r="Y7" s="92">
        <v>0.9</v>
      </c>
      <c r="Z7" s="92">
        <v>0.9</v>
      </c>
      <c r="AA7" s="92">
        <v>0.9</v>
      </c>
      <c r="AB7" s="92">
        <v>0.9</v>
      </c>
      <c r="AC7" s="92">
        <v>0.9</v>
      </c>
      <c r="AD7" s="92">
        <v>0.9</v>
      </c>
      <c r="AE7" s="92">
        <v>17.7</v>
      </c>
      <c r="AF7" s="92"/>
      <c r="AG7" s="92"/>
    </row>
    <row r="8" spans="1:33" ht="12.75" x14ac:dyDescent="0.2">
      <c r="A8" s="95" t="s">
        <v>585</v>
      </c>
      <c r="B8" s="95" t="s">
        <v>130</v>
      </c>
      <c r="C8" s="92" t="s">
        <v>95</v>
      </c>
      <c r="D8" s="92" t="s">
        <v>119</v>
      </c>
      <c r="E8" s="92" t="s">
        <v>120</v>
      </c>
      <c r="F8" s="92" t="s">
        <v>130</v>
      </c>
      <c r="G8" s="92">
        <v>0.05</v>
      </c>
      <c r="H8" s="92">
        <v>0</v>
      </c>
      <c r="I8" s="92">
        <v>0</v>
      </c>
      <c r="J8" s="92">
        <v>0</v>
      </c>
      <c r="K8" s="92">
        <v>0</v>
      </c>
      <c r="L8" s="92">
        <v>0.05</v>
      </c>
      <c r="M8" s="92">
        <v>0.1</v>
      </c>
      <c r="N8" s="92">
        <v>0.4</v>
      </c>
      <c r="O8" s="92">
        <v>0.4</v>
      </c>
      <c r="P8" s="92">
        <v>0.3</v>
      </c>
      <c r="Q8" s="92">
        <v>0.2</v>
      </c>
      <c r="R8" s="92">
        <v>0.5</v>
      </c>
      <c r="S8" s="92">
        <v>0.8</v>
      </c>
      <c r="T8" s="92">
        <v>0.7</v>
      </c>
      <c r="U8" s="92">
        <v>0.4</v>
      </c>
      <c r="V8" s="92">
        <v>0.2</v>
      </c>
      <c r="W8" s="92">
        <v>0.25</v>
      </c>
      <c r="X8" s="92">
        <v>0.5</v>
      </c>
      <c r="Y8" s="92">
        <v>0.55000000000000004</v>
      </c>
      <c r="Z8" s="92">
        <v>0.55000000000000004</v>
      </c>
      <c r="AA8" s="92">
        <v>0.55000000000000004</v>
      </c>
      <c r="AB8" s="92">
        <v>0.5</v>
      </c>
      <c r="AC8" s="92">
        <v>0.35</v>
      </c>
      <c r="AD8" s="92">
        <v>0.2</v>
      </c>
      <c r="AE8" s="92">
        <v>7.55</v>
      </c>
      <c r="AF8" s="92">
        <v>44.5</v>
      </c>
      <c r="AG8" s="92">
        <v>2320.36</v>
      </c>
    </row>
    <row r="9" spans="1:33" ht="12.75" x14ac:dyDescent="0.2">
      <c r="A9" s="81"/>
      <c r="B9" s="95" t="s">
        <v>135</v>
      </c>
      <c r="C9" s="92"/>
      <c r="D9" s="92"/>
      <c r="E9" s="92"/>
      <c r="F9" s="92" t="s">
        <v>257</v>
      </c>
      <c r="G9" s="92">
        <v>0.05</v>
      </c>
      <c r="H9" s="92">
        <v>0</v>
      </c>
      <c r="I9" s="92">
        <v>0</v>
      </c>
      <c r="J9" s="92">
        <v>0</v>
      </c>
      <c r="K9" s="92">
        <v>0</v>
      </c>
      <c r="L9" s="92">
        <v>0.05</v>
      </c>
      <c r="M9" s="92">
        <v>0.05</v>
      </c>
      <c r="N9" s="92">
        <v>0.3</v>
      </c>
      <c r="O9" s="92">
        <v>0.3</v>
      </c>
      <c r="P9" s="92">
        <v>0.3</v>
      </c>
      <c r="Q9" s="92">
        <v>0.2</v>
      </c>
      <c r="R9" s="92">
        <v>0.45</v>
      </c>
      <c r="S9" s="92">
        <v>0.6</v>
      </c>
      <c r="T9" s="92">
        <v>0.5</v>
      </c>
      <c r="U9" s="92">
        <v>0.35</v>
      </c>
      <c r="V9" s="92">
        <v>0.3</v>
      </c>
      <c r="W9" s="92">
        <v>0.3</v>
      </c>
      <c r="X9" s="92">
        <v>0.3</v>
      </c>
      <c r="Y9" s="92">
        <v>0.55000000000000004</v>
      </c>
      <c r="Z9" s="92">
        <v>0.55000000000000004</v>
      </c>
      <c r="AA9" s="92">
        <v>0.55000000000000004</v>
      </c>
      <c r="AB9" s="92">
        <v>0.5</v>
      </c>
      <c r="AC9" s="92">
        <v>0.35</v>
      </c>
      <c r="AD9" s="92">
        <v>0.2</v>
      </c>
      <c r="AE9" s="92">
        <v>6.75</v>
      </c>
      <c r="AF9" s="92"/>
      <c r="AG9" s="92"/>
    </row>
    <row r="10" spans="1:33" ht="12.75" x14ac:dyDescent="0.2">
      <c r="A10" s="81"/>
      <c r="B10" s="95" t="s">
        <v>589</v>
      </c>
      <c r="C10" s="92"/>
      <c r="D10" s="92"/>
      <c r="E10" s="92"/>
      <c r="F10" s="92" t="s">
        <v>257</v>
      </c>
      <c r="G10" s="92">
        <v>0.05</v>
      </c>
      <c r="H10" s="92">
        <v>0</v>
      </c>
      <c r="I10" s="92">
        <v>0</v>
      </c>
      <c r="J10" s="92">
        <v>0</v>
      </c>
      <c r="K10" s="92">
        <v>0</v>
      </c>
      <c r="L10" s="92">
        <v>0.05</v>
      </c>
      <c r="M10" s="92">
        <v>0.05</v>
      </c>
      <c r="N10" s="92">
        <v>0.3</v>
      </c>
      <c r="O10" s="92">
        <v>0.3</v>
      </c>
      <c r="P10" s="92">
        <v>0.3</v>
      </c>
      <c r="Q10" s="92">
        <v>0.2</v>
      </c>
      <c r="R10" s="92">
        <v>0.45</v>
      </c>
      <c r="S10" s="92">
        <v>0.6</v>
      </c>
      <c r="T10" s="92">
        <v>0.5</v>
      </c>
      <c r="U10" s="92">
        <v>0.35</v>
      </c>
      <c r="V10" s="92">
        <v>0.3</v>
      </c>
      <c r="W10" s="92">
        <v>0.3</v>
      </c>
      <c r="X10" s="92">
        <v>0.3</v>
      </c>
      <c r="Y10" s="92">
        <v>0.55000000000000004</v>
      </c>
      <c r="Z10" s="92">
        <v>0.55000000000000004</v>
      </c>
      <c r="AA10" s="92">
        <v>0.55000000000000004</v>
      </c>
      <c r="AB10" s="92">
        <v>0.5</v>
      </c>
      <c r="AC10" s="92">
        <v>0.35</v>
      </c>
      <c r="AD10" s="92">
        <v>0.2</v>
      </c>
      <c r="AE10" s="92">
        <v>6.75</v>
      </c>
      <c r="AF10" s="92"/>
      <c r="AG10" s="92"/>
    </row>
    <row r="11" spans="1:33" ht="12.75" x14ac:dyDescent="0.2">
      <c r="A11" s="95" t="s">
        <v>587</v>
      </c>
      <c r="B11" s="95" t="s">
        <v>130</v>
      </c>
      <c r="C11" s="92" t="s">
        <v>368</v>
      </c>
      <c r="D11" s="92"/>
      <c r="E11" s="92"/>
      <c r="F11" s="92" t="s">
        <v>190</v>
      </c>
      <c r="G11" s="92">
        <v>24</v>
      </c>
      <c r="H11" s="92">
        <v>30</v>
      </c>
      <c r="I11" s="92">
        <v>30</v>
      </c>
      <c r="J11" s="92">
        <v>30</v>
      </c>
      <c r="K11" s="92">
        <v>30</v>
      </c>
      <c r="L11" s="92">
        <v>24</v>
      </c>
      <c r="M11" s="92">
        <v>24</v>
      </c>
      <c r="N11" s="92">
        <v>24</v>
      </c>
      <c r="O11" s="92">
        <v>24</v>
      </c>
      <c r="P11" s="92">
        <v>24</v>
      </c>
      <c r="Q11" s="92">
        <v>24</v>
      </c>
      <c r="R11" s="92">
        <v>24</v>
      </c>
      <c r="S11" s="92">
        <v>24</v>
      </c>
      <c r="T11" s="92">
        <v>24</v>
      </c>
      <c r="U11" s="92">
        <v>24</v>
      </c>
      <c r="V11" s="92">
        <v>24</v>
      </c>
      <c r="W11" s="92">
        <v>24</v>
      </c>
      <c r="X11" s="92">
        <v>24</v>
      </c>
      <c r="Y11" s="92">
        <v>24</v>
      </c>
      <c r="Z11" s="92">
        <v>24</v>
      </c>
      <c r="AA11" s="92">
        <v>24</v>
      </c>
      <c r="AB11" s="92">
        <v>24</v>
      </c>
      <c r="AC11" s="92">
        <v>24</v>
      </c>
      <c r="AD11" s="92">
        <v>24</v>
      </c>
      <c r="AE11" s="92">
        <v>600</v>
      </c>
      <c r="AF11" s="92"/>
      <c r="AG11" s="92"/>
    </row>
    <row r="12" spans="1:33" ht="12.75" x14ac:dyDescent="0.2">
      <c r="A12" s="95"/>
      <c r="B12" s="95" t="s">
        <v>135</v>
      </c>
      <c r="C12" s="92" t="s">
        <v>368</v>
      </c>
      <c r="D12" s="92"/>
      <c r="E12" s="92"/>
      <c r="F12" s="92" t="s">
        <v>190</v>
      </c>
      <c r="G12" s="92">
        <v>24</v>
      </c>
      <c r="H12" s="92">
        <v>30</v>
      </c>
      <c r="I12" s="92">
        <v>30</v>
      </c>
      <c r="J12" s="92">
        <v>30</v>
      </c>
      <c r="K12" s="92">
        <v>30</v>
      </c>
      <c r="L12" s="92">
        <v>24</v>
      </c>
      <c r="M12" s="92">
        <v>24</v>
      </c>
      <c r="N12" s="92">
        <v>24</v>
      </c>
      <c r="O12" s="92">
        <v>24</v>
      </c>
      <c r="P12" s="92">
        <v>24</v>
      </c>
      <c r="Q12" s="92">
        <v>24</v>
      </c>
      <c r="R12" s="92">
        <v>24</v>
      </c>
      <c r="S12" s="92">
        <v>24</v>
      </c>
      <c r="T12" s="92">
        <v>24</v>
      </c>
      <c r="U12" s="92">
        <v>24</v>
      </c>
      <c r="V12" s="92">
        <v>24</v>
      </c>
      <c r="W12" s="92">
        <v>24</v>
      </c>
      <c r="X12" s="92">
        <v>24</v>
      </c>
      <c r="Y12" s="92">
        <v>24</v>
      </c>
      <c r="Z12" s="92">
        <v>24</v>
      </c>
      <c r="AA12" s="92">
        <v>24</v>
      </c>
      <c r="AB12" s="92">
        <v>24</v>
      </c>
      <c r="AC12" s="92">
        <v>24</v>
      </c>
      <c r="AD12" s="92">
        <v>24</v>
      </c>
      <c r="AE12" s="92">
        <v>600</v>
      </c>
      <c r="AF12" s="92"/>
      <c r="AG12" s="92"/>
    </row>
    <row r="13" spans="1:33" ht="12.75" x14ac:dyDescent="0.2">
      <c r="A13" s="95"/>
      <c r="B13" s="95" t="s">
        <v>589</v>
      </c>
      <c r="C13" s="92" t="s">
        <v>368</v>
      </c>
      <c r="D13" s="92"/>
      <c r="E13" s="92"/>
      <c r="F13" s="92" t="s">
        <v>190</v>
      </c>
      <c r="G13" s="92">
        <v>24</v>
      </c>
      <c r="H13" s="92">
        <v>30</v>
      </c>
      <c r="I13" s="92">
        <v>30</v>
      </c>
      <c r="J13" s="92">
        <v>30</v>
      </c>
      <c r="K13" s="92">
        <v>30</v>
      </c>
      <c r="L13" s="92">
        <v>24</v>
      </c>
      <c r="M13" s="92">
        <v>24</v>
      </c>
      <c r="N13" s="92">
        <v>24</v>
      </c>
      <c r="O13" s="92">
        <v>24</v>
      </c>
      <c r="P13" s="92">
        <v>24</v>
      </c>
      <c r="Q13" s="92">
        <v>24</v>
      </c>
      <c r="R13" s="92">
        <v>24</v>
      </c>
      <c r="S13" s="92">
        <v>24</v>
      </c>
      <c r="T13" s="92">
        <v>24</v>
      </c>
      <c r="U13" s="92">
        <v>24</v>
      </c>
      <c r="V13" s="92">
        <v>24</v>
      </c>
      <c r="W13" s="92">
        <v>24</v>
      </c>
      <c r="X13" s="92">
        <v>24</v>
      </c>
      <c r="Y13" s="92">
        <v>24</v>
      </c>
      <c r="Z13" s="92">
        <v>24</v>
      </c>
      <c r="AA13" s="92">
        <v>24</v>
      </c>
      <c r="AB13" s="92">
        <v>24</v>
      </c>
      <c r="AC13" s="92">
        <v>24</v>
      </c>
      <c r="AD13" s="92">
        <v>24</v>
      </c>
      <c r="AE13" s="92">
        <v>600</v>
      </c>
      <c r="AF13" s="92"/>
      <c r="AG13" s="92"/>
    </row>
    <row r="14" spans="1:33" ht="12.75" x14ac:dyDescent="0.2">
      <c r="A14" s="95" t="s">
        <v>588</v>
      </c>
      <c r="B14" s="95" t="s">
        <v>130</v>
      </c>
      <c r="C14" s="92" t="s">
        <v>97</v>
      </c>
      <c r="D14" s="92"/>
      <c r="E14" s="92"/>
      <c r="F14" s="92" t="s">
        <v>190</v>
      </c>
      <c r="G14" s="92">
        <v>21</v>
      </c>
      <c r="H14" s="92">
        <v>15.6</v>
      </c>
      <c r="I14" s="92">
        <v>15.6</v>
      </c>
      <c r="J14" s="92">
        <v>15.6</v>
      </c>
      <c r="K14" s="92">
        <v>15.6</v>
      </c>
      <c r="L14" s="92">
        <v>21</v>
      </c>
      <c r="M14" s="92">
        <v>21</v>
      </c>
      <c r="N14" s="92">
        <v>21</v>
      </c>
      <c r="O14" s="92">
        <v>21</v>
      </c>
      <c r="P14" s="92">
        <v>21</v>
      </c>
      <c r="Q14" s="92">
        <v>21</v>
      </c>
      <c r="R14" s="92">
        <v>21</v>
      </c>
      <c r="S14" s="92">
        <v>21</v>
      </c>
      <c r="T14" s="92">
        <v>21</v>
      </c>
      <c r="U14" s="92">
        <v>21</v>
      </c>
      <c r="V14" s="92">
        <v>21</v>
      </c>
      <c r="W14" s="92">
        <v>21</v>
      </c>
      <c r="X14" s="92">
        <v>21</v>
      </c>
      <c r="Y14" s="92">
        <v>21</v>
      </c>
      <c r="Z14" s="92">
        <v>21</v>
      </c>
      <c r="AA14" s="92">
        <v>21</v>
      </c>
      <c r="AB14" s="92">
        <v>21</v>
      </c>
      <c r="AC14" s="92">
        <v>21</v>
      </c>
      <c r="AD14" s="92">
        <v>21</v>
      </c>
      <c r="AE14" s="92">
        <v>482.4</v>
      </c>
      <c r="AF14" s="92"/>
      <c r="AG14" s="92"/>
    </row>
    <row r="15" spans="1:33" ht="12.75" x14ac:dyDescent="0.2">
      <c r="A15" s="95"/>
      <c r="B15" s="95" t="s">
        <v>135</v>
      </c>
      <c r="C15" s="92"/>
      <c r="D15" s="92"/>
      <c r="E15" s="92"/>
      <c r="F15" s="92" t="s">
        <v>190</v>
      </c>
      <c r="G15" s="92">
        <v>21</v>
      </c>
      <c r="H15" s="92">
        <v>15.6</v>
      </c>
      <c r="I15" s="92">
        <v>15.6</v>
      </c>
      <c r="J15" s="92">
        <v>15.6</v>
      </c>
      <c r="K15" s="92">
        <v>15.6</v>
      </c>
      <c r="L15" s="92">
        <v>21</v>
      </c>
      <c r="M15" s="92">
        <v>21</v>
      </c>
      <c r="N15" s="92">
        <v>21</v>
      </c>
      <c r="O15" s="92">
        <v>21</v>
      </c>
      <c r="P15" s="92">
        <v>21</v>
      </c>
      <c r="Q15" s="92">
        <v>21</v>
      </c>
      <c r="R15" s="92">
        <v>21</v>
      </c>
      <c r="S15" s="92">
        <v>21</v>
      </c>
      <c r="T15" s="92">
        <v>21</v>
      </c>
      <c r="U15" s="92">
        <v>21</v>
      </c>
      <c r="V15" s="92">
        <v>21</v>
      </c>
      <c r="W15" s="92">
        <v>21</v>
      </c>
      <c r="X15" s="92">
        <v>21</v>
      </c>
      <c r="Y15" s="92">
        <v>21</v>
      </c>
      <c r="Z15" s="92">
        <v>21</v>
      </c>
      <c r="AA15" s="92">
        <v>21</v>
      </c>
      <c r="AB15" s="92">
        <v>21</v>
      </c>
      <c r="AC15" s="92">
        <v>21</v>
      </c>
      <c r="AD15" s="92">
        <v>21</v>
      </c>
      <c r="AE15" s="92">
        <v>482.4</v>
      </c>
      <c r="AF15" s="92"/>
      <c r="AG15" s="92"/>
    </row>
    <row r="16" spans="1:33" ht="12.75" x14ac:dyDescent="0.2">
      <c r="A16" s="95"/>
      <c r="B16" s="95" t="s">
        <v>589</v>
      </c>
      <c r="C16" s="92"/>
      <c r="D16" s="92"/>
      <c r="E16" s="92"/>
      <c r="F16" s="92" t="s">
        <v>190</v>
      </c>
      <c r="G16" s="92">
        <v>21</v>
      </c>
      <c r="H16" s="92">
        <v>15.6</v>
      </c>
      <c r="I16" s="92">
        <v>15.6</v>
      </c>
      <c r="J16" s="92">
        <v>15.6</v>
      </c>
      <c r="K16" s="92">
        <v>15.6</v>
      </c>
      <c r="L16" s="92">
        <v>21</v>
      </c>
      <c r="M16" s="92">
        <v>21</v>
      </c>
      <c r="N16" s="92">
        <v>21</v>
      </c>
      <c r="O16" s="92">
        <v>21</v>
      </c>
      <c r="P16" s="92">
        <v>21</v>
      </c>
      <c r="Q16" s="92">
        <v>21</v>
      </c>
      <c r="R16" s="92">
        <v>21</v>
      </c>
      <c r="S16" s="92">
        <v>21</v>
      </c>
      <c r="T16" s="92">
        <v>21</v>
      </c>
      <c r="U16" s="92">
        <v>21</v>
      </c>
      <c r="V16" s="92">
        <v>21</v>
      </c>
      <c r="W16" s="92">
        <v>21</v>
      </c>
      <c r="X16" s="92">
        <v>21</v>
      </c>
      <c r="Y16" s="92">
        <v>21</v>
      </c>
      <c r="Z16" s="92">
        <v>21</v>
      </c>
      <c r="AA16" s="92">
        <v>21</v>
      </c>
      <c r="AB16" s="92">
        <v>21</v>
      </c>
      <c r="AC16" s="92">
        <v>21</v>
      </c>
      <c r="AD16" s="92">
        <v>21</v>
      </c>
      <c r="AE16" s="92">
        <v>482.4</v>
      </c>
      <c r="AF16" s="92"/>
      <c r="AG16" s="92"/>
    </row>
    <row r="17" spans="1:33" ht="12.75" x14ac:dyDescent="0.2">
      <c r="A17" s="95" t="s">
        <v>586</v>
      </c>
      <c r="B17" s="95" t="s">
        <v>130</v>
      </c>
      <c r="C17" s="92" t="s">
        <v>256</v>
      </c>
      <c r="D17" s="92"/>
      <c r="E17" s="92"/>
      <c r="F17" s="92" t="s">
        <v>190</v>
      </c>
      <c r="G17" s="92">
        <v>0.02</v>
      </c>
      <c r="H17" s="92">
        <v>0.02</v>
      </c>
      <c r="I17" s="92">
        <v>0.02</v>
      </c>
      <c r="J17" s="92">
        <v>0.02</v>
      </c>
      <c r="K17" s="92">
        <v>0.02</v>
      </c>
      <c r="L17" s="92">
        <v>0.03</v>
      </c>
      <c r="M17" s="92">
        <v>0.09</v>
      </c>
      <c r="N17" s="92">
        <v>0.14000000000000001</v>
      </c>
      <c r="O17" s="92">
        <v>0.1</v>
      </c>
      <c r="P17" s="92">
        <v>0.1</v>
      </c>
      <c r="Q17" s="92">
        <v>0.22</v>
      </c>
      <c r="R17" s="92">
        <v>0.27</v>
      </c>
      <c r="S17" s="92">
        <v>0.24</v>
      </c>
      <c r="T17" s="92">
        <v>0.21</v>
      </c>
      <c r="U17" s="92">
        <v>0.14000000000000001</v>
      </c>
      <c r="V17" s="92">
        <v>0.13</v>
      </c>
      <c r="W17" s="92">
        <v>0.15</v>
      </c>
      <c r="X17" s="92">
        <v>0.17</v>
      </c>
      <c r="Y17" s="92">
        <v>0.17</v>
      </c>
      <c r="Z17" s="92">
        <v>0.17</v>
      </c>
      <c r="AA17" s="92">
        <v>0.15</v>
      </c>
      <c r="AB17" s="92">
        <v>0.14000000000000001</v>
      </c>
      <c r="AC17" s="92">
        <v>0.12</v>
      </c>
      <c r="AD17" s="92">
        <v>0.02</v>
      </c>
      <c r="AE17" s="92">
        <v>2.86</v>
      </c>
      <c r="AF17" s="92"/>
      <c r="AG17" s="92"/>
    </row>
    <row r="18" spans="1:33" ht="12.75" x14ac:dyDescent="0.2">
      <c r="A18" s="81"/>
      <c r="B18" s="95" t="s">
        <v>135</v>
      </c>
      <c r="C18" s="92"/>
      <c r="D18" s="92"/>
      <c r="E18" s="92"/>
      <c r="F18" s="92" t="s">
        <v>190</v>
      </c>
      <c r="G18" s="92">
        <v>0.02</v>
      </c>
      <c r="H18" s="92">
        <v>0.02</v>
      </c>
      <c r="I18" s="92">
        <v>0.02</v>
      </c>
      <c r="J18" s="92">
        <v>0.02</v>
      </c>
      <c r="K18" s="92">
        <v>0.02</v>
      </c>
      <c r="L18" s="92">
        <v>0.03</v>
      </c>
      <c r="M18" s="92">
        <v>0.09</v>
      </c>
      <c r="N18" s="92">
        <v>0.14000000000000001</v>
      </c>
      <c r="O18" s="92">
        <v>0.1</v>
      </c>
      <c r="P18" s="92">
        <v>0.1</v>
      </c>
      <c r="Q18" s="92">
        <v>0.22</v>
      </c>
      <c r="R18" s="92">
        <v>0.27</v>
      </c>
      <c r="S18" s="92">
        <v>0.24</v>
      </c>
      <c r="T18" s="92">
        <v>0.21</v>
      </c>
      <c r="U18" s="92">
        <v>0.14000000000000001</v>
      </c>
      <c r="V18" s="92">
        <v>0.13</v>
      </c>
      <c r="W18" s="92">
        <v>0.15</v>
      </c>
      <c r="X18" s="92">
        <v>0.17</v>
      </c>
      <c r="Y18" s="92">
        <v>0.17</v>
      </c>
      <c r="Z18" s="92">
        <v>0.17</v>
      </c>
      <c r="AA18" s="92">
        <v>0.15</v>
      </c>
      <c r="AB18" s="92">
        <v>0.14000000000000001</v>
      </c>
      <c r="AC18" s="92">
        <v>0.12</v>
      </c>
      <c r="AD18" s="92">
        <v>0.02</v>
      </c>
      <c r="AE18" s="92">
        <v>2.86</v>
      </c>
      <c r="AF18" s="92"/>
      <c r="AG18" s="92"/>
    </row>
    <row r="19" spans="1:33" ht="12.75" x14ac:dyDescent="0.2">
      <c r="A19" s="81"/>
      <c r="B19" s="95" t="s">
        <v>589</v>
      </c>
      <c r="C19" s="92"/>
      <c r="D19" s="92"/>
      <c r="E19" s="92"/>
      <c r="F19" s="92" t="s">
        <v>190</v>
      </c>
      <c r="G19" s="92">
        <v>0.02</v>
      </c>
      <c r="H19" s="92">
        <v>0.02</v>
      </c>
      <c r="I19" s="92">
        <v>0.02</v>
      </c>
      <c r="J19" s="92">
        <v>0.02</v>
      </c>
      <c r="K19" s="92">
        <v>0.02</v>
      </c>
      <c r="L19" s="92">
        <v>0.03</v>
      </c>
      <c r="M19" s="92">
        <v>0.09</v>
      </c>
      <c r="N19" s="92">
        <v>0.14000000000000001</v>
      </c>
      <c r="O19" s="92">
        <v>0.1</v>
      </c>
      <c r="P19" s="92">
        <v>0.1</v>
      </c>
      <c r="Q19" s="92">
        <v>0.22</v>
      </c>
      <c r="R19" s="92">
        <v>0.27</v>
      </c>
      <c r="S19" s="92">
        <v>0.24</v>
      </c>
      <c r="T19" s="92">
        <v>0.21</v>
      </c>
      <c r="U19" s="92">
        <v>0.14000000000000001</v>
      </c>
      <c r="V19" s="92">
        <v>0.13</v>
      </c>
      <c r="W19" s="92">
        <v>0.15</v>
      </c>
      <c r="X19" s="92">
        <v>0.17</v>
      </c>
      <c r="Y19" s="92">
        <v>0.17</v>
      </c>
      <c r="Z19" s="92">
        <v>0.17</v>
      </c>
      <c r="AA19" s="92">
        <v>0.15</v>
      </c>
      <c r="AB19" s="92">
        <v>0.14000000000000001</v>
      </c>
      <c r="AC19" s="92">
        <v>0.12</v>
      </c>
      <c r="AD19" s="92">
        <v>0.02</v>
      </c>
      <c r="AE19" s="92">
        <v>2.86</v>
      </c>
      <c r="AF19" s="92"/>
      <c r="AG19" s="92"/>
    </row>
    <row r="20" spans="1:33" ht="12.75" x14ac:dyDescent="0.2">
      <c r="A20" s="95" t="s">
        <v>607</v>
      </c>
      <c r="B20" s="95" t="s">
        <v>130</v>
      </c>
      <c r="C20" s="92" t="s">
        <v>115</v>
      </c>
      <c r="D20" s="92" t="s">
        <v>119</v>
      </c>
      <c r="E20" s="92" t="s">
        <v>120</v>
      </c>
      <c r="F20" s="92" t="s">
        <v>126</v>
      </c>
      <c r="G20" s="92">
        <v>0.2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0.15</v>
      </c>
      <c r="N20" s="92">
        <v>0.6</v>
      </c>
      <c r="O20" s="92">
        <v>0.55000000000000004</v>
      </c>
      <c r="P20" s="92">
        <v>0.45</v>
      </c>
      <c r="Q20" s="92">
        <v>0.4</v>
      </c>
      <c r="R20" s="92">
        <v>0.45</v>
      </c>
      <c r="S20" s="92">
        <v>0.4</v>
      </c>
      <c r="T20" s="92">
        <v>0.35</v>
      </c>
      <c r="U20" s="92">
        <v>0.3</v>
      </c>
      <c r="V20" s="92">
        <v>0.3</v>
      </c>
      <c r="W20" s="92">
        <v>0.3</v>
      </c>
      <c r="X20" s="92">
        <v>0.4</v>
      </c>
      <c r="Y20" s="92">
        <v>0.55000000000000004</v>
      </c>
      <c r="Z20" s="92">
        <v>0.6</v>
      </c>
      <c r="AA20" s="92">
        <v>0.5</v>
      </c>
      <c r="AB20" s="92">
        <v>0.55000000000000004</v>
      </c>
      <c r="AC20" s="92">
        <v>0.45</v>
      </c>
      <c r="AD20" s="92">
        <v>0.25</v>
      </c>
      <c r="AE20" s="92"/>
      <c r="AF20" s="92"/>
      <c r="AG20" s="92"/>
    </row>
    <row r="21" spans="1:33" ht="12.75" x14ac:dyDescent="0.2">
      <c r="A21" s="81"/>
      <c r="B21" s="95" t="s">
        <v>135</v>
      </c>
      <c r="C21" s="92"/>
      <c r="D21" s="92"/>
      <c r="E21" s="92"/>
      <c r="F21" s="92" t="s">
        <v>131</v>
      </c>
      <c r="G21" s="92">
        <v>0.2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0.15</v>
      </c>
      <c r="N21" s="92">
        <v>0.15</v>
      </c>
      <c r="O21" s="92">
        <v>0.15</v>
      </c>
      <c r="P21" s="92">
        <v>0.5</v>
      </c>
      <c r="Q21" s="92">
        <v>0.45</v>
      </c>
      <c r="R21" s="92">
        <v>0.5</v>
      </c>
      <c r="S21" s="92">
        <v>0.5</v>
      </c>
      <c r="T21" s="92">
        <v>0.45</v>
      </c>
      <c r="U21" s="92">
        <v>0.4</v>
      </c>
      <c r="V21" s="92">
        <v>0.4</v>
      </c>
      <c r="W21" s="92">
        <v>0.35</v>
      </c>
      <c r="X21" s="92">
        <v>0.4</v>
      </c>
      <c r="Y21" s="92">
        <v>0.55000000000000004</v>
      </c>
      <c r="Z21" s="92">
        <v>0.55000000000000004</v>
      </c>
      <c r="AA21" s="92">
        <v>0.5</v>
      </c>
      <c r="AB21" s="92">
        <v>0.55000000000000004</v>
      </c>
      <c r="AC21" s="92">
        <v>0.4</v>
      </c>
      <c r="AD21" s="92">
        <v>0.3</v>
      </c>
      <c r="AE21" s="92"/>
      <c r="AF21" s="92"/>
      <c r="AG21" s="92"/>
    </row>
    <row r="22" spans="1:33" ht="12.75" x14ac:dyDescent="0.2">
      <c r="A22" s="81"/>
      <c r="B22" s="95" t="s">
        <v>589</v>
      </c>
      <c r="C22" s="92"/>
      <c r="D22" s="92"/>
      <c r="E22" s="92"/>
      <c r="F22" s="92" t="s">
        <v>132</v>
      </c>
      <c r="G22" s="92">
        <v>0.25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0.15</v>
      </c>
      <c r="N22" s="92">
        <v>0.15</v>
      </c>
      <c r="O22" s="92">
        <v>0.15</v>
      </c>
      <c r="P22" s="92">
        <v>0.15</v>
      </c>
      <c r="Q22" s="92">
        <v>0.5</v>
      </c>
      <c r="R22" s="92">
        <v>0.5</v>
      </c>
      <c r="S22" s="92">
        <v>0.4</v>
      </c>
      <c r="T22" s="92">
        <v>0.4</v>
      </c>
      <c r="U22" s="92">
        <v>0.3</v>
      </c>
      <c r="V22" s="92">
        <v>0.3</v>
      </c>
      <c r="W22" s="92">
        <v>0.3</v>
      </c>
      <c r="X22" s="92">
        <v>0.4</v>
      </c>
      <c r="Y22" s="92">
        <v>0.5</v>
      </c>
      <c r="Z22" s="92">
        <v>0.5</v>
      </c>
      <c r="AA22" s="92">
        <v>0.4</v>
      </c>
      <c r="AB22" s="92">
        <v>0.5</v>
      </c>
      <c r="AC22" s="92">
        <v>0.4</v>
      </c>
      <c r="AD22" s="92">
        <v>0.2</v>
      </c>
      <c r="AE22" s="92"/>
      <c r="AF22" s="92"/>
      <c r="AG22" s="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6"/>
  <sheetViews>
    <sheetView workbookViewId="0">
      <pane ySplit="2" topLeftCell="A3" activePane="bottomLeft" state="frozen"/>
      <selection pane="bottomLeft" activeCell="D81" sqref="D81"/>
    </sheetView>
  </sheetViews>
  <sheetFormatPr defaultRowHeight="12.75" x14ac:dyDescent="0.15"/>
  <cols>
    <col min="1" max="1" width="17.1640625" style="30" customWidth="1"/>
    <col min="2" max="2" width="2.5" style="71" customWidth="1"/>
    <col min="3" max="3" width="44.83203125" style="30" customWidth="1"/>
    <col min="4" max="6" width="37" style="30" customWidth="1"/>
    <col min="7" max="19" width="21.33203125" style="30" customWidth="1"/>
    <col min="20" max="16384" width="9.33203125" style="30"/>
  </cols>
  <sheetData>
    <row r="1" spans="1:19" s="1" customFormat="1" ht="18" x14ac:dyDescent="0.15">
      <c r="A1" s="31">
        <v>1</v>
      </c>
      <c r="B1" s="19" t="s">
        <v>258</v>
      </c>
      <c r="C1" s="20"/>
      <c r="D1" s="24"/>
      <c r="E1" s="24"/>
      <c r="F1" s="2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s="1" customFormat="1" ht="18" x14ac:dyDescent="0.15">
      <c r="A2" s="31" t="s">
        <v>560</v>
      </c>
      <c r="B2" s="19"/>
      <c r="C2" s="20"/>
      <c r="D2" s="25" t="s">
        <v>1</v>
      </c>
      <c r="E2" s="25" t="s">
        <v>1</v>
      </c>
      <c r="F2" s="25" t="s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s="1" customFormat="1" hidden="1" x14ac:dyDescent="0.15">
      <c r="B3" s="21" t="s">
        <v>9</v>
      </c>
      <c r="C3" s="20"/>
    </row>
    <row r="4" spans="1:19" s="1" customFormat="1" ht="25.5" hidden="1" x14ac:dyDescent="0.15">
      <c r="B4" s="14"/>
      <c r="C4" s="22" t="s">
        <v>10</v>
      </c>
      <c r="D4" s="1" t="s">
        <v>355</v>
      </c>
      <c r="E4" s="1" t="s">
        <v>484</v>
      </c>
      <c r="F4" s="1" t="s">
        <v>528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1" customFormat="1" hidden="1" x14ac:dyDescent="0.15">
      <c r="B5" s="14"/>
      <c r="C5" s="22" t="s">
        <v>25</v>
      </c>
      <c r="D5" s="1" t="s">
        <v>26</v>
      </c>
      <c r="E5" s="1" t="s">
        <v>26</v>
      </c>
      <c r="F5" s="1" t="s">
        <v>26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s="1" customFormat="1" hidden="1" x14ac:dyDescent="0.15">
      <c r="B6" s="14"/>
      <c r="C6" s="22" t="s">
        <v>27</v>
      </c>
      <c r="D6" s="1" t="s">
        <v>133</v>
      </c>
      <c r="E6" s="1" t="s">
        <v>133</v>
      </c>
      <c r="F6" s="1" t="s">
        <v>133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1" customFormat="1" hidden="1" x14ac:dyDescent="0.15">
      <c r="B7" s="21" t="s">
        <v>28</v>
      </c>
      <c r="C7" s="20"/>
    </row>
    <row r="8" spans="1:19" s="1" customFormat="1" ht="14.25" x14ac:dyDescent="0.15">
      <c r="A8" s="31" t="s">
        <v>561</v>
      </c>
      <c r="B8" s="14"/>
      <c r="C8" s="22" t="s">
        <v>209</v>
      </c>
      <c r="D8" s="28">
        <v>232.2</v>
      </c>
      <c r="E8" s="28">
        <v>232.2</v>
      </c>
      <c r="F8" s="28">
        <v>232.2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s="1" customFormat="1" hidden="1" x14ac:dyDescent="0.15">
      <c r="B9" s="14"/>
      <c r="C9" s="22" t="s">
        <v>29</v>
      </c>
      <c r="D9" s="1" t="s">
        <v>0</v>
      </c>
      <c r="E9" s="1" t="s">
        <v>0</v>
      </c>
      <c r="F9" s="1" t="s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s="1" customFormat="1" hidden="1" x14ac:dyDescent="0.15">
      <c r="B10" s="14"/>
      <c r="C10" s="22" t="s">
        <v>30</v>
      </c>
      <c r="D10" s="11">
        <v>1</v>
      </c>
      <c r="E10" s="11">
        <v>1</v>
      </c>
      <c r="F10" s="11">
        <v>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s="1" customFormat="1" x14ac:dyDescent="0.15">
      <c r="A11" s="31" t="s">
        <v>562</v>
      </c>
      <c r="B11" s="14"/>
      <c r="C11" s="22" t="s">
        <v>31</v>
      </c>
      <c r="D11" s="11">
        <v>1</v>
      </c>
      <c r="E11" s="11">
        <v>1</v>
      </c>
      <c r="F11" s="11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s="1" customFormat="1" hidden="1" x14ac:dyDescent="0.15">
      <c r="B12" s="14"/>
      <c r="C12" s="22" t="s">
        <v>32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s="1" customFormat="1" hidden="1" x14ac:dyDescent="0.15">
      <c r="B13" s="14"/>
      <c r="C13" s="48" t="s">
        <v>203</v>
      </c>
      <c r="D13" s="1">
        <v>0.28000000000000003</v>
      </c>
      <c r="E13" s="1">
        <v>0.28000000000000003</v>
      </c>
      <c r="F13" s="1">
        <v>0.28000000000000003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1" customFormat="1" hidden="1" x14ac:dyDescent="0.15">
      <c r="B14" s="14"/>
      <c r="C14" s="49" t="s">
        <v>204</v>
      </c>
      <c r="D14" s="1">
        <v>0.14000000000000001</v>
      </c>
      <c r="E14" s="1">
        <v>0.14000000000000001</v>
      </c>
      <c r="F14" s="1">
        <v>0.14000000000000001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1" customFormat="1" hidden="1" x14ac:dyDescent="0.15">
      <c r="B15" s="14"/>
      <c r="C15" s="49" t="s">
        <v>205</v>
      </c>
      <c r="D15" s="1">
        <v>0</v>
      </c>
      <c r="E15" s="1">
        <v>0</v>
      </c>
      <c r="F15" s="1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s="1" customFormat="1" hidden="1" x14ac:dyDescent="0.15">
      <c r="B16" s="14"/>
      <c r="C16" s="49" t="s">
        <v>206</v>
      </c>
      <c r="D16" s="1">
        <v>0.14000000000000001</v>
      </c>
      <c r="E16" s="1">
        <v>0.14000000000000001</v>
      </c>
      <c r="F16" s="1">
        <v>0.14000000000000001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1" customFormat="1" x14ac:dyDescent="0.15">
      <c r="A17" s="31" t="s">
        <v>563</v>
      </c>
      <c r="B17" s="14"/>
      <c r="C17" s="49" t="s">
        <v>191</v>
      </c>
      <c r="D17" s="1">
        <v>0.14000000000000001</v>
      </c>
      <c r="E17" s="1">
        <v>0.14000000000000001</v>
      </c>
      <c r="F17" s="1">
        <v>0.14000000000000001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1" customFormat="1" hidden="1" x14ac:dyDescent="0.15">
      <c r="B18" s="14"/>
      <c r="C18" s="22" t="s">
        <v>33</v>
      </c>
      <c r="D18" s="50"/>
      <c r="E18" s="50"/>
      <c r="F18" s="5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1" customFormat="1" hidden="1" x14ac:dyDescent="0.15">
      <c r="B19" s="14"/>
      <c r="C19" s="22" t="s">
        <v>34</v>
      </c>
      <c r="D19" s="1" t="s">
        <v>35</v>
      </c>
      <c r="E19" s="1" t="s">
        <v>35</v>
      </c>
      <c r="F19" s="1" t="s">
        <v>35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1" customFormat="1" hidden="1" x14ac:dyDescent="0.15">
      <c r="B20" s="14"/>
      <c r="C20" s="22" t="s">
        <v>36</v>
      </c>
      <c r="D20" s="11">
        <v>0</v>
      </c>
      <c r="E20" s="11">
        <v>0</v>
      </c>
      <c r="F20" s="11">
        <v>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s="1" customFormat="1" hidden="1" x14ac:dyDescent="0.15">
      <c r="B21" s="14"/>
      <c r="C21" s="22" t="s">
        <v>37</v>
      </c>
      <c r="D21" s="1" t="s">
        <v>354</v>
      </c>
      <c r="E21" s="1" t="s">
        <v>485</v>
      </c>
      <c r="F21" s="1" t="s">
        <v>485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1" customFormat="1" x14ac:dyDescent="0.15">
      <c r="A22" s="31" t="s">
        <v>564</v>
      </c>
      <c r="B22" s="14"/>
      <c r="C22" s="22" t="s">
        <v>201</v>
      </c>
      <c r="D22" s="1">
        <v>3.048</v>
      </c>
      <c r="E22" s="1">
        <v>3.048</v>
      </c>
      <c r="F22" s="1">
        <v>3.048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1" customFormat="1" ht="25.5" hidden="1" x14ac:dyDescent="0.15">
      <c r="B23" s="14"/>
      <c r="C23" s="22" t="s">
        <v>136</v>
      </c>
      <c r="D23" s="1" t="s">
        <v>353</v>
      </c>
      <c r="E23" s="1" t="s">
        <v>486</v>
      </c>
      <c r="F23" s="1" t="s">
        <v>486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1" customFormat="1" hidden="1" x14ac:dyDescent="0.15">
      <c r="B24" s="21" t="s">
        <v>38</v>
      </c>
      <c r="C24" s="20"/>
    </row>
    <row r="25" spans="1:19" s="1" customFormat="1" hidden="1" x14ac:dyDescent="0.15">
      <c r="B25" s="14"/>
      <c r="C25" s="21" t="s">
        <v>39</v>
      </c>
    </row>
    <row r="26" spans="1:19" s="1" customFormat="1" hidden="1" x14ac:dyDescent="0.15">
      <c r="B26" s="14"/>
      <c r="C26" s="22" t="s">
        <v>40</v>
      </c>
      <c r="D26" s="1" t="s">
        <v>352</v>
      </c>
      <c r="E26" s="1" t="s">
        <v>487</v>
      </c>
      <c r="F26" s="1" t="s">
        <v>487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1" customFormat="1" ht="14.25" x14ac:dyDescent="0.15">
      <c r="A27" s="31" t="s">
        <v>565</v>
      </c>
      <c r="B27" s="14"/>
      <c r="C27" s="22" t="s">
        <v>210</v>
      </c>
      <c r="D27" s="13">
        <v>185.9</v>
      </c>
      <c r="E27" s="13">
        <v>185.9</v>
      </c>
      <c r="F27" s="13">
        <v>185.9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s="1" customFormat="1" ht="14.25" hidden="1" x14ac:dyDescent="0.15">
      <c r="B28" s="14"/>
      <c r="C28" s="22" t="s">
        <v>211</v>
      </c>
      <c r="D28" s="9">
        <v>159.9</v>
      </c>
      <c r="E28" s="9">
        <v>159.9</v>
      </c>
      <c r="F28" s="9">
        <v>159.9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s="1" customFormat="1" x14ac:dyDescent="0.15">
      <c r="A29" s="31" t="s">
        <v>566</v>
      </c>
      <c r="B29" s="14"/>
      <c r="C29" s="22" t="s">
        <v>41</v>
      </c>
      <c r="D29" s="11">
        <v>0.44</v>
      </c>
      <c r="E29" s="11">
        <v>0.41799999999999998</v>
      </c>
      <c r="F29" s="11">
        <v>0.41799999999999998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s="1" customFormat="1" hidden="1" x14ac:dyDescent="0.15">
      <c r="B30" s="14"/>
      <c r="C30" s="21" t="s">
        <v>42</v>
      </c>
    </row>
    <row r="31" spans="1:19" s="1" customFormat="1" hidden="1" x14ac:dyDescent="0.15">
      <c r="B31" s="14"/>
      <c r="C31" s="22" t="s">
        <v>40</v>
      </c>
      <c r="D31" s="1" t="s">
        <v>351</v>
      </c>
      <c r="E31" s="1" t="s">
        <v>486</v>
      </c>
      <c r="F31" s="1" t="s">
        <v>486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s="1" customFormat="1" ht="14.25" x14ac:dyDescent="0.15">
      <c r="A32" s="31" t="s">
        <v>567</v>
      </c>
      <c r="B32" s="14"/>
      <c r="C32" s="22" t="s">
        <v>210</v>
      </c>
      <c r="D32" s="9">
        <v>258.86</v>
      </c>
      <c r="E32" s="9">
        <v>258.86</v>
      </c>
      <c r="F32" s="9">
        <v>258.86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s="1" customFormat="1" ht="14.25" hidden="1" x14ac:dyDescent="0.15">
      <c r="B33" s="55"/>
      <c r="C33" s="22" t="s">
        <v>211</v>
      </c>
      <c r="D33" s="9">
        <v>258.86</v>
      </c>
      <c r="E33" s="9">
        <v>258.86</v>
      </c>
      <c r="F33" s="9">
        <v>258.86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s="1" customFormat="1" hidden="1" x14ac:dyDescent="0.15">
      <c r="B34" s="55"/>
      <c r="C34" s="22" t="s">
        <v>43</v>
      </c>
      <c r="D34" s="11">
        <v>0.56000000000000005</v>
      </c>
      <c r="E34" s="11">
        <v>0.58199999999999996</v>
      </c>
      <c r="F34" s="11">
        <v>0.58199999999999996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s="1" customFormat="1" ht="14.25" hidden="1" x14ac:dyDescent="0.15">
      <c r="B35" s="55"/>
      <c r="C35" s="21" t="s">
        <v>207</v>
      </c>
    </row>
    <row r="36" spans="1:19" s="1" customFormat="1" hidden="1" x14ac:dyDescent="0.15">
      <c r="B36" s="55"/>
      <c r="C36" s="22" t="s">
        <v>203</v>
      </c>
      <c r="D36" s="11">
        <v>13.01</v>
      </c>
      <c r="E36" s="11">
        <v>13.01</v>
      </c>
      <c r="F36" s="11">
        <v>13.01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s="1" customFormat="1" hidden="1" x14ac:dyDescent="0.15">
      <c r="B37" s="55"/>
      <c r="C37" s="22" t="s">
        <v>204</v>
      </c>
      <c r="D37" s="11">
        <v>6.51</v>
      </c>
      <c r="E37" s="11">
        <v>6.51</v>
      </c>
      <c r="F37" s="11">
        <v>6.51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s="1" customFormat="1" hidden="1" x14ac:dyDescent="0.15">
      <c r="B38" s="55"/>
      <c r="C38" s="22" t="s">
        <v>205</v>
      </c>
      <c r="D38" s="11">
        <v>0</v>
      </c>
      <c r="E38" s="11">
        <v>0</v>
      </c>
      <c r="F38" s="11">
        <v>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1" customFormat="1" hidden="1" x14ac:dyDescent="0.15">
      <c r="B39" s="55"/>
      <c r="C39" s="22" t="s">
        <v>206</v>
      </c>
      <c r="D39" s="11">
        <v>6.51</v>
      </c>
      <c r="E39" s="11">
        <v>6.51</v>
      </c>
      <c r="F39" s="11">
        <v>6.51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s="1" customFormat="1" ht="14.25" x14ac:dyDescent="0.15">
      <c r="A40" s="31" t="s">
        <v>568</v>
      </c>
      <c r="B40" s="55"/>
      <c r="C40" s="22" t="s">
        <v>208</v>
      </c>
      <c r="D40" s="11">
        <f>SUM(D36:D39)</f>
        <v>26.03</v>
      </c>
      <c r="E40" s="11">
        <f>SUM(E36:E39)</f>
        <v>26.03</v>
      </c>
      <c r="F40" s="11">
        <f>SUM(F36:F39)</f>
        <v>26.03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s="1" customFormat="1" ht="14.25" hidden="1" x14ac:dyDescent="0.15">
      <c r="B41" s="55"/>
      <c r="C41" s="22" t="s">
        <v>212</v>
      </c>
      <c r="D41" s="11">
        <v>0</v>
      </c>
      <c r="E41" s="11">
        <v>0</v>
      </c>
      <c r="F41" s="11">
        <v>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s="1" customFormat="1" hidden="1" x14ac:dyDescent="0.15">
      <c r="B42" s="55"/>
      <c r="C42" s="21" t="s">
        <v>47</v>
      </c>
      <c r="D42" s="11"/>
      <c r="E42" s="11"/>
      <c r="F42" s="11"/>
    </row>
    <row r="43" spans="1:19" s="1" customFormat="1" ht="14.25" hidden="1" x14ac:dyDescent="0.15">
      <c r="B43" s="55"/>
      <c r="C43" s="22" t="s">
        <v>213</v>
      </c>
      <c r="D43" s="11"/>
      <c r="E43" s="11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s="1" customFormat="1" ht="14.25" hidden="1" x14ac:dyDescent="0.15">
      <c r="B44" s="55"/>
      <c r="C44" s="22" t="s">
        <v>212</v>
      </c>
      <c r="D44" s="11"/>
      <c r="E44" s="11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s="1" customFormat="1" hidden="1" x14ac:dyDescent="0.15">
      <c r="B45" s="55"/>
      <c r="C45" s="21" t="s">
        <v>48</v>
      </c>
    </row>
    <row r="46" spans="1:19" s="1" customFormat="1" hidden="1" x14ac:dyDescent="0.15">
      <c r="B46" s="55"/>
      <c r="C46" s="22" t="s">
        <v>49</v>
      </c>
      <c r="D46" s="1" t="s">
        <v>50</v>
      </c>
      <c r="E46" s="1" t="s">
        <v>50</v>
      </c>
      <c r="F46" s="1" t="s">
        <v>50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s="1" customFormat="1" hidden="1" x14ac:dyDescent="0.15">
      <c r="B47" s="55"/>
      <c r="C47" s="22" t="s">
        <v>51</v>
      </c>
      <c r="D47" s="30" t="s">
        <v>251</v>
      </c>
      <c r="E47" s="30" t="s">
        <v>251</v>
      </c>
      <c r="F47" s="30" t="s">
        <v>251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s="1" customFormat="1" ht="14.25" hidden="1" x14ac:dyDescent="0.15">
      <c r="B48" s="55"/>
      <c r="C48" s="22" t="s">
        <v>213</v>
      </c>
      <c r="D48" s="54">
        <v>232.2</v>
      </c>
      <c r="E48" s="54">
        <v>232.2</v>
      </c>
      <c r="F48" s="54">
        <v>232.2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2:19" s="1" customFormat="1" hidden="1" x14ac:dyDescent="0.15">
      <c r="B49" s="14"/>
      <c r="C49" s="21" t="s">
        <v>52</v>
      </c>
    </row>
    <row r="50" spans="2:19" s="1" customFormat="1" hidden="1" x14ac:dyDescent="0.15">
      <c r="B50" s="14"/>
      <c r="C50" s="22" t="s">
        <v>51</v>
      </c>
      <c r="D50" s="1" t="s">
        <v>53</v>
      </c>
      <c r="E50" s="1" t="s">
        <v>53</v>
      </c>
      <c r="F50" s="1" t="s">
        <v>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2:19" s="1" customFormat="1" ht="14.25" hidden="1" x14ac:dyDescent="0.15">
      <c r="B51" s="14"/>
      <c r="C51" s="22" t="s">
        <v>213</v>
      </c>
    </row>
    <row r="52" spans="2:19" s="1" customFormat="1" hidden="1" x14ac:dyDescent="0.15">
      <c r="B52" s="14"/>
      <c r="C52" s="21" t="s">
        <v>54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2:19" s="1" customFormat="1" hidden="1" x14ac:dyDescent="0.15">
      <c r="B53" s="14"/>
      <c r="C53" s="22" t="s">
        <v>51</v>
      </c>
      <c r="D53" s="1" t="s">
        <v>202</v>
      </c>
      <c r="E53" s="1" t="s">
        <v>202</v>
      </c>
      <c r="F53" s="1" t="s">
        <v>202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2:19" s="1" customFormat="1" ht="14.25" hidden="1" x14ac:dyDescent="0.15">
      <c r="B54" s="14"/>
      <c r="C54" s="22" t="s">
        <v>213</v>
      </c>
      <c r="D54" s="9">
        <v>46.47</v>
      </c>
      <c r="E54" s="9">
        <v>46.47</v>
      </c>
      <c r="F54" s="9">
        <v>46.47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2:19" s="1" customFormat="1" ht="14.25" hidden="1" x14ac:dyDescent="0.15">
      <c r="B55" s="14"/>
      <c r="C55" s="22" t="s">
        <v>214</v>
      </c>
      <c r="D55" s="51">
        <v>1.8400000000000001E-7</v>
      </c>
      <c r="E55" s="51">
        <v>1.8400000000000001E-7</v>
      </c>
      <c r="F55" s="51">
        <v>1.8400000000000001E-7</v>
      </c>
    </row>
    <row r="56" spans="2:19" s="1" customFormat="1" hidden="1" x14ac:dyDescent="0.15">
      <c r="B56" s="14"/>
      <c r="C56" s="21" t="s">
        <v>55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2:19" s="1" customFormat="1" hidden="1" x14ac:dyDescent="0.15">
      <c r="B57" s="14"/>
      <c r="C57" s="22" t="s">
        <v>56</v>
      </c>
      <c r="D57" s="11">
        <v>2.41</v>
      </c>
      <c r="E57" s="11">
        <v>2.41</v>
      </c>
      <c r="F57" s="11">
        <v>0.64</v>
      </c>
    </row>
    <row r="58" spans="2:19" s="1" customFormat="1" hidden="1" x14ac:dyDescent="0.15">
      <c r="B58" s="21" t="s">
        <v>57</v>
      </c>
      <c r="C58" s="20"/>
    </row>
    <row r="59" spans="2:19" s="1" customFormat="1" hidden="1" x14ac:dyDescent="0.15">
      <c r="B59" s="14"/>
      <c r="C59" s="23" t="s">
        <v>58</v>
      </c>
      <c r="D59" s="1" t="s">
        <v>137</v>
      </c>
      <c r="E59" s="1" t="s">
        <v>137</v>
      </c>
      <c r="F59" s="1" t="s">
        <v>137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2:19" s="1" customFormat="1" hidden="1" x14ac:dyDescent="0.15">
      <c r="B60" s="14"/>
      <c r="C60" s="22" t="s">
        <v>59</v>
      </c>
      <c r="D60" s="1" t="s">
        <v>138</v>
      </c>
      <c r="E60" s="1" t="s">
        <v>138</v>
      </c>
      <c r="F60" s="1" t="s">
        <v>138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2:19" s="1" customFormat="1" hidden="1" x14ac:dyDescent="0.15">
      <c r="B61" s="14"/>
      <c r="C61" s="22" t="s">
        <v>60</v>
      </c>
      <c r="D61" s="1" t="s">
        <v>139</v>
      </c>
      <c r="E61" s="1" t="s">
        <v>139</v>
      </c>
      <c r="F61" s="1" t="s">
        <v>139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2:19" s="1" customFormat="1" hidden="1" x14ac:dyDescent="0.15">
      <c r="B62" s="14"/>
      <c r="C62" s="22" t="s">
        <v>61</v>
      </c>
      <c r="D62" s="1" t="s">
        <v>140</v>
      </c>
      <c r="E62" s="1" t="s">
        <v>140</v>
      </c>
      <c r="F62" s="1" t="s">
        <v>140</v>
      </c>
    </row>
    <row r="63" spans="2:19" s="1" customFormat="1" hidden="1" x14ac:dyDescent="0.15">
      <c r="B63" s="14"/>
      <c r="C63" s="21" t="s">
        <v>67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2:19" s="1" customFormat="1" hidden="1" x14ac:dyDescent="0.15">
      <c r="B64" s="14"/>
      <c r="C64" s="22" t="s">
        <v>68</v>
      </c>
      <c r="D64" s="1" t="s">
        <v>113</v>
      </c>
      <c r="E64" s="1" t="s">
        <v>113</v>
      </c>
      <c r="F64" s="1" t="s">
        <v>113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2:19" s="1" customFormat="1" hidden="1" x14ac:dyDescent="0.15">
      <c r="B65" s="14"/>
      <c r="C65" s="22" t="s">
        <v>69</v>
      </c>
      <c r="D65" s="1" t="s">
        <v>114</v>
      </c>
      <c r="E65" s="1" t="s">
        <v>114</v>
      </c>
      <c r="F65" s="1" t="s">
        <v>114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2:19" s="1" customFormat="1" hidden="1" x14ac:dyDescent="0.15">
      <c r="B66" s="14"/>
      <c r="C66" s="22" t="s">
        <v>70</v>
      </c>
      <c r="D66" s="88">
        <v>80</v>
      </c>
      <c r="E66" s="88">
        <v>78</v>
      </c>
      <c r="F66" s="11">
        <v>80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2:19" s="1" customFormat="1" hidden="1" x14ac:dyDescent="0.15">
      <c r="B67" s="14"/>
      <c r="C67" s="22" t="s">
        <v>200</v>
      </c>
      <c r="D67" s="1">
        <v>60</v>
      </c>
      <c r="E67" s="1">
        <v>60</v>
      </c>
      <c r="F67" s="1">
        <v>60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2:19" s="1" customFormat="1" ht="14.25" hidden="1" x14ac:dyDescent="0.15">
      <c r="B68" s="14"/>
      <c r="C68" s="22" t="s">
        <v>224</v>
      </c>
      <c r="D68" s="9">
        <v>414.19</v>
      </c>
      <c r="E68" s="9">
        <v>414.19</v>
      </c>
      <c r="F68" s="9">
        <v>414.19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2:19" x14ac:dyDescent="0.15">
      <c r="C69" s="72"/>
      <c r="D69" s="73"/>
      <c r="E69" s="73"/>
      <c r="F69" s="73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</row>
    <row r="70" spans="2:19" x14ac:dyDescent="0.15">
      <c r="C70" s="72"/>
      <c r="D70" s="73"/>
      <c r="E70" s="73"/>
      <c r="F70" s="73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</row>
    <row r="71" spans="2:19" x14ac:dyDescent="0.15">
      <c r="C71" s="72"/>
      <c r="D71" s="73"/>
      <c r="E71" s="73"/>
      <c r="F71" s="73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</row>
    <row r="72" spans="2:19" x14ac:dyDescent="0.15">
      <c r="C72" s="72"/>
      <c r="D72" s="73"/>
      <c r="E72" s="73"/>
      <c r="F72" s="73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</row>
    <row r="73" spans="2:19" x14ac:dyDescent="0.15">
      <c r="C73" s="72"/>
      <c r="D73" s="73"/>
      <c r="E73" s="73"/>
      <c r="F73" s="73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</row>
    <row r="74" spans="2:19" x14ac:dyDescent="0.15">
      <c r="C74" s="72"/>
      <c r="D74" s="73"/>
      <c r="E74" s="73"/>
      <c r="F74" s="73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</row>
    <row r="75" spans="2:19" x14ac:dyDescent="0.15">
      <c r="C75" s="72"/>
      <c r="D75" s="73"/>
      <c r="E75" s="73"/>
      <c r="F75" s="73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</row>
    <row r="76" spans="2:19" x14ac:dyDescent="0.15">
      <c r="C76" s="72"/>
      <c r="D76" s="73"/>
      <c r="E76" s="73"/>
      <c r="F76" s="73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</row>
    <row r="77" spans="2:19" x14ac:dyDescent="0.15">
      <c r="C77" s="72"/>
      <c r="D77" s="73"/>
      <c r="E77" s="73"/>
      <c r="F77" s="73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</row>
    <row r="78" spans="2:19" x14ac:dyDescent="0.15">
      <c r="C78" s="72"/>
      <c r="D78" s="73"/>
      <c r="E78" s="73"/>
      <c r="F78" s="73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</row>
    <row r="79" spans="2:19" x14ac:dyDescent="0.15">
      <c r="C79" s="72"/>
      <c r="D79" s="73"/>
      <c r="E79" s="73"/>
      <c r="F79" s="73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</row>
    <row r="80" spans="2:19" x14ac:dyDescent="0.15">
      <c r="C80" s="72"/>
      <c r="D80" s="73"/>
      <c r="E80" s="73"/>
      <c r="F80" s="73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</row>
    <row r="81" spans="3:19" x14ac:dyDescent="0.15">
      <c r="C81" s="72"/>
      <c r="D81" s="73"/>
      <c r="E81" s="73"/>
      <c r="F81" s="73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</row>
    <row r="82" spans="3:19" x14ac:dyDescent="0.15">
      <c r="C82" s="72"/>
      <c r="D82" s="73"/>
      <c r="E82" s="73"/>
      <c r="F82" s="73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</row>
    <row r="83" spans="3:19" x14ac:dyDescent="0.15">
      <c r="C83" s="72"/>
      <c r="D83" s="75"/>
      <c r="E83" s="75"/>
      <c r="F83" s="75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</row>
    <row r="84" spans="3:19" x14ac:dyDescent="0.15">
      <c r="C84" s="72"/>
      <c r="D84" s="73"/>
      <c r="E84" s="73"/>
      <c r="F84" s="73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</row>
    <row r="85" spans="3:19" x14ac:dyDescent="0.15">
      <c r="C85" s="72"/>
      <c r="D85" s="73"/>
      <c r="E85" s="73"/>
      <c r="F85" s="73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</row>
    <row r="86" spans="3:19" x14ac:dyDescent="0.15">
      <c r="C86" s="72"/>
      <c r="D86" s="73"/>
      <c r="E86" s="73"/>
      <c r="F86" s="73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</row>
    <row r="87" spans="3:19" x14ac:dyDescent="0.15">
      <c r="C87" s="72"/>
      <c r="D87" s="73"/>
      <c r="E87" s="73"/>
      <c r="F87" s="73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3:19" x14ac:dyDescent="0.15">
      <c r="C88" s="72"/>
      <c r="D88" s="73"/>
      <c r="E88" s="73"/>
      <c r="F88" s="73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</row>
    <row r="89" spans="3:19" x14ac:dyDescent="0.15">
      <c r="C89" s="72"/>
      <c r="D89" s="73"/>
      <c r="E89" s="73"/>
      <c r="F89" s="73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</row>
    <row r="90" spans="3:19" x14ac:dyDescent="0.15">
      <c r="C90" s="72"/>
      <c r="D90" s="73"/>
      <c r="E90" s="73"/>
      <c r="F90" s="73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</row>
    <row r="91" spans="3:19" x14ac:dyDescent="0.15">
      <c r="C91" s="72"/>
      <c r="D91" s="73"/>
      <c r="E91" s="73"/>
      <c r="F91" s="73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</row>
    <row r="92" spans="3:19" x14ac:dyDescent="0.15">
      <c r="C92" s="72"/>
      <c r="D92" s="77"/>
      <c r="E92" s="77"/>
      <c r="F92" s="77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3:19" x14ac:dyDescent="0.15">
      <c r="C93" s="72"/>
      <c r="D93" s="73"/>
      <c r="E93" s="73"/>
      <c r="F93" s="73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</row>
    <row r="94" spans="3:19" x14ac:dyDescent="0.15">
      <c r="C94" s="72"/>
      <c r="D94" s="73"/>
      <c r="E94" s="73"/>
      <c r="F94" s="73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</row>
    <row r="95" spans="3:19" x14ac:dyDescent="0.15">
      <c r="C95" s="72"/>
    </row>
    <row r="96" spans="3:19" x14ac:dyDescent="0.15">
      <c r="C96" s="79"/>
    </row>
    <row r="97" spans="3:19" x14ac:dyDescent="0.15">
      <c r="C97" s="80"/>
      <c r="D97" s="73"/>
      <c r="E97" s="73"/>
      <c r="F97" s="73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</row>
    <row r="98" spans="3:19" x14ac:dyDescent="0.15">
      <c r="C98" s="72"/>
      <c r="D98" s="75"/>
      <c r="E98" s="75"/>
      <c r="F98" s="75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</row>
    <row r="99" spans="3:19" x14ac:dyDescent="0.15">
      <c r="C99" s="72"/>
      <c r="D99" s="73"/>
      <c r="E99" s="73"/>
      <c r="F99" s="73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</row>
    <row r="100" spans="3:19" x14ac:dyDescent="0.15">
      <c r="C100" s="72"/>
      <c r="D100" s="73"/>
      <c r="E100" s="73"/>
      <c r="F100" s="73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</row>
    <row r="101" spans="3:19" x14ac:dyDescent="0.15">
      <c r="C101" s="72"/>
      <c r="D101" s="73"/>
      <c r="E101" s="73"/>
      <c r="F101" s="73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</row>
    <row r="102" spans="3:19" x14ac:dyDescent="0.15">
      <c r="C102" s="72"/>
      <c r="D102" s="73"/>
      <c r="E102" s="73"/>
      <c r="F102" s="73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</row>
    <row r="103" spans="3:19" x14ac:dyDescent="0.15">
      <c r="C103" s="72"/>
      <c r="D103" s="73"/>
      <c r="E103" s="73"/>
      <c r="F103" s="73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</row>
    <row r="104" spans="3:19" x14ac:dyDescent="0.15">
      <c r="C104" s="72"/>
      <c r="D104" s="73"/>
      <c r="E104" s="73"/>
      <c r="F104" s="73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</row>
    <row r="105" spans="3:19" x14ac:dyDescent="0.15">
      <c r="C105" s="72"/>
      <c r="D105" s="73"/>
      <c r="E105" s="73"/>
      <c r="F105" s="73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</row>
    <row r="106" spans="3:19" x14ac:dyDescent="0.15">
      <c r="C106" s="72"/>
      <c r="D106" s="73"/>
      <c r="E106" s="73"/>
      <c r="F106" s="73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</row>
    <row r="107" spans="3:19" x14ac:dyDescent="0.15">
      <c r="C107" s="72"/>
      <c r="D107" s="73"/>
      <c r="E107" s="73"/>
      <c r="F107" s="73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</row>
    <row r="108" spans="3:19" x14ac:dyDescent="0.15">
      <c r="C108" s="72"/>
      <c r="D108" s="73"/>
      <c r="E108" s="73"/>
      <c r="F108" s="73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</row>
    <row r="109" spans="3:19" x14ac:dyDescent="0.15">
      <c r="C109" s="72"/>
      <c r="D109" s="73"/>
      <c r="E109" s="73"/>
      <c r="F109" s="73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</row>
    <row r="110" spans="3:19" x14ac:dyDescent="0.15">
      <c r="C110" s="72"/>
      <c r="D110" s="73"/>
      <c r="E110" s="73"/>
      <c r="F110" s="73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</row>
    <row r="111" spans="3:19" x14ac:dyDescent="0.15">
      <c r="C111" s="72"/>
      <c r="D111" s="73"/>
      <c r="E111" s="73"/>
      <c r="F111" s="73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</row>
    <row r="112" spans="3:19" x14ac:dyDescent="0.15">
      <c r="C112" s="72"/>
      <c r="D112" s="73"/>
      <c r="E112" s="73"/>
      <c r="F112" s="73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</row>
    <row r="113" spans="3:19" x14ac:dyDescent="0.15">
      <c r="C113" s="72"/>
      <c r="D113" s="73"/>
      <c r="E113" s="73"/>
      <c r="F113" s="73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</row>
    <row r="114" spans="3:19" x14ac:dyDescent="0.15">
      <c r="C114" s="72"/>
      <c r="D114" s="75"/>
      <c r="E114" s="75"/>
      <c r="F114" s="75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</row>
    <row r="115" spans="3:19" x14ac:dyDescent="0.15">
      <c r="C115" s="72"/>
      <c r="D115" s="73"/>
      <c r="E115" s="73"/>
      <c r="F115" s="73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</row>
    <row r="116" spans="3:19" x14ac:dyDescent="0.15">
      <c r="C116" s="72"/>
      <c r="D116" s="73"/>
      <c r="E116" s="73"/>
      <c r="F116" s="73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</row>
    <row r="117" spans="3:19" x14ac:dyDescent="0.15">
      <c r="C117" s="72"/>
      <c r="D117" s="73"/>
      <c r="E117" s="73"/>
      <c r="F117" s="73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</row>
    <row r="118" spans="3:19" x14ac:dyDescent="0.15">
      <c r="C118" s="72"/>
      <c r="D118" s="73"/>
      <c r="E118" s="73"/>
      <c r="F118" s="73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</row>
    <row r="119" spans="3:19" x14ac:dyDescent="0.15">
      <c r="C119" s="72"/>
      <c r="D119" s="73"/>
      <c r="E119" s="73"/>
      <c r="F119" s="73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</row>
    <row r="120" spans="3:19" x14ac:dyDescent="0.15">
      <c r="C120" s="72"/>
      <c r="D120" s="73"/>
      <c r="E120" s="73"/>
      <c r="F120" s="73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3:19" x14ac:dyDescent="0.15">
      <c r="C121" s="72"/>
      <c r="D121" s="73"/>
      <c r="E121" s="73"/>
      <c r="F121" s="73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</row>
    <row r="122" spans="3:19" x14ac:dyDescent="0.15">
      <c r="C122" s="72"/>
      <c r="D122" s="73"/>
      <c r="E122" s="73"/>
      <c r="F122" s="73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</row>
    <row r="123" spans="3:19" x14ac:dyDescent="0.15">
      <c r="C123" s="72"/>
      <c r="D123" s="77"/>
      <c r="E123" s="77"/>
      <c r="F123" s="77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 spans="3:19" x14ac:dyDescent="0.15">
      <c r="C124" s="72"/>
      <c r="D124" s="73"/>
      <c r="E124" s="73"/>
      <c r="F124" s="73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3:19" x14ac:dyDescent="0.15">
      <c r="C125" s="72"/>
      <c r="D125" s="73"/>
      <c r="E125" s="73"/>
      <c r="F125" s="73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3:19" x14ac:dyDescent="0.15">
      <c r="C126" s="72"/>
    </row>
    <row r="127" spans="3:19" x14ac:dyDescent="0.15">
      <c r="C127" s="79"/>
    </row>
    <row r="128" spans="3:19" x14ac:dyDescent="0.15">
      <c r="C128" s="80"/>
      <c r="D128" s="73"/>
      <c r="E128" s="73"/>
      <c r="F128" s="73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3:19" x14ac:dyDescent="0.15">
      <c r="C129" s="72"/>
      <c r="D129" s="75"/>
      <c r="E129" s="75"/>
      <c r="F129" s="75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</row>
    <row r="130" spans="3:19" x14ac:dyDescent="0.15">
      <c r="C130" s="72"/>
      <c r="D130" s="73"/>
      <c r="E130" s="73"/>
      <c r="F130" s="73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3:19" x14ac:dyDescent="0.15">
      <c r="C131" s="72"/>
      <c r="D131" s="73"/>
      <c r="E131" s="73"/>
      <c r="F131" s="73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</row>
    <row r="132" spans="3:19" x14ac:dyDescent="0.15">
      <c r="C132" s="72"/>
      <c r="D132" s="73"/>
      <c r="E132" s="73"/>
      <c r="F132" s="73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</row>
    <row r="133" spans="3:19" x14ac:dyDescent="0.15">
      <c r="C133" s="72"/>
      <c r="D133" s="73"/>
      <c r="E133" s="73"/>
      <c r="F133" s="73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</row>
    <row r="134" spans="3:19" x14ac:dyDescent="0.15">
      <c r="C134" s="72"/>
      <c r="D134" s="73"/>
      <c r="E134" s="73"/>
      <c r="F134" s="73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</row>
    <row r="135" spans="3:19" x14ac:dyDescent="0.15">
      <c r="C135" s="72"/>
      <c r="D135" s="73"/>
      <c r="E135" s="73"/>
      <c r="F135" s="73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</row>
    <row r="136" spans="3:19" x14ac:dyDescent="0.15">
      <c r="C136" s="72"/>
      <c r="D136" s="73"/>
      <c r="E136" s="73"/>
      <c r="F136" s="73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</row>
    <row r="137" spans="3:19" x14ac:dyDescent="0.15">
      <c r="C137" s="72"/>
      <c r="D137" s="73"/>
      <c r="E137" s="73"/>
      <c r="F137" s="73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</row>
    <row r="138" spans="3:19" x14ac:dyDescent="0.15">
      <c r="C138" s="72"/>
      <c r="D138" s="73"/>
      <c r="E138" s="73"/>
      <c r="F138" s="73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</row>
    <row r="139" spans="3:19" x14ac:dyDescent="0.15">
      <c r="C139" s="72"/>
      <c r="D139" s="73"/>
      <c r="E139" s="73"/>
      <c r="F139" s="73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</row>
    <row r="140" spans="3:19" x14ac:dyDescent="0.15">
      <c r="C140" s="72"/>
      <c r="D140" s="73"/>
      <c r="E140" s="73"/>
      <c r="F140" s="73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</row>
    <row r="141" spans="3:19" x14ac:dyDescent="0.15">
      <c r="C141" s="72"/>
      <c r="D141" s="73"/>
      <c r="E141" s="73"/>
      <c r="F141" s="73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</row>
    <row r="142" spans="3:19" x14ac:dyDescent="0.15">
      <c r="C142" s="72"/>
      <c r="D142" s="73"/>
      <c r="E142" s="73"/>
      <c r="F142" s="73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</row>
    <row r="143" spans="3:19" x14ac:dyDescent="0.15">
      <c r="C143" s="72"/>
      <c r="D143" s="73"/>
      <c r="E143" s="73"/>
      <c r="F143" s="73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</row>
    <row r="144" spans="3:19" x14ac:dyDescent="0.15">
      <c r="C144" s="72"/>
      <c r="D144" s="73"/>
      <c r="E144" s="73"/>
      <c r="F144" s="73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</row>
    <row r="145" spans="3:19" x14ac:dyDescent="0.15">
      <c r="C145" s="72"/>
      <c r="D145" s="75"/>
      <c r="E145" s="75"/>
      <c r="F145" s="75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</row>
    <row r="146" spans="3:19" x14ac:dyDescent="0.15">
      <c r="C146" s="72"/>
      <c r="D146" s="73"/>
      <c r="E146" s="73"/>
      <c r="F146" s="73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</row>
    <row r="147" spans="3:19" x14ac:dyDescent="0.15">
      <c r="C147" s="72"/>
      <c r="D147" s="73"/>
      <c r="E147" s="73"/>
      <c r="F147" s="73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</row>
    <row r="148" spans="3:19" x14ac:dyDescent="0.15">
      <c r="C148" s="72"/>
      <c r="D148" s="73"/>
      <c r="E148" s="73"/>
      <c r="F148" s="73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</row>
    <row r="149" spans="3:19" x14ac:dyDescent="0.15">
      <c r="C149" s="72"/>
      <c r="D149" s="73"/>
      <c r="E149" s="73"/>
      <c r="F149" s="73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</row>
    <row r="150" spans="3:19" x14ac:dyDescent="0.15">
      <c r="C150" s="72"/>
      <c r="D150" s="73"/>
      <c r="E150" s="73"/>
      <c r="F150" s="73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</row>
    <row r="151" spans="3:19" x14ac:dyDescent="0.15">
      <c r="C151" s="72"/>
      <c r="D151" s="73"/>
      <c r="E151" s="73"/>
      <c r="F151" s="73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</row>
    <row r="152" spans="3:19" x14ac:dyDescent="0.15">
      <c r="C152" s="72"/>
      <c r="D152" s="73"/>
      <c r="E152" s="73"/>
      <c r="F152" s="73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</row>
    <row r="153" spans="3:19" x14ac:dyDescent="0.15">
      <c r="C153" s="72"/>
      <c r="D153" s="73"/>
      <c r="E153" s="73"/>
      <c r="F153" s="73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</row>
    <row r="154" spans="3:19" x14ac:dyDescent="0.15">
      <c r="C154" s="72"/>
      <c r="D154" s="77"/>
      <c r="E154" s="77"/>
      <c r="F154" s="77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</row>
    <row r="155" spans="3:19" x14ac:dyDescent="0.15">
      <c r="C155" s="72"/>
      <c r="D155" s="73"/>
      <c r="E155" s="73"/>
      <c r="F155" s="73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</row>
    <row r="156" spans="3:19" x14ac:dyDescent="0.15">
      <c r="C156" s="72"/>
      <c r="D156" s="73"/>
      <c r="E156" s="73"/>
      <c r="F156" s="73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</row>
    <row r="157" spans="3:19" x14ac:dyDescent="0.15">
      <c r="C157" s="72"/>
    </row>
    <row r="158" spans="3:19" x14ac:dyDescent="0.15">
      <c r="C158" s="79"/>
    </row>
    <row r="159" spans="3:19" x14ac:dyDescent="0.15">
      <c r="C159" s="80"/>
      <c r="D159" s="73"/>
      <c r="E159" s="73"/>
      <c r="F159" s="73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</row>
    <row r="160" spans="3:19" x14ac:dyDescent="0.15">
      <c r="C160" s="72"/>
      <c r="D160" s="75"/>
      <c r="E160" s="75"/>
      <c r="F160" s="75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</row>
    <row r="161" spans="3:19" x14ac:dyDescent="0.15">
      <c r="C161" s="72"/>
      <c r="D161" s="73"/>
      <c r="E161" s="73"/>
      <c r="F161" s="73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</row>
    <row r="162" spans="3:19" x14ac:dyDescent="0.15">
      <c r="C162" s="72"/>
      <c r="D162" s="73"/>
      <c r="E162" s="73"/>
      <c r="F162" s="73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</row>
    <row r="163" spans="3:19" x14ac:dyDescent="0.15">
      <c r="C163" s="72"/>
      <c r="D163" s="73"/>
      <c r="E163" s="73"/>
      <c r="F163" s="73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</row>
    <row r="164" spans="3:19" x14ac:dyDescent="0.15">
      <c r="C164" s="72"/>
      <c r="D164" s="73"/>
      <c r="E164" s="73"/>
      <c r="F164" s="73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</row>
    <row r="165" spans="3:19" x14ac:dyDescent="0.15">
      <c r="C165" s="72"/>
      <c r="D165" s="73"/>
      <c r="E165" s="73"/>
      <c r="F165" s="73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</row>
    <row r="166" spans="3:19" x14ac:dyDescent="0.15">
      <c r="C166" s="72"/>
      <c r="D166" s="73"/>
      <c r="E166" s="73"/>
      <c r="F166" s="73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</row>
    <row r="167" spans="3:19" x14ac:dyDescent="0.15">
      <c r="C167" s="72"/>
      <c r="D167" s="73"/>
      <c r="E167" s="73"/>
      <c r="F167" s="73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</row>
    <row r="168" spans="3:19" x14ac:dyDescent="0.15">
      <c r="C168" s="72"/>
      <c r="D168" s="73"/>
      <c r="E168" s="73"/>
      <c r="F168" s="73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</row>
    <row r="169" spans="3:19" x14ac:dyDescent="0.15">
      <c r="C169" s="72"/>
      <c r="D169" s="73"/>
      <c r="E169" s="73"/>
      <c r="F169" s="73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</row>
    <row r="170" spans="3:19" x14ac:dyDescent="0.15">
      <c r="C170" s="72"/>
      <c r="D170" s="73"/>
      <c r="E170" s="73"/>
      <c r="F170" s="73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</row>
    <row r="171" spans="3:19" x14ac:dyDescent="0.15">
      <c r="C171" s="72"/>
      <c r="D171" s="73"/>
      <c r="E171" s="73"/>
      <c r="F171" s="73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</row>
    <row r="172" spans="3:19" x14ac:dyDescent="0.15">
      <c r="C172" s="72"/>
      <c r="D172" s="73"/>
      <c r="E172" s="73"/>
      <c r="F172" s="73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</row>
    <row r="173" spans="3:19" x14ac:dyDescent="0.15">
      <c r="C173" s="72"/>
      <c r="D173" s="73"/>
      <c r="E173" s="73"/>
      <c r="F173" s="73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</row>
    <row r="174" spans="3:19" x14ac:dyDescent="0.15">
      <c r="C174" s="72"/>
      <c r="D174" s="73"/>
      <c r="E174" s="73"/>
      <c r="F174" s="73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</row>
    <row r="175" spans="3:19" x14ac:dyDescent="0.15">
      <c r="C175" s="72"/>
      <c r="D175" s="73"/>
      <c r="E175" s="73"/>
      <c r="F175" s="73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</row>
    <row r="176" spans="3:19" x14ac:dyDescent="0.15">
      <c r="C176" s="72"/>
      <c r="D176" s="75"/>
      <c r="E176" s="75"/>
      <c r="F176" s="75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</row>
    <row r="177" spans="3:19" x14ac:dyDescent="0.15">
      <c r="C177" s="72"/>
      <c r="D177" s="73"/>
      <c r="E177" s="73"/>
      <c r="F177" s="73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</row>
    <row r="178" spans="3:19" x14ac:dyDescent="0.15">
      <c r="C178" s="72"/>
      <c r="D178" s="73"/>
      <c r="E178" s="73"/>
      <c r="F178" s="73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</row>
    <row r="179" spans="3:19" x14ac:dyDescent="0.15">
      <c r="C179" s="72"/>
      <c r="D179" s="73"/>
      <c r="E179" s="73"/>
      <c r="F179" s="73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</row>
    <row r="180" spans="3:19" x14ac:dyDescent="0.15">
      <c r="C180" s="72"/>
      <c r="D180" s="73"/>
      <c r="E180" s="73"/>
      <c r="F180" s="73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</row>
    <row r="181" spans="3:19" x14ac:dyDescent="0.15">
      <c r="C181" s="72"/>
      <c r="D181" s="73"/>
      <c r="E181" s="73"/>
      <c r="F181" s="73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</row>
    <row r="182" spans="3:19" x14ac:dyDescent="0.15">
      <c r="C182" s="72"/>
      <c r="D182" s="73"/>
      <c r="E182" s="73"/>
      <c r="F182" s="73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</row>
    <row r="183" spans="3:19" x14ac:dyDescent="0.15">
      <c r="C183" s="72"/>
      <c r="D183" s="73"/>
      <c r="E183" s="73"/>
      <c r="F183" s="73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</row>
    <row r="184" spans="3:19" x14ac:dyDescent="0.15">
      <c r="C184" s="72"/>
      <c r="D184" s="73"/>
      <c r="E184" s="73"/>
      <c r="F184" s="73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</row>
    <row r="185" spans="3:19" x14ac:dyDescent="0.15">
      <c r="C185" s="72"/>
      <c r="D185" s="77"/>
      <c r="E185" s="77"/>
      <c r="F185" s="77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</row>
    <row r="186" spans="3:19" x14ac:dyDescent="0.15">
      <c r="C186" s="72"/>
      <c r="D186" s="73"/>
      <c r="E186" s="73"/>
      <c r="F186" s="73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</row>
    <row r="187" spans="3:19" x14ac:dyDescent="0.15">
      <c r="C187" s="72"/>
      <c r="D187" s="73"/>
      <c r="E187" s="73"/>
      <c r="F187" s="73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</row>
    <row r="188" spans="3:19" x14ac:dyDescent="0.15">
      <c r="C188" s="72"/>
    </row>
    <row r="189" spans="3:19" x14ac:dyDescent="0.15">
      <c r="C189" s="79"/>
    </row>
    <row r="190" spans="3:19" x14ac:dyDescent="0.15">
      <c r="C190" s="80"/>
      <c r="D190" s="73"/>
      <c r="E190" s="73"/>
      <c r="F190" s="73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</row>
    <row r="191" spans="3:19" x14ac:dyDescent="0.15">
      <c r="C191" s="72"/>
      <c r="D191" s="75"/>
      <c r="E191" s="75"/>
      <c r="F191" s="75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</row>
    <row r="192" spans="3:19" x14ac:dyDescent="0.15">
      <c r="C192" s="72"/>
      <c r="D192" s="73"/>
      <c r="E192" s="73"/>
      <c r="F192" s="73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</row>
    <row r="193" spans="3:19" x14ac:dyDescent="0.15">
      <c r="C193" s="72"/>
      <c r="D193" s="73"/>
      <c r="E193" s="73"/>
      <c r="F193" s="73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</row>
    <row r="194" spans="3:19" x14ac:dyDescent="0.15">
      <c r="C194" s="72"/>
      <c r="D194" s="73"/>
      <c r="E194" s="73"/>
      <c r="F194" s="73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</row>
    <row r="195" spans="3:19" x14ac:dyDescent="0.15">
      <c r="C195" s="72"/>
      <c r="D195" s="73"/>
      <c r="E195" s="73"/>
      <c r="F195" s="73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</row>
    <row r="196" spans="3:19" x14ac:dyDescent="0.15">
      <c r="C196" s="72"/>
      <c r="D196" s="73"/>
      <c r="E196" s="73"/>
      <c r="F196" s="73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</row>
    <row r="197" spans="3:19" x14ac:dyDescent="0.15">
      <c r="C197" s="72"/>
      <c r="D197" s="73"/>
      <c r="E197" s="73"/>
      <c r="F197" s="73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</row>
    <row r="198" spans="3:19" x14ac:dyDescent="0.15">
      <c r="C198" s="72"/>
      <c r="D198" s="73"/>
      <c r="E198" s="73"/>
      <c r="F198" s="73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</row>
    <row r="199" spans="3:19" x14ac:dyDescent="0.15">
      <c r="C199" s="72"/>
      <c r="D199" s="73"/>
      <c r="E199" s="73"/>
      <c r="F199" s="73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</row>
    <row r="200" spans="3:19" x14ac:dyDescent="0.15">
      <c r="C200" s="72"/>
      <c r="D200" s="73"/>
      <c r="E200" s="73"/>
      <c r="F200" s="73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</row>
    <row r="201" spans="3:19" x14ac:dyDescent="0.15">
      <c r="C201" s="72"/>
      <c r="D201" s="73"/>
      <c r="E201" s="73"/>
      <c r="F201" s="73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</row>
    <row r="202" spans="3:19" x14ac:dyDescent="0.15">
      <c r="C202" s="72"/>
      <c r="D202" s="73"/>
      <c r="E202" s="73"/>
      <c r="F202" s="73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</row>
    <row r="203" spans="3:19" x14ac:dyDescent="0.15">
      <c r="C203" s="72"/>
      <c r="D203" s="73"/>
      <c r="E203" s="73"/>
      <c r="F203" s="73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</row>
    <row r="204" spans="3:19" x14ac:dyDescent="0.15">
      <c r="C204" s="72"/>
      <c r="D204" s="73"/>
      <c r="E204" s="73"/>
      <c r="F204" s="73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</row>
    <row r="205" spans="3:19" x14ac:dyDescent="0.15">
      <c r="C205" s="72"/>
      <c r="D205" s="73"/>
      <c r="E205" s="73"/>
      <c r="F205" s="73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</row>
    <row r="206" spans="3:19" x14ac:dyDescent="0.15">
      <c r="C206" s="72"/>
      <c r="D206" s="73"/>
      <c r="E206" s="73"/>
      <c r="F206" s="73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</row>
    <row r="207" spans="3:19" x14ac:dyDescent="0.15">
      <c r="C207" s="72"/>
      <c r="D207" s="75"/>
      <c r="E207" s="75"/>
      <c r="F207" s="75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</row>
    <row r="208" spans="3:19" x14ac:dyDescent="0.15">
      <c r="C208" s="72"/>
      <c r="D208" s="73"/>
      <c r="E208" s="73"/>
      <c r="F208" s="73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</row>
    <row r="209" spans="3:19" x14ac:dyDescent="0.15">
      <c r="C209" s="72"/>
      <c r="D209" s="73"/>
      <c r="E209" s="73"/>
      <c r="F209" s="73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</row>
    <row r="210" spans="3:19" x14ac:dyDescent="0.15">
      <c r="C210" s="72"/>
      <c r="D210" s="73"/>
      <c r="E210" s="73"/>
      <c r="F210" s="73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</row>
    <row r="211" spans="3:19" x14ac:dyDescent="0.15">
      <c r="C211" s="72"/>
      <c r="D211" s="73"/>
      <c r="E211" s="73"/>
      <c r="F211" s="73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</row>
    <row r="212" spans="3:19" x14ac:dyDescent="0.15">
      <c r="C212" s="72"/>
      <c r="D212" s="73"/>
      <c r="E212" s="73"/>
      <c r="F212" s="73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</row>
    <row r="213" spans="3:19" x14ac:dyDescent="0.15">
      <c r="C213" s="72"/>
      <c r="D213" s="73"/>
      <c r="E213" s="73"/>
      <c r="F213" s="73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</row>
    <row r="214" spans="3:19" x14ac:dyDescent="0.15">
      <c r="C214" s="72"/>
      <c r="D214" s="73"/>
      <c r="E214" s="73"/>
      <c r="F214" s="73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</row>
    <row r="215" spans="3:19" x14ac:dyDescent="0.15">
      <c r="C215" s="72"/>
      <c r="D215" s="73"/>
      <c r="E215" s="73"/>
      <c r="F215" s="73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</row>
    <row r="216" spans="3:19" x14ac:dyDescent="0.15">
      <c r="C216" s="72"/>
      <c r="D216" s="77"/>
      <c r="E216" s="77"/>
      <c r="F216" s="77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</row>
    <row r="217" spans="3:19" x14ac:dyDescent="0.15">
      <c r="C217" s="72"/>
      <c r="D217" s="73"/>
      <c r="E217" s="73"/>
      <c r="F217" s="73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</row>
    <row r="218" spans="3:19" x14ac:dyDescent="0.15">
      <c r="C218" s="72"/>
      <c r="D218" s="73"/>
      <c r="E218" s="73"/>
      <c r="F218" s="73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</row>
    <row r="219" spans="3:19" x14ac:dyDescent="0.15">
      <c r="C219" s="72"/>
    </row>
    <row r="220" spans="3:19" x14ac:dyDescent="0.15">
      <c r="C220" s="79"/>
    </row>
    <row r="221" spans="3:19" x14ac:dyDescent="0.15">
      <c r="C221" s="80"/>
      <c r="D221" s="73"/>
      <c r="E221" s="73"/>
      <c r="F221" s="73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</row>
    <row r="222" spans="3:19" x14ac:dyDescent="0.15">
      <c r="C222" s="72"/>
      <c r="D222" s="75"/>
      <c r="E222" s="75"/>
      <c r="F222" s="75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</row>
    <row r="223" spans="3:19" x14ac:dyDescent="0.15">
      <c r="C223" s="72"/>
      <c r="D223" s="73"/>
      <c r="E223" s="73"/>
      <c r="F223" s="73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</row>
    <row r="224" spans="3:19" x14ac:dyDescent="0.15">
      <c r="C224" s="72"/>
      <c r="D224" s="73"/>
      <c r="E224" s="73"/>
      <c r="F224" s="73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</row>
    <row r="225" spans="3:19" x14ac:dyDescent="0.15">
      <c r="C225" s="72"/>
      <c r="D225" s="73"/>
      <c r="E225" s="73"/>
      <c r="F225" s="73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</row>
    <row r="226" spans="3:19" x14ac:dyDescent="0.15">
      <c r="C226" s="72"/>
      <c r="D226" s="73"/>
      <c r="E226" s="73"/>
      <c r="F226" s="73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</row>
    <row r="227" spans="3:19" x14ac:dyDescent="0.15">
      <c r="C227" s="72"/>
      <c r="D227" s="73"/>
      <c r="E227" s="73"/>
      <c r="F227" s="73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</row>
    <row r="228" spans="3:19" x14ac:dyDescent="0.15">
      <c r="C228" s="72"/>
      <c r="D228" s="73"/>
      <c r="E228" s="73"/>
      <c r="F228" s="73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</row>
    <row r="229" spans="3:19" x14ac:dyDescent="0.15">
      <c r="C229" s="72"/>
      <c r="D229" s="73"/>
      <c r="E229" s="73"/>
      <c r="F229" s="73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</row>
    <row r="230" spans="3:19" x14ac:dyDescent="0.15">
      <c r="C230" s="72"/>
      <c r="D230" s="73"/>
      <c r="E230" s="73"/>
      <c r="F230" s="73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</row>
    <row r="231" spans="3:19" x14ac:dyDescent="0.15">
      <c r="C231" s="72"/>
      <c r="D231" s="73"/>
      <c r="E231" s="73"/>
      <c r="F231" s="73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</row>
    <row r="232" spans="3:19" x14ac:dyDescent="0.15">
      <c r="C232" s="72"/>
      <c r="D232" s="73"/>
      <c r="E232" s="73"/>
      <c r="F232" s="73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</row>
    <row r="233" spans="3:19" x14ac:dyDescent="0.15">
      <c r="C233" s="72"/>
      <c r="D233" s="73"/>
      <c r="E233" s="73"/>
      <c r="F233" s="73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</row>
    <row r="234" spans="3:19" x14ac:dyDescent="0.15">
      <c r="C234" s="72"/>
      <c r="D234" s="73"/>
      <c r="E234" s="73"/>
      <c r="F234" s="73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</row>
    <row r="235" spans="3:19" x14ac:dyDescent="0.15">
      <c r="C235" s="72"/>
      <c r="D235" s="73"/>
      <c r="E235" s="73"/>
      <c r="F235" s="73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</row>
    <row r="236" spans="3:19" x14ac:dyDescent="0.15">
      <c r="C236" s="72"/>
      <c r="D236" s="73"/>
      <c r="E236" s="73"/>
      <c r="F236" s="73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</row>
    <row r="237" spans="3:19" x14ac:dyDescent="0.15">
      <c r="C237" s="72"/>
      <c r="D237" s="73"/>
      <c r="E237" s="73"/>
      <c r="F237" s="73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</row>
    <row r="238" spans="3:19" x14ac:dyDescent="0.15">
      <c r="C238" s="72"/>
      <c r="D238" s="75"/>
      <c r="E238" s="75"/>
      <c r="F238" s="75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</row>
    <row r="239" spans="3:19" x14ac:dyDescent="0.15">
      <c r="C239" s="72"/>
      <c r="D239" s="73"/>
      <c r="E239" s="73"/>
      <c r="F239" s="73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</row>
    <row r="240" spans="3:19" x14ac:dyDescent="0.15">
      <c r="C240" s="72"/>
      <c r="D240" s="73"/>
      <c r="E240" s="73"/>
      <c r="F240" s="73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</row>
    <row r="241" spans="3:19" x14ac:dyDescent="0.15">
      <c r="C241" s="72"/>
      <c r="D241" s="73"/>
      <c r="E241" s="73"/>
      <c r="F241" s="73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</row>
    <row r="242" spans="3:19" x14ac:dyDescent="0.15">
      <c r="C242" s="72"/>
      <c r="D242" s="73"/>
      <c r="E242" s="73"/>
      <c r="F242" s="73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</row>
    <row r="243" spans="3:19" x14ac:dyDescent="0.15">
      <c r="C243" s="72"/>
      <c r="D243" s="73"/>
      <c r="E243" s="73"/>
      <c r="F243" s="73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</row>
    <row r="244" spans="3:19" x14ac:dyDescent="0.15">
      <c r="C244" s="72"/>
      <c r="D244" s="73"/>
      <c r="E244" s="73"/>
      <c r="F244" s="73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</row>
    <row r="245" spans="3:19" x14ac:dyDescent="0.15">
      <c r="C245" s="72"/>
      <c r="D245" s="73"/>
      <c r="E245" s="73"/>
      <c r="F245" s="73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</row>
    <row r="246" spans="3:19" x14ac:dyDescent="0.15">
      <c r="C246" s="72"/>
      <c r="D246" s="73"/>
      <c r="E246" s="73"/>
      <c r="F246" s="73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</row>
    <row r="247" spans="3:19" x14ac:dyDescent="0.15">
      <c r="C247" s="72"/>
      <c r="D247" s="77"/>
      <c r="E247" s="77"/>
      <c r="F247" s="77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</row>
    <row r="248" spans="3:19" x14ac:dyDescent="0.15">
      <c r="C248" s="72"/>
      <c r="D248" s="73"/>
      <c r="E248" s="73"/>
      <c r="F248" s="73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</row>
    <row r="249" spans="3:19" x14ac:dyDescent="0.15">
      <c r="C249" s="72"/>
      <c r="D249" s="73"/>
      <c r="E249" s="73"/>
      <c r="F249" s="73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</row>
    <row r="250" spans="3:19" x14ac:dyDescent="0.15">
      <c r="C250" s="72"/>
    </row>
    <row r="251" spans="3:19" x14ac:dyDescent="0.15">
      <c r="C251" s="79"/>
    </row>
    <row r="252" spans="3:19" x14ac:dyDescent="0.15">
      <c r="C252" s="80"/>
      <c r="D252" s="73"/>
      <c r="E252" s="73"/>
      <c r="F252" s="73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</row>
    <row r="253" spans="3:19" x14ac:dyDescent="0.15">
      <c r="C253" s="72"/>
      <c r="D253" s="75"/>
      <c r="E253" s="75"/>
      <c r="F253" s="75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</row>
    <row r="254" spans="3:19" x14ac:dyDescent="0.15">
      <c r="C254" s="72"/>
      <c r="D254" s="73"/>
      <c r="E254" s="73"/>
      <c r="F254" s="73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</row>
    <row r="255" spans="3:19" x14ac:dyDescent="0.15">
      <c r="C255" s="72"/>
      <c r="D255" s="73"/>
      <c r="E255" s="73"/>
      <c r="F255" s="73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</row>
    <row r="256" spans="3:19" x14ac:dyDescent="0.15">
      <c r="C256" s="72"/>
      <c r="D256" s="73"/>
      <c r="E256" s="73"/>
      <c r="F256" s="73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</row>
    <row r="257" spans="3:19" x14ac:dyDescent="0.15">
      <c r="C257" s="72"/>
      <c r="D257" s="73"/>
      <c r="E257" s="73"/>
      <c r="F257" s="73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</row>
    <row r="258" spans="3:19" x14ac:dyDescent="0.15">
      <c r="C258" s="72"/>
      <c r="D258" s="73"/>
      <c r="E258" s="73"/>
      <c r="F258" s="73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</row>
    <row r="259" spans="3:19" x14ac:dyDescent="0.15">
      <c r="C259" s="72"/>
      <c r="D259" s="73"/>
      <c r="E259" s="73"/>
      <c r="F259" s="73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</row>
    <row r="260" spans="3:19" x14ac:dyDescent="0.15">
      <c r="C260" s="72"/>
      <c r="D260" s="73"/>
      <c r="E260" s="73"/>
      <c r="F260" s="73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</row>
    <row r="261" spans="3:19" x14ac:dyDescent="0.15">
      <c r="C261" s="72"/>
      <c r="D261" s="73"/>
      <c r="E261" s="73"/>
      <c r="F261" s="73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</row>
    <row r="262" spans="3:19" x14ac:dyDescent="0.15">
      <c r="C262" s="72"/>
      <c r="D262" s="73"/>
      <c r="E262" s="73"/>
      <c r="F262" s="73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</row>
    <row r="263" spans="3:19" x14ac:dyDescent="0.15">
      <c r="C263" s="72"/>
      <c r="D263" s="73"/>
      <c r="E263" s="73"/>
      <c r="F263" s="73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</row>
    <row r="264" spans="3:19" x14ac:dyDescent="0.15">
      <c r="C264" s="72"/>
      <c r="D264" s="73"/>
      <c r="E264" s="73"/>
      <c r="F264" s="73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</row>
    <row r="265" spans="3:19" x14ac:dyDescent="0.15">
      <c r="C265" s="72"/>
      <c r="D265" s="73"/>
      <c r="E265" s="73"/>
      <c r="F265" s="73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</row>
    <row r="266" spans="3:19" x14ac:dyDescent="0.15">
      <c r="C266" s="72"/>
      <c r="D266" s="73"/>
      <c r="E266" s="73"/>
      <c r="F266" s="73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</row>
    <row r="267" spans="3:19" x14ac:dyDescent="0.15">
      <c r="C267" s="72"/>
      <c r="D267" s="73"/>
      <c r="E267" s="73"/>
      <c r="F267" s="73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</row>
    <row r="268" spans="3:19" x14ac:dyDescent="0.15">
      <c r="C268" s="72"/>
      <c r="D268" s="73"/>
      <c r="E268" s="73"/>
      <c r="F268" s="73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</row>
    <row r="269" spans="3:19" x14ac:dyDescent="0.15">
      <c r="C269" s="72"/>
      <c r="D269" s="75"/>
      <c r="E269" s="75"/>
      <c r="F269" s="75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</row>
    <row r="270" spans="3:19" x14ac:dyDescent="0.15">
      <c r="C270" s="72"/>
      <c r="D270" s="73"/>
      <c r="E270" s="73"/>
      <c r="F270" s="73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</row>
    <row r="271" spans="3:19" x14ac:dyDescent="0.15">
      <c r="C271" s="72"/>
      <c r="D271" s="73"/>
      <c r="E271" s="73"/>
      <c r="F271" s="73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</row>
    <row r="272" spans="3:19" x14ac:dyDescent="0.15">
      <c r="C272" s="72"/>
      <c r="D272" s="73"/>
      <c r="E272" s="73"/>
      <c r="F272" s="73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</row>
    <row r="273" spans="3:19" x14ac:dyDescent="0.15">
      <c r="C273" s="72"/>
      <c r="D273" s="73"/>
      <c r="E273" s="73"/>
      <c r="F273" s="73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</row>
    <row r="274" spans="3:19" x14ac:dyDescent="0.15">
      <c r="C274" s="72"/>
      <c r="D274" s="73"/>
      <c r="E274" s="73"/>
      <c r="F274" s="73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</row>
    <row r="275" spans="3:19" x14ac:dyDescent="0.15">
      <c r="C275" s="72"/>
      <c r="D275" s="73"/>
      <c r="E275" s="73"/>
      <c r="F275" s="73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</row>
    <row r="276" spans="3:19" x14ac:dyDescent="0.15">
      <c r="C276" s="72"/>
      <c r="D276" s="73"/>
      <c r="E276" s="73"/>
      <c r="F276" s="73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</row>
    <row r="277" spans="3:19" x14ac:dyDescent="0.15">
      <c r="C277" s="72"/>
      <c r="D277" s="73"/>
      <c r="E277" s="73"/>
      <c r="F277" s="73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</row>
    <row r="278" spans="3:19" x14ac:dyDescent="0.15">
      <c r="C278" s="72"/>
      <c r="D278" s="77"/>
      <c r="E278" s="77"/>
      <c r="F278" s="77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</row>
    <row r="279" spans="3:19" x14ac:dyDescent="0.15">
      <c r="C279" s="72"/>
      <c r="D279" s="73"/>
      <c r="E279" s="73"/>
      <c r="F279" s="73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</row>
    <row r="280" spans="3:19" x14ac:dyDescent="0.15">
      <c r="C280" s="72"/>
      <c r="D280" s="73"/>
      <c r="E280" s="73"/>
      <c r="F280" s="73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</row>
    <row r="281" spans="3:19" x14ac:dyDescent="0.15">
      <c r="C281" s="72"/>
    </row>
    <row r="282" spans="3:19" x14ac:dyDescent="0.15">
      <c r="C282" s="79"/>
    </row>
    <row r="283" spans="3:19" x14ac:dyDescent="0.15">
      <c r="C283" s="80"/>
      <c r="D283" s="73"/>
      <c r="E283" s="73"/>
      <c r="F283" s="73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</row>
    <row r="284" spans="3:19" x14ac:dyDescent="0.15">
      <c r="C284" s="72"/>
      <c r="D284" s="75"/>
      <c r="E284" s="75"/>
      <c r="F284" s="75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</row>
    <row r="285" spans="3:19" x14ac:dyDescent="0.15">
      <c r="C285" s="72"/>
      <c r="D285" s="73"/>
      <c r="E285" s="73"/>
      <c r="F285" s="73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</row>
    <row r="286" spans="3:19" x14ac:dyDescent="0.15">
      <c r="C286" s="72"/>
      <c r="D286" s="73"/>
      <c r="E286" s="73"/>
      <c r="F286" s="73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</row>
    <row r="287" spans="3:19" x14ac:dyDescent="0.15">
      <c r="C287" s="72"/>
      <c r="D287" s="73"/>
      <c r="E287" s="73"/>
      <c r="F287" s="73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</row>
    <row r="288" spans="3:19" x14ac:dyDescent="0.15">
      <c r="C288" s="72"/>
      <c r="D288" s="73"/>
      <c r="E288" s="73"/>
      <c r="F288" s="73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</row>
    <row r="289" spans="3:19" x14ac:dyDescent="0.15">
      <c r="C289" s="72"/>
      <c r="D289" s="73"/>
      <c r="E289" s="73"/>
      <c r="F289" s="73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</row>
    <row r="290" spans="3:19" x14ac:dyDescent="0.15">
      <c r="C290" s="72"/>
      <c r="D290" s="73"/>
      <c r="E290" s="73"/>
      <c r="F290" s="73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</row>
    <row r="291" spans="3:19" x14ac:dyDescent="0.15">
      <c r="C291" s="72"/>
      <c r="D291" s="73"/>
      <c r="E291" s="73"/>
      <c r="F291" s="73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</row>
    <row r="292" spans="3:19" x14ac:dyDescent="0.15">
      <c r="C292" s="72"/>
      <c r="D292" s="73"/>
      <c r="E292" s="73"/>
      <c r="F292" s="73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</row>
    <row r="293" spans="3:19" x14ac:dyDescent="0.15">
      <c r="C293" s="72"/>
      <c r="D293" s="73"/>
      <c r="E293" s="73"/>
      <c r="F293" s="73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</row>
    <row r="294" spans="3:19" x14ac:dyDescent="0.15">
      <c r="C294" s="72"/>
      <c r="D294" s="73"/>
      <c r="E294" s="73"/>
      <c r="F294" s="73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</row>
    <row r="295" spans="3:19" x14ac:dyDescent="0.15">
      <c r="C295" s="72"/>
      <c r="D295" s="73"/>
      <c r="E295" s="73"/>
      <c r="F295" s="73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</row>
    <row r="296" spans="3:19" x14ac:dyDescent="0.15">
      <c r="C296" s="72"/>
      <c r="D296" s="73"/>
      <c r="E296" s="73"/>
      <c r="F296" s="73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</row>
    <row r="297" spans="3:19" x14ac:dyDescent="0.15">
      <c r="C297" s="72"/>
      <c r="D297" s="73"/>
      <c r="E297" s="73"/>
      <c r="F297" s="73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</row>
    <row r="298" spans="3:19" x14ac:dyDescent="0.15">
      <c r="C298" s="72"/>
      <c r="D298" s="73"/>
      <c r="E298" s="73"/>
      <c r="F298" s="73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</row>
    <row r="299" spans="3:19" x14ac:dyDescent="0.15">
      <c r="C299" s="72"/>
      <c r="D299" s="73"/>
      <c r="E299" s="73"/>
      <c r="F299" s="73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</row>
    <row r="300" spans="3:19" x14ac:dyDescent="0.15">
      <c r="C300" s="72"/>
      <c r="D300" s="75"/>
      <c r="E300" s="75"/>
      <c r="F300" s="75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</row>
    <row r="301" spans="3:19" x14ac:dyDescent="0.15">
      <c r="C301" s="72"/>
      <c r="D301" s="73"/>
      <c r="E301" s="73"/>
      <c r="F301" s="73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</row>
    <row r="302" spans="3:19" x14ac:dyDescent="0.15">
      <c r="C302" s="72"/>
      <c r="D302" s="73"/>
      <c r="E302" s="73"/>
      <c r="F302" s="73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</row>
    <row r="303" spans="3:19" x14ac:dyDescent="0.15">
      <c r="C303" s="72"/>
      <c r="D303" s="73"/>
      <c r="E303" s="73"/>
      <c r="F303" s="73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</row>
    <row r="304" spans="3:19" x14ac:dyDescent="0.15">
      <c r="C304" s="72"/>
      <c r="D304" s="73"/>
      <c r="E304" s="73"/>
      <c r="F304" s="73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</row>
    <row r="305" spans="3:19" x14ac:dyDescent="0.15">
      <c r="C305" s="72"/>
      <c r="D305" s="73"/>
      <c r="E305" s="73"/>
      <c r="F305" s="73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</row>
    <row r="306" spans="3:19" x14ac:dyDescent="0.15">
      <c r="C306" s="72"/>
      <c r="D306" s="73"/>
      <c r="E306" s="73"/>
      <c r="F306" s="73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</row>
    <row r="307" spans="3:19" x14ac:dyDescent="0.15">
      <c r="C307" s="72"/>
      <c r="D307" s="73"/>
      <c r="E307" s="73"/>
      <c r="F307" s="73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</row>
    <row r="308" spans="3:19" x14ac:dyDescent="0.15">
      <c r="C308" s="72"/>
      <c r="D308" s="73"/>
      <c r="E308" s="73"/>
      <c r="F308" s="73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</row>
    <row r="309" spans="3:19" x14ac:dyDescent="0.15">
      <c r="C309" s="72"/>
      <c r="D309" s="77"/>
      <c r="E309" s="77"/>
      <c r="F309" s="77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</row>
    <row r="310" spans="3:19" x14ac:dyDescent="0.15">
      <c r="C310" s="72"/>
      <c r="D310" s="73"/>
      <c r="E310" s="73"/>
      <c r="F310" s="73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</row>
    <row r="311" spans="3:19" x14ac:dyDescent="0.15">
      <c r="C311" s="72"/>
      <c r="D311" s="73"/>
      <c r="E311" s="73"/>
      <c r="F311" s="73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</row>
    <row r="312" spans="3:19" x14ac:dyDescent="0.15">
      <c r="C312" s="72"/>
    </row>
    <row r="313" spans="3:19" x14ac:dyDescent="0.15">
      <c r="C313" s="79"/>
    </row>
    <row r="314" spans="3:19" x14ac:dyDescent="0.15">
      <c r="C314" s="80"/>
      <c r="D314" s="73"/>
      <c r="E314" s="73"/>
      <c r="F314" s="73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</row>
    <row r="315" spans="3:19" x14ac:dyDescent="0.15">
      <c r="C315" s="72"/>
      <c r="D315" s="75"/>
      <c r="E315" s="75"/>
      <c r="F315" s="75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</row>
    <row r="316" spans="3:19" x14ac:dyDescent="0.15">
      <c r="C316" s="72"/>
      <c r="D316" s="73"/>
      <c r="E316" s="73"/>
      <c r="F316" s="73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</row>
    <row r="317" spans="3:19" x14ac:dyDescent="0.15">
      <c r="C317" s="72"/>
      <c r="D317" s="73"/>
      <c r="E317" s="73"/>
      <c r="F317" s="73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</row>
    <row r="318" spans="3:19" x14ac:dyDescent="0.15">
      <c r="C318" s="72"/>
      <c r="D318" s="73"/>
      <c r="E318" s="73"/>
      <c r="F318" s="73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</row>
    <row r="319" spans="3:19" x14ac:dyDescent="0.15">
      <c r="C319" s="72"/>
      <c r="D319" s="73"/>
      <c r="E319" s="73"/>
      <c r="F319" s="73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</row>
    <row r="320" spans="3:19" x14ac:dyDescent="0.15">
      <c r="C320" s="72"/>
      <c r="D320" s="73"/>
      <c r="E320" s="73"/>
      <c r="F320" s="73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</row>
    <row r="321" spans="3:19" x14ac:dyDescent="0.15">
      <c r="C321" s="72"/>
      <c r="D321" s="73"/>
      <c r="E321" s="73"/>
      <c r="F321" s="73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</row>
    <row r="322" spans="3:19" x14ac:dyDescent="0.15">
      <c r="C322" s="72"/>
      <c r="D322" s="73"/>
      <c r="E322" s="73"/>
      <c r="F322" s="73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</row>
    <row r="323" spans="3:19" x14ac:dyDescent="0.15">
      <c r="C323" s="72"/>
      <c r="D323" s="73"/>
      <c r="E323" s="73"/>
      <c r="F323" s="73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</row>
    <row r="324" spans="3:19" x14ac:dyDescent="0.15">
      <c r="C324" s="72"/>
      <c r="D324" s="73"/>
      <c r="E324" s="73"/>
      <c r="F324" s="73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</row>
    <row r="325" spans="3:19" x14ac:dyDescent="0.15">
      <c r="C325" s="72"/>
      <c r="D325" s="73"/>
      <c r="E325" s="73"/>
      <c r="F325" s="73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</row>
    <row r="326" spans="3:19" x14ac:dyDescent="0.15">
      <c r="C326" s="72"/>
      <c r="D326" s="73"/>
      <c r="E326" s="73"/>
      <c r="F326" s="73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</row>
    <row r="327" spans="3:19" x14ac:dyDescent="0.15">
      <c r="C327" s="72"/>
      <c r="D327" s="73"/>
      <c r="E327" s="73"/>
      <c r="F327" s="73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</row>
    <row r="328" spans="3:19" x14ac:dyDescent="0.15">
      <c r="C328" s="72"/>
      <c r="D328" s="73"/>
      <c r="E328" s="73"/>
      <c r="F328" s="73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</row>
    <row r="329" spans="3:19" x14ac:dyDescent="0.15">
      <c r="C329" s="72"/>
      <c r="D329" s="73"/>
      <c r="E329" s="73"/>
      <c r="F329" s="73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</row>
    <row r="330" spans="3:19" x14ac:dyDescent="0.15">
      <c r="C330" s="72"/>
      <c r="D330" s="73"/>
      <c r="E330" s="73"/>
      <c r="F330" s="73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</row>
    <row r="331" spans="3:19" x14ac:dyDescent="0.15">
      <c r="C331" s="72"/>
      <c r="D331" s="75"/>
      <c r="E331" s="75"/>
      <c r="F331" s="75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</row>
    <row r="332" spans="3:19" x14ac:dyDescent="0.15">
      <c r="C332" s="72"/>
      <c r="D332" s="73"/>
      <c r="E332" s="73"/>
      <c r="F332" s="73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</row>
    <row r="333" spans="3:19" x14ac:dyDescent="0.15">
      <c r="C333" s="72"/>
      <c r="D333" s="73"/>
      <c r="E333" s="73"/>
      <c r="F333" s="73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</row>
    <row r="334" spans="3:19" x14ac:dyDescent="0.15">
      <c r="C334" s="72"/>
      <c r="D334" s="73"/>
      <c r="E334" s="73"/>
      <c r="F334" s="73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</row>
    <row r="335" spans="3:19" x14ac:dyDescent="0.15">
      <c r="C335" s="72"/>
      <c r="D335" s="73"/>
      <c r="E335" s="73"/>
      <c r="F335" s="73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</row>
    <row r="336" spans="3:19" x14ac:dyDescent="0.15">
      <c r="C336" s="72"/>
      <c r="D336" s="73"/>
      <c r="E336" s="73"/>
      <c r="F336" s="73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</row>
    <row r="337" spans="3:19" x14ac:dyDescent="0.15">
      <c r="C337" s="72"/>
      <c r="D337" s="73"/>
      <c r="E337" s="73"/>
      <c r="F337" s="73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</row>
    <row r="338" spans="3:19" x14ac:dyDescent="0.15">
      <c r="C338" s="72"/>
      <c r="D338" s="73"/>
      <c r="E338" s="73"/>
      <c r="F338" s="73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</row>
    <row r="339" spans="3:19" x14ac:dyDescent="0.15">
      <c r="C339" s="72"/>
      <c r="D339" s="73"/>
      <c r="E339" s="73"/>
      <c r="F339" s="73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</row>
    <row r="340" spans="3:19" x14ac:dyDescent="0.15">
      <c r="C340" s="72"/>
      <c r="D340" s="77"/>
      <c r="E340" s="77"/>
      <c r="F340" s="77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</row>
    <row r="341" spans="3:19" x14ac:dyDescent="0.15">
      <c r="C341" s="72"/>
      <c r="D341" s="73"/>
      <c r="E341" s="73"/>
      <c r="F341" s="73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</row>
    <row r="342" spans="3:19" x14ac:dyDescent="0.15">
      <c r="C342" s="72"/>
      <c r="D342" s="73"/>
      <c r="E342" s="73"/>
      <c r="F342" s="73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</row>
    <row r="343" spans="3:19" x14ac:dyDescent="0.15">
      <c r="C343" s="72"/>
    </row>
    <row r="344" spans="3:19" x14ac:dyDescent="0.15">
      <c r="C344" s="79"/>
    </row>
    <row r="345" spans="3:19" x14ac:dyDescent="0.15">
      <c r="C345" s="80"/>
      <c r="D345" s="73"/>
      <c r="E345" s="73"/>
      <c r="F345" s="73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</row>
    <row r="346" spans="3:19" x14ac:dyDescent="0.15">
      <c r="C346" s="72"/>
      <c r="D346" s="75"/>
      <c r="E346" s="75"/>
      <c r="F346" s="75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</row>
    <row r="347" spans="3:19" x14ac:dyDescent="0.15">
      <c r="C347" s="72"/>
      <c r="D347" s="73"/>
      <c r="E347" s="73"/>
      <c r="F347" s="73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</row>
    <row r="348" spans="3:19" x14ac:dyDescent="0.15">
      <c r="C348" s="72"/>
      <c r="D348" s="73"/>
      <c r="E348" s="73"/>
      <c r="F348" s="73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</row>
    <row r="349" spans="3:19" x14ac:dyDescent="0.15">
      <c r="C349" s="72"/>
      <c r="D349" s="73"/>
      <c r="E349" s="73"/>
      <c r="F349" s="73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</row>
    <row r="350" spans="3:19" x14ac:dyDescent="0.15">
      <c r="C350" s="72"/>
      <c r="D350" s="73"/>
      <c r="E350" s="73"/>
      <c r="F350" s="73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</row>
    <row r="351" spans="3:19" x14ac:dyDescent="0.15">
      <c r="C351" s="72"/>
      <c r="D351" s="73"/>
      <c r="E351" s="73"/>
      <c r="F351" s="73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</row>
    <row r="352" spans="3:19" x14ac:dyDescent="0.15">
      <c r="C352" s="72"/>
      <c r="D352" s="73"/>
      <c r="E352" s="73"/>
      <c r="F352" s="73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</row>
    <row r="353" spans="3:19" x14ac:dyDescent="0.15">
      <c r="C353" s="72"/>
      <c r="D353" s="73"/>
      <c r="E353" s="73"/>
      <c r="F353" s="73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</row>
    <row r="354" spans="3:19" x14ac:dyDescent="0.15">
      <c r="C354" s="72"/>
      <c r="D354" s="73"/>
      <c r="E354" s="73"/>
      <c r="F354" s="73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</row>
    <row r="355" spans="3:19" x14ac:dyDescent="0.15">
      <c r="C355" s="72"/>
      <c r="D355" s="73"/>
      <c r="E355" s="73"/>
      <c r="F355" s="73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</row>
    <row r="356" spans="3:19" x14ac:dyDescent="0.15">
      <c r="C356" s="72"/>
      <c r="D356" s="73"/>
      <c r="E356" s="73"/>
      <c r="F356" s="73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</row>
    <row r="357" spans="3:19" x14ac:dyDescent="0.15">
      <c r="C357" s="72"/>
      <c r="D357" s="73"/>
      <c r="E357" s="73"/>
      <c r="F357" s="73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</row>
    <row r="358" spans="3:19" x14ac:dyDescent="0.15">
      <c r="C358" s="72"/>
      <c r="D358" s="73"/>
      <c r="E358" s="73"/>
      <c r="F358" s="73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</row>
    <row r="359" spans="3:19" x14ac:dyDescent="0.15">
      <c r="C359" s="72"/>
      <c r="D359" s="73"/>
      <c r="E359" s="73"/>
      <c r="F359" s="73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</row>
    <row r="360" spans="3:19" x14ac:dyDescent="0.15">
      <c r="C360" s="72"/>
      <c r="D360" s="73"/>
      <c r="E360" s="73"/>
      <c r="F360" s="73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</row>
    <row r="361" spans="3:19" x14ac:dyDescent="0.15">
      <c r="C361" s="72"/>
      <c r="D361" s="73"/>
      <c r="E361" s="73"/>
      <c r="F361" s="73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</row>
    <row r="362" spans="3:19" x14ac:dyDescent="0.15">
      <c r="C362" s="72"/>
      <c r="D362" s="75"/>
      <c r="E362" s="75"/>
      <c r="F362" s="75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</row>
    <row r="363" spans="3:19" x14ac:dyDescent="0.15">
      <c r="C363" s="72"/>
      <c r="D363" s="73"/>
      <c r="E363" s="73"/>
      <c r="F363" s="73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</row>
    <row r="364" spans="3:19" x14ac:dyDescent="0.15">
      <c r="C364" s="72"/>
      <c r="D364" s="73"/>
      <c r="E364" s="73"/>
      <c r="F364" s="73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</row>
    <row r="365" spans="3:19" x14ac:dyDescent="0.15">
      <c r="C365" s="72"/>
      <c r="D365" s="73"/>
      <c r="E365" s="73"/>
      <c r="F365" s="73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</row>
    <row r="366" spans="3:19" x14ac:dyDescent="0.15">
      <c r="C366" s="72"/>
      <c r="D366" s="73"/>
      <c r="E366" s="73"/>
      <c r="F366" s="73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</row>
    <row r="367" spans="3:19" x14ac:dyDescent="0.15">
      <c r="C367" s="72"/>
      <c r="D367" s="73"/>
      <c r="E367" s="73"/>
      <c r="F367" s="73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</row>
    <row r="368" spans="3:19" x14ac:dyDescent="0.15">
      <c r="C368" s="72"/>
      <c r="D368" s="73"/>
      <c r="E368" s="73"/>
      <c r="F368" s="73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</row>
    <row r="369" spans="3:19" x14ac:dyDescent="0.15">
      <c r="C369" s="72"/>
      <c r="D369" s="73"/>
      <c r="E369" s="73"/>
      <c r="F369" s="73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</row>
    <row r="370" spans="3:19" x14ac:dyDescent="0.15">
      <c r="C370" s="72"/>
      <c r="D370" s="73"/>
      <c r="E370" s="73"/>
      <c r="F370" s="73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</row>
    <row r="371" spans="3:19" x14ac:dyDescent="0.15">
      <c r="C371" s="72"/>
      <c r="D371" s="77"/>
      <c r="E371" s="77"/>
      <c r="F371" s="77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</row>
    <row r="372" spans="3:19" x14ac:dyDescent="0.15">
      <c r="C372" s="72"/>
      <c r="D372" s="73"/>
      <c r="E372" s="73"/>
      <c r="F372" s="73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</row>
    <row r="373" spans="3:19" x14ac:dyDescent="0.15">
      <c r="C373" s="72"/>
      <c r="D373" s="73"/>
      <c r="E373" s="73"/>
      <c r="F373" s="73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</row>
    <row r="374" spans="3:19" x14ac:dyDescent="0.15">
      <c r="C374" s="72"/>
    </row>
    <row r="375" spans="3:19" x14ac:dyDescent="0.15">
      <c r="C375" s="79"/>
    </row>
    <row r="376" spans="3:19" x14ac:dyDescent="0.15">
      <c r="C376" s="80"/>
      <c r="D376" s="73"/>
      <c r="E376" s="73"/>
      <c r="F376" s="73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</row>
    <row r="377" spans="3:19" x14ac:dyDescent="0.15">
      <c r="C377" s="72"/>
      <c r="D377" s="75"/>
      <c r="E377" s="75"/>
      <c r="F377" s="75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</row>
    <row r="378" spans="3:19" x14ac:dyDescent="0.15">
      <c r="C378" s="72"/>
      <c r="D378" s="73"/>
      <c r="E378" s="73"/>
      <c r="F378" s="73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</row>
    <row r="379" spans="3:19" x14ac:dyDescent="0.15">
      <c r="C379" s="72"/>
      <c r="D379" s="73"/>
      <c r="E379" s="73"/>
      <c r="F379" s="73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</row>
    <row r="380" spans="3:19" x14ac:dyDescent="0.15">
      <c r="C380" s="72"/>
      <c r="D380" s="73"/>
      <c r="E380" s="73"/>
      <c r="F380" s="73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</row>
    <row r="381" spans="3:19" x14ac:dyDescent="0.15">
      <c r="C381" s="72"/>
      <c r="D381" s="73"/>
      <c r="E381" s="73"/>
      <c r="F381" s="73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</row>
    <row r="382" spans="3:19" x14ac:dyDescent="0.15">
      <c r="C382" s="72"/>
      <c r="D382" s="73"/>
      <c r="E382" s="73"/>
      <c r="F382" s="73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</row>
    <row r="383" spans="3:19" x14ac:dyDescent="0.15">
      <c r="C383" s="72"/>
      <c r="D383" s="73"/>
      <c r="E383" s="73"/>
      <c r="F383" s="73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</row>
    <row r="384" spans="3:19" x14ac:dyDescent="0.15">
      <c r="C384" s="72"/>
      <c r="D384" s="73"/>
      <c r="E384" s="73"/>
      <c r="F384" s="73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</row>
    <row r="385" spans="3:19" x14ac:dyDescent="0.15">
      <c r="C385" s="72"/>
      <c r="D385" s="73"/>
      <c r="E385" s="73"/>
      <c r="F385" s="73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</row>
    <row r="386" spans="3:19" x14ac:dyDescent="0.15">
      <c r="C386" s="72"/>
      <c r="D386" s="73"/>
      <c r="E386" s="73"/>
      <c r="F386" s="73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</row>
    <row r="387" spans="3:19" x14ac:dyDescent="0.15">
      <c r="C387" s="72"/>
      <c r="D387" s="73"/>
      <c r="E387" s="73"/>
      <c r="F387" s="73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</row>
    <row r="388" spans="3:19" x14ac:dyDescent="0.15">
      <c r="C388" s="72"/>
      <c r="D388" s="73"/>
      <c r="E388" s="73"/>
      <c r="F388" s="73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</row>
    <row r="389" spans="3:19" x14ac:dyDescent="0.15">
      <c r="C389" s="72"/>
      <c r="D389" s="73"/>
      <c r="E389" s="73"/>
      <c r="F389" s="73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</row>
    <row r="390" spans="3:19" x14ac:dyDescent="0.15">
      <c r="C390" s="72"/>
      <c r="D390" s="73"/>
      <c r="E390" s="73"/>
      <c r="F390" s="73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</row>
    <row r="391" spans="3:19" x14ac:dyDescent="0.15">
      <c r="C391" s="72"/>
      <c r="D391" s="73"/>
      <c r="E391" s="73"/>
      <c r="F391" s="73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</row>
    <row r="392" spans="3:19" x14ac:dyDescent="0.15">
      <c r="C392" s="72"/>
      <c r="D392" s="73"/>
      <c r="E392" s="73"/>
      <c r="F392" s="73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</row>
    <row r="393" spans="3:19" x14ac:dyDescent="0.15">
      <c r="C393" s="72"/>
      <c r="D393" s="75"/>
      <c r="E393" s="75"/>
      <c r="F393" s="75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</row>
    <row r="394" spans="3:19" x14ac:dyDescent="0.15">
      <c r="C394" s="72"/>
      <c r="D394" s="73"/>
      <c r="E394" s="73"/>
      <c r="F394" s="73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</row>
    <row r="395" spans="3:19" x14ac:dyDescent="0.15">
      <c r="C395" s="72"/>
      <c r="D395" s="73"/>
      <c r="E395" s="73"/>
      <c r="F395" s="73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</row>
    <row r="396" spans="3:19" x14ac:dyDescent="0.15">
      <c r="C396" s="72"/>
      <c r="D396" s="73"/>
      <c r="E396" s="73"/>
      <c r="F396" s="73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</row>
    <row r="397" spans="3:19" x14ac:dyDescent="0.15">
      <c r="C397" s="72"/>
      <c r="D397" s="73"/>
      <c r="E397" s="73"/>
      <c r="F397" s="73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</row>
    <row r="398" spans="3:19" x14ac:dyDescent="0.15">
      <c r="C398" s="72"/>
      <c r="D398" s="73"/>
      <c r="E398" s="73"/>
      <c r="F398" s="73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</row>
    <row r="399" spans="3:19" x14ac:dyDescent="0.15">
      <c r="C399" s="72"/>
      <c r="D399" s="73"/>
      <c r="E399" s="73"/>
      <c r="F399" s="73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</row>
    <row r="400" spans="3:19" x14ac:dyDescent="0.15">
      <c r="C400" s="72"/>
      <c r="D400" s="73"/>
      <c r="E400" s="73"/>
      <c r="F400" s="73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</row>
    <row r="401" spans="3:19" x14ac:dyDescent="0.15">
      <c r="C401" s="72"/>
      <c r="D401" s="73"/>
      <c r="E401" s="73"/>
      <c r="F401" s="73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</row>
    <row r="402" spans="3:19" x14ac:dyDescent="0.15">
      <c r="C402" s="72"/>
      <c r="D402" s="77"/>
      <c r="E402" s="77"/>
      <c r="F402" s="77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</row>
    <row r="403" spans="3:19" x14ac:dyDescent="0.15">
      <c r="C403" s="72"/>
      <c r="D403" s="73"/>
      <c r="E403" s="73"/>
      <c r="F403" s="73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</row>
    <row r="404" spans="3:19" x14ac:dyDescent="0.15">
      <c r="C404" s="72"/>
      <c r="D404" s="73"/>
      <c r="E404" s="73"/>
      <c r="F404" s="73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</row>
    <row r="405" spans="3:19" x14ac:dyDescent="0.15">
      <c r="C405" s="72"/>
    </row>
    <row r="406" spans="3:19" x14ac:dyDescent="0.15">
      <c r="C406" s="79"/>
    </row>
    <row r="407" spans="3:19" x14ac:dyDescent="0.15">
      <c r="C407" s="80"/>
      <c r="D407" s="73"/>
      <c r="E407" s="73"/>
      <c r="F407" s="73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</row>
    <row r="408" spans="3:19" x14ac:dyDescent="0.15">
      <c r="C408" s="72"/>
      <c r="D408" s="75"/>
      <c r="E408" s="75"/>
      <c r="F408" s="75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</row>
    <row r="409" spans="3:19" x14ac:dyDescent="0.15">
      <c r="C409" s="72"/>
      <c r="D409" s="73"/>
      <c r="E409" s="73"/>
      <c r="F409" s="73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</row>
    <row r="410" spans="3:19" x14ac:dyDescent="0.15">
      <c r="C410" s="72"/>
      <c r="D410" s="73"/>
      <c r="E410" s="73"/>
      <c r="F410" s="73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</row>
    <row r="411" spans="3:19" x14ac:dyDescent="0.15">
      <c r="C411" s="72"/>
      <c r="D411" s="73"/>
      <c r="E411" s="73"/>
      <c r="F411" s="73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</row>
    <row r="412" spans="3:19" x14ac:dyDescent="0.15">
      <c r="C412" s="72"/>
      <c r="D412" s="73"/>
      <c r="E412" s="73"/>
      <c r="F412" s="73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</row>
    <row r="413" spans="3:19" x14ac:dyDescent="0.15">
      <c r="C413" s="72"/>
      <c r="D413" s="73"/>
      <c r="E413" s="73"/>
      <c r="F413" s="73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</row>
    <row r="414" spans="3:19" x14ac:dyDescent="0.15">
      <c r="C414" s="72"/>
      <c r="D414" s="73"/>
      <c r="E414" s="73"/>
      <c r="F414" s="73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</row>
    <row r="415" spans="3:19" x14ac:dyDescent="0.15">
      <c r="C415" s="72"/>
      <c r="D415" s="73"/>
      <c r="E415" s="73"/>
      <c r="F415" s="73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</row>
    <row r="416" spans="3:19" x14ac:dyDescent="0.15">
      <c r="C416" s="72"/>
      <c r="D416" s="73"/>
      <c r="E416" s="73"/>
      <c r="F416" s="73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</row>
    <row r="417" spans="3:19" x14ac:dyDescent="0.15">
      <c r="C417" s="72"/>
      <c r="D417" s="73"/>
      <c r="E417" s="73"/>
      <c r="F417" s="73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</row>
    <row r="418" spans="3:19" x14ac:dyDescent="0.15">
      <c r="C418" s="72"/>
      <c r="D418" s="73"/>
      <c r="E418" s="73"/>
      <c r="F418" s="73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</row>
    <row r="419" spans="3:19" x14ac:dyDescent="0.15">
      <c r="C419" s="72"/>
      <c r="D419" s="73"/>
      <c r="E419" s="73"/>
      <c r="F419" s="73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</row>
    <row r="420" spans="3:19" x14ac:dyDescent="0.15">
      <c r="C420" s="72"/>
      <c r="D420" s="73"/>
      <c r="E420" s="73"/>
      <c r="F420" s="73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</row>
    <row r="421" spans="3:19" x14ac:dyDescent="0.15">
      <c r="C421" s="72"/>
      <c r="D421" s="73"/>
      <c r="E421" s="73"/>
      <c r="F421" s="73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</row>
    <row r="422" spans="3:19" x14ac:dyDescent="0.15">
      <c r="C422" s="72"/>
      <c r="D422" s="73"/>
      <c r="E422" s="73"/>
      <c r="F422" s="73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</row>
    <row r="423" spans="3:19" x14ac:dyDescent="0.15">
      <c r="C423" s="72"/>
      <c r="D423" s="73"/>
      <c r="E423" s="73"/>
      <c r="F423" s="73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</row>
    <row r="424" spans="3:19" x14ac:dyDescent="0.15">
      <c r="C424" s="72"/>
      <c r="D424" s="75"/>
      <c r="E424" s="75"/>
      <c r="F424" s="75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</row>
    <row r="425" spans="3:19" x14ac:dyDescent="0.15">
      <c r="C425" s="72"/>
      <c r="D425" s="73"/>
      <c r="E425" s="73"/>
      <c r="F425" s="73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</row>
    <row r="426" spans="3:19" x14ac:dyDescent="0.15">
      <c r="C426" s="72"/>
      <c r="D426" s="73"/>
      <c r="E426" s="73"/>
      <c r="F426" s="73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</row>
    <row r="427" spans="3:19" x14ac:dyDescent="0.15">
      <c r="C427" s="72"/>
      <c r="D427" s="73"/>
      <c r="E427" s="73"/>
      <c r="F427" s="73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</row>
    <row r="428" spans="3:19" x14ac:dyDescent="0.15">
      <c r="C428" s="72"/>
      <c r="D428" s="73"/>
      <c r="E428" s="73"/>
      <c r="F428" s="73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</row>
    <row r="429" spans="3:19" x14ac:dyDescent="0.15">
      <c r="C429" s="72"/>
      <c r="D429" s="73"/>
      <c r="E429" s="73"/>
      <c r="F429" s="73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</row>
    <row r="430" spans="3:19" x14ac:dyDescent="0.15">
      <c r="C430" s="72"/>
      <c r="D430" s="73"/>
      <c r="E430" s="73"/>
      <c r="F430" s="73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</row>
    <row r="431" spans="3:19" x14ac:dyDescent="0.15">
      <c r="C431" s="72"/>
      <c r="D431" s="73"/>
      <c r="E431" s="73"/>
      <c r="F431" s="73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</row>
    <row r="432" spans="3:19" x14ac:dyDescent="0.15">
      <c r="C432" s="72"/>
      <c r="D432" s="73"/>
      <c r="E432" s="73"/>
      <c r="F432" s="73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</row>
    <row r="433" spans="3:19" x14ac:dyDescent="0.15">
      <c r="C433" s="72"/>
      <c r="D433" s="77"/>
      <c r="E433" s="77"/>
      <c r="F433" s="77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</row>
    <row r="434" spans="3:19" x14ac:dyDescent="0.15">
      <c r="C434" s="72"/>
      <c r="D434" s="73"/>
      <c r="E434" s="73"/>
      <c r="F434" s="73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</row>
    <row r="435" spans="3:19" x14ac:dyDescent="0.15">
      <c r="C435" s="72"/>
      <c r="D435" s="73"/>
      <c r="E435" s="73"/>
      <c r="F435" s="73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</row>
    <row r="436" spans="3:19" x14ac:dyDescent="0.15">
      <c r="C436" s="72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9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3" sqref="A3"/>
      <selection pane="bottomRight" activeCell="U5" sqref="U5"/>
    </sheetView>
  </sheetViews>
  <sheetFormatPr defaultRowHeight="12.75" x14ac:dyDescent="0.15"/>
  <cols>
    <col min="1" max="2" width="11" style="1" customWidth="1"/>
    <col min="3" max="3" width="30.1640625" style="1" customWidth="1"/>
    <col min="4" max="4" width="14.1640625" style="1" bestFit="1" customWidth="1"/>
    <col min="5" max="5" width="11.1640625" style="1" bestFit="1" customWidth="1"/>
    <col min="6" max="6" width="8.5" style="1" customWidth="1"/>
    <col min="7" max="8" width="9.33203125" style="1"/>
    <col min="9" max="9" width="12.5" style="1" bestFit="1" customWidth="1"/>
    <col min="10" max="10" width="9.83203125" style="1" bestFit="1" customWidth="1"/>
    <col min="11" max="11" width="9.5" style="1" bestFit="1" customWidth="1"/>
    <col min="12" max="12" width="8.6640625" style="1" bestFit="1" customWidth="1"/>
    <col min="13" max="13" width="10" style="1" customWidth="1"/>
    <col min="14" max="15" width="10.6640625" style="1" bestFit="1" customWidth="1"/>
    <col min="16" max="16" width="9.83203125" style="1" customWidth="1"/>
    <col min="17" max="17" width="13.6640625" style="1" bestFit="1" customWidth="1"/>
    <col min="18" max="18" width="15" style="1" bestFit="1" customWidth="1"/>
    <col min="19" max="19" width="12.6640625" style="1" customWidth="1"/>
    <col min="20" max="20" width="9.5" style="1" bestFit="1" customWidth="1"/>
    <col min="21" max="21" width="12" style="1" bestFit="1" customWidth="1"/>
    <col min="22" max="16384" width="9.33203125" style="1"/>
  </cols>
  <sheetData>
    <row r="1" spans="1:21" ht="20.25" x14ac:dyDescent="0.15">
      <c r="A1" s="1">
        <v>2</v>
      </c>
      <c r="C1" s="29" t="s">
        <v>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52.5" x14ac:dyDescent="0.2">
      <c r="A2" s="31" t="s">
        <v>569</v>
      </c>
      <c r="B2" s="31" t="s">
        <v>560</v>
      </c>
      <c r="C2" s="14" t="s">
        <v>5</v>
      </c>
      <c r="D2" s="15" t="s">
        <v>3</v>
      </c>
      <c r="E2" s="15" t="s">
        <v>93</v>
      </c>
      <c r="F2" s="16" t="s">
        <v>215</v>
      </c>
      <c r="G2" s="16" t="s">
        <v>216</v>
      </c>
      <c r="H2" s="15" t="s">
        <v>199</v>
      </c>
      <c r="I2" s="15" t="s">
        <v>217</v>
      </c>
      <c r="J2" s="15" t="s">
        <v>218</v>
      </c>
      <c r="K2" s="17" t="s">
        <v>219</v>
      </c>
      <c r="L2" s="17" t="s">
        <v>7</v>
      </c>
      <c r="M2" s="17" t="s">
        <v>220</v>
      </c>
      <c r="N2" s="17" t="s">
        <v>221</v>
      </c>
      <c r="O2" s="17" t="s">
        <v>222</v>
      </c>
      <c r="P2" s="53" t="s">
        <v>198</v>
      </c>
      <c r="Q2" s="17" t="s">
        <v>197</v>
      </c>
      <c r="R2" s="17" t="s">
        <v>223</v>
      </c>
      <c r="S2" s="17" t="s">
        <v>196</v>
      </c>
      <c r="T2" s="17" t="s">
        <v>195</v>
      </c>
      <c r="U2" s="17" t="s">
        <v>56</v>
      </c>
    </row>
    <row r="3" spans="1:21" x14ac:dyDescent="0.2">
      <c r="A3" s="31"/>
      <c r="B3" s="31"/>
      <c r="C3" s="2" t="s">
        <v>2</v>
      </c>
      <c r="D3" s="6" t="s">
        <v>4</v>
      </c>
      <c r="E3" s="2">
        <v>1</v>
      </c>
      <c r="F3" s="89">
        <v>116.12891238305819</v>
      </c>
      <c r="G3" s="52">
        <v>354.18708429103259</v>
      </c>
      <c r="H3" s="4">
        <v>3.0499474852801964</v>
      </c>
      <c r="I3" s="3">
        <v>92.940086344168932</v>
      </c>
      <c r="J3" s="3">
        <v>26.0200241733944</v>
      </c>
      <c r="K3" s="4">
        <v>1.3935469485966983</v>
      </c>
      <c r="L3" s="4">
        <v>83.333333333333329</v>
      </c>
      <c r="M3" s="4">
        <v>15.458644741615421</v>
      </c>
      <c r="N3" s="4">
        <v>129.16679999999999</v>
      </c>
      <c r="O3" s="4"/>
      <c r="P3" s="5"/>
      <c r="Q3" s="4">
        <v>10</v>
      </c>
      <c r="R3" s="4"/>
      <c r="S3" s="4">
        <v>833.33333333333337</v>
      </c>
      <c r="T3" s="4"/>
      <c r="U3" s="4">
        <v>2.4091459093007086</v>
      </c>
    </row>
    <row r="4" spans="1:21" x14ac:dyDescent="0.2">
      <c r="A4" s="31"/>
      <c r="B4" s="31"/>
      <c r="C4" s="2" t="s">
        <v>8</v>
      </c>
      <c r="D4" s="2" t="s">
        <v>4</v>
      </c>
      <c r="E4" s="2">
        <v>1</v>
      </c>
      <c r="F4" s="89">
        <v>116.12891238305819</v>
      </c>
      <c r="G4" s="52">
        <v>354.18708429103259</v>
      </c>
      <c r="H4" s="4">
        <v>3.0499474852801964</v>
      </c>
      <c r="I4" s="3">
        <v>92.940086344168932</v>
      </c>
      <c r="J4" s="3">
        <v>0</v>
      </c>
      <c r="K4" s="4">
        <v>18.580625981289309</v>
      </c>
      <c r="L4" s="4">
        <v>6.25</v>
      </c>
      <c r="M4" s="4">
        <v>16.647771260201221</v>
      </c>
      <c r="N4" s="4">
        <v>301.38919999999996</v>
      </c>
      <c r="O4" s="4">
        <v>1292.1383824299999</v>
      </c>
      <c r="P4" s="5">
        <v>151.416</v>
      </c>
      <c r="Q4" s="4">
        <v>8</v>
      </c>
      <c r="R4" s="4"/>
      <c r="S4" s="4">
        <v>50</v>
      </c>
      <c r="T4" s="4">
        <v>1557.4250999999999</v>
      </c>
      <c r="U4" s="4">
        <v>2.4091459093007086</v>
      </c>
    </row>
    <row r="5" spans="1:21" x14ac:dyDescent="0.2">
      <c r="A5" s="31" t="s">
        <v>570</v>
      </c>
      <c r="B5" s="31" t="s">
        <v>191</v>
      </c>
      <c r="C5" s="31" t="s">
        <v>145</v>
      </c>
      <c r="D5" s="32"/>
      <c r="E5" s="32"/>
      <c r="F5" s="32">
        <f>SUMIF($D3:$D4,"yes",F3:F4)</f>
        <v>232.25782476611639</v>
      </c>
      <c r="G5" s="32">
        <f>SUMIF($D3:$D4,"yes",G3:G4)</f>
        <v>708.37416858206518</v>
      </c>
      <c r="H5" s="32"/>
      <c r="I5" s="32">
        <f>SUMIF($D3:$D4,"yes",I3:I4)</f>
        <v>185.88017268833786</v>
      </c>
      <c r="J5" s="32">
        <f>SUMIF($D3:$D4,"yes",J3:J4)</f>
        <v>26.0200241733944</v>
      </c>
      <c r="K5" s="32"/>
      <c r="L5" s="32">
        <f>SUMIF($D3:$D4,"yes",L3:L4)</f>
        <v>89.583333333333329</v>
      </c>
      <c r="M5" s="32">
        <f>SUMPRODUCT($F3:$F4,M3:M4)/$F5</f>
        <v>16.05320800090832</v>
      </c>
      <c r="N5" s="32">
        <f>SUMPRODUCT($F3:$F4,N3:N4)/$F5</f>
        <v>215.27799999999999</v>
      </c>
      <c r="O5" s="32">
        <f>SUMPRODUCT($F3:$F4,O3:O4)/$F5</f>
        <v>646.06919121499993</v>
      </c>
      <c r="P5" s="5">
        <v>151.416</v>
      </c>
      <c r="Q5" s="1">
        <v>10</v>
      </c>
      <c r="R5" s="1">
        <f>S5/F5</f>
        <v>3.8032446666666666</v>
      </c>
      <c r="S5" s="11">
        <f>S3+S4</f>
        <v>883.33333333333337</v>
      </c>
      <c r="U5" s="32">
        <f>SUMPRODUCT($F3:$F4,U3:U4)/$F5</f>
        <v>2.4091459093007086</v>
      </c>
    </row>
    <row r="6" spans="1:21" x14ac:dyDescent="0.2">
      <c r="A6" s="31"/>
      <c r="B6" s="31"/>
      <c r="C6" s="2" t="s">
        <v>2</v>
      </c>
      <c r="D6" s="6" t="s">
        <v>4</v>
      </c>
      <c r="E6" s="2">
        <v>1</v>
      </c>
      <c r="F6" s="89">
        <v>116.12891238305819</v>
      </c>
      <c r="G6" s="52">
        <v>354.18708429103259</v>
      </c>
      <c r="H6" s="4">
        <v>3.0499474852801964</v>
      </c>
      <c r="I6" s="3">
        <v>92.940086344168932</v>
      </c>
      <c r="J6" s="3">
        <v>26.0200241733944</v>
      </c>
      <c r="K6" s="4">
        <v>1.3935469485966983</v>
      </c>
      <c r="L6" s="4">
        <v>83.333333333333329</v>
      </c>
      <c r="M6" s="4">
        <v>15.458644741615421</v>
      </c>
      <c r="N6" s="4">
        <v>129.16679999999999</v>
      </c>
      <c r="O6" s="4"/>
      <c r="P6" s="5"/>
      <c r="Q6" s="4">
        <v>10</v>
      </c>
      <c r="R6" s="4"/>
      <c r="S6" s="4">
        <v>833.33333333333337</v>
      </c>
      <c r="T6" s="4"/>
      <c r="U6" s="4">
        <v>2.4091459093007086</v>
      </c>
    </row>
    <row r="7" spans="1:21" x14ac:dyDescent="0.2">
      <c r="A7" s="31"/>
      <c r="B7" s="31"/>
      <c r="C7" s="2" t="s">
        <v>8</v>
      </c>
      <c r="D7" s="2" t="s">
        <v>4</v>
      </c>
      <c r="E7" s="2">
        <v>1</v>
      </c>
      <c r="F7" s="89">
        <v>116.12891238305819</v>
      </c>
      <c r="G7" s="52">
        <v>354.18708429103259</v>
      </c>
      <c r="H7" s="4">
        <v>3.0499474852801964</v>
      </c>
      <c r="I7" s="3">
        <v>92.940086344168932</v>
      </c>
      <c r="J7" s="3">
        <v>0</v>
      </c>
      <c r="K7" s="4">
        <v>18.580625981289309</v>
      </c>
      <c r="L7" s="4">
        <v>6.25</v>
      </c>
      <c r="M7" s="4">
        <v>16.647771260201221</v>
      </c>
      <c r="N7" s="4">
        <v>301.38919999999996</v>
      </c>
      <c r="O7" s="4">
        <v>1292.1383824299999</v>
      </c>
      <c r="P7" s="5">
        <v>151.416</v>
      </c>
      <c r="Q7" s="4">
        <v>8</v>
      </c>
      <c r="R7" s="4"/>
      <c r="S7" s="4">
        <v>50</v>
      </c>
      <c r="T7" s="4">
        <v>1557.4250999999999</v>
      </c>
      <c r="U7" s="4">
        <v>2.4091459093007086</v>
      </c>
    </row>
    <row r="8" spans="1:21" x14ac:dyDescent="0.2">
      <c r="A8" s="31"/>
      <c r="B8" s="31"/>
      <c r="C8" s="2" t="s">
        <v>486</v>
      </c>
      <c r="D8" s="2" t="s">
        <v>488</v>
      </c>
      <c r="E8" s="2">
        <v>1</v>
      </c>
      <c r="F8" s="93">
        <v>232.25782476611639</v>
      </c>
      <c r="G8" s="3">
        <v>262.32724247458634</v>
      </c>
      <c r="H8" s="4">
        <v>1.12946568210888</v>
      </c>
      <c r="I8" s="3">
        <v>0</v>
      </c>
      <c r="J8" s="3">
        <v>0</v>
      </c>
      <c r="K8" s="4"/>
      <c r="L8" s="4"/>
      <c r="M8" s="4"/>
      <c r="N8" s="4"/>
      <c r="O8" s="4"/>
      <c r="P8" s="5"/>
      <c r="Q8" s="4"/>
      <c r="R8" s="4"/>
      <c r="S8" s="4"/>
      <c r="T8" s="4"/>
      <c r="U8" s="4">
        <v>1</v>
      </c>
    </row>
    <row r="9" spans="1:21" x14ac:dyDescent="0.15">
      <c r="A9" s="31" t="s">
        <v>570</v>
      </c>
      <c r="B9" s="31" t="s">
        <v>191</v>
      </c>
      <c r="C9" s="31" t="s">
        <v>145</v>
      </c>
      <c r="D9" s="32"/>
      <c r="E9" s="32"/>
      <c r="F9" s="32">
        <f>SUMIF($D6:$D8,"yes",F6:F8)</f>
        <v>232.25782476611639</v>
      </c>
      <c r="G9" s="32">
        <f>SUMIF($D6:$D8,"yes",G6:G8)</f>
        <v>708.37416858206518</v>
      </c>
      <c r="H9" s="32"/>
      <c r="I9" s="32">
        <f>SUMIF($D6:$D8,"yes",I6:I8)</f>
        <v>185.88017268833786</v>
      </c>
      <c r="J9" s="32">
        <f>SUMIF($D6:$D8,"yes",J6:J8)</f>
        <v>26.0200241733944</v>
      </c>
      <c r="K9" s="32"/>
      <c r="L9" s="32">
        <f>SUMIF($D6:$D8,"yes",L6:L8)</f>
        <v>89.583333333333329</v>
      </c>
      <c r="M9" s="32">
        <f>SUMPRODUCT($F6:$F8,M6:M8)/$F9</f>
        <v>16.05320800090832</v>
      </c>
      <c r="N9" s="32">
        <f>SUMPRODUCT($F6:$F8,N6:N8)/$F9</f>
        <v>215.27799999999999</v>
      </c>
      <c r="O9" s="32">
        <f>SUMPRODUCT($F6:$F8,O6:O8)/$F9</f>
        <v>646.06919121499993</v>
      </c>
      <c r="Q9" s="1">
        <v>10</v>
      </c>
      <c r="R9" s="1">
        <f>S9/F9</f>
        <v>3.8032446666666666</v>
      </c>
      <c r="S9" s="11">
        <f>S6+S7</f>
        <v>883.33333333333337</v>
      </c>
      <c r="U9" s="32">
        <v>2.4</v>
      </c>
    </row>
    <row r="10" spans="1:21" x14ac:dyDescent="0.2">
      <c r="A10" s="31"/>
      <c r="B10" s="31"/>
      <c r="C10" s="2" t="s">
        <v>2</v>
      </c>
      <c r="D10" s="6" t="s">
        <v>4</v>
      </c>
      <c r="E10" s="2">
        <v>1</v>
      </c>
      <c r="F10" s="89">
        <v>116.12891238305819</v>
      </c>
      <c r="G10" s="52">
        <v>354.18708429103259</v>
      </c>
      <c r="H10" s="4">
        <v>3.0499474852801964</v>
      </c>
      <c r="I10" s="3">
        <v>92.940086344168932</v>
      </c>
      <c r="J10" s="3">
        <v>26.0200241733944</v>
      </c>
      <c r="K10" s="4">
        <v>1.3935469485966983</v>
      </c>
      <c r="L10" s="4">
        <v>83.333333333333329</v>
      </c>
      <c r="M10" s="4">
        <v>22.604189999999999</v>
      </c>
      <c r="N10" s="4">
        <v>129.16679999999999</v>
      </c>
      <c r="O10" s="4"/>
      <c r="P10" s="5"/>
      <c r="Q10" s="4">
        <v>10</v>
      </c>
      <c r="R10" s="4"/>
      <c r="S10" s="4">
        <v>833.33333333333337</v>
      </c>
      <c r="T10" s="4"/>
      <c r="U10" s="4">
        <v>0.64243890914685564</v>
      </c>
    </row>
    <row r="11" spans="1:21" x14ac:dyDescent="0.2">
      <c r="A11" s="31"/>
      <c r="B11" s="31"/>
      <c r="C11" s="2" t="s">
        <v>8</v>
      </c>
      <c r="D11" s="2" t="s">
        <v>4</v>
      </c>
      <c r="E11" s="2">
        <v>1</v>
      </c>
      <c r="F11" s="89">
        <v>116.12891238305819</v>
      </c>
      <c r="G11" s="52">
        <v>354.18708429103259</v>
      </c>
      <c r="H11" s="4">
        <v>3.0499474852801964</v>
      </c>
      <c r="I11" s="3">
        <v>92.940086344168932</v>
      </c>
      <c r="J11" s="3">
        <v>0</v>
      </c>
      <c r="K11" s="4">
        <v>18.580625981289309</v>
      </c>
      <c r="L11" s="4">
        <v>6.25</v>
      </c>
      <c r="M11" s="4">
        <v>12.916679999999999</v>
      </c>
      <c r="N11" s="4">
        <v>301.38919999999996</v>
      </c>
      <c r="O11" s="4">
        <v>1292.1383824299999</v>
      </c>
      <c r="P11" s="5">
        <v>151.416</v>
      </c>
      <c r="Q11" s="4">
        <v>8</v>
      </c>
      <c r="R11" s="4"/>
      <c r="S11" s="4">
        <v>50</v>
      </c>
      <c r="T11" s="4">
        <v>1557.4250999999999</v>
      </c>
      <c r="U11" s="4">
        <v>0.64243890914685564</v>
      </c>
    </row>
    <row r="12" spans="1:21" x14ac:dyDescent="0.2">
      <c r="A12" s="31"/>
      <c r="B12" s="31"/>
      <c r="C12" s="2" t="s">
        <v>486</v>
      </c>
      <c r="D12" s="2" t="s">
        <v>488</v>
      </c>
      <c r="E12" s="2">
        <v>1</v>
      </c>
      <c r="F12" s="93">
        <v>232.25782476611639</v>
      </c>
      <c r="G12" s="3">
        <v>262.32724247458634</v>
      </c>
      <c r="H12" s="4">
        <v>1.12946568210888</v>
      </c>
      <c r="I12" s="3">
        <v>0</v>
      </c>
      <c r="J12" s="3">
        <v>0</v>
      </c>
      <c r="K12" s="4"/>
      <c r="L12" s="4"/>
      <c r="M12" s="4"/>
      <c r="N12" s="4"/>
      <c r="O12" s="4"/>
      <c r="P12" s="5"/>
      <c r="Q12" s="4"/>
      <c r="R12" s="4"/>
      <c r="S12" s="4"/>
      <c r="T12" s="4"/>
      <c r="U12" s="4">
        <v>1</v>
      </c>
    </row>
    <row r="13" spans="1:21" x14ac:dyDescent="0.2">
      <c r="A13" s="31" t="s">
        <v>570</v>
      </c>
      <c r="B13" s="31" t="s">
        <v>191</v>
      </c>
      <c r="C13" s="31" t="s">
        <v>145</v>
      </c>
      <c r="D13" s="32"/>
      <c r="E13" s="32"/>
      <c r="F13" s="32">
        <f>SUMIF($D10:$D12,"yes",F10:F12)</f>
        <v>232.25782476611639</v>
      </c>
      <c r="G13" s="32">
        <f>SUMIF($D10:$D12,"yes",G10:G12)</f>
        <v>708.37416858206518</v>
      </c>
      <c r="H13" s="32"/>
      <c r="I13" s="32">
        <f>SUMIF($D10:$D12,"yes",I10:I12)</f>
        <v>185.88017268833786</v>
      </c>
      <c r="J13" s="32">
        <f>SUMIF($D10:$D12,"yes",J10:J12)</f>
        <v>26.0200241733944</v>
      </c>
      <c r="K13" s="32"/>
      <c r="L13" s="32">
        <f>SUMIF($D10:$D12,"yes",L10:L12)</f>
        <v>89.583333333333329</v>
      </c>
      <c r="M13" s="32">
        <f>SUMPRODUCT($F10:$F12,M10:M12)/$F13</f>
        <v>17.760434999999998</v>
      </c>
      <c r="N13" s="32">
        <f>SUMPRODUCT($F10:$F12,N10:N12)/$F13</f>
        <v>215.27799999999999</v>
      </c>
      <c r="O13" s="32">
        <f>SUMPRODUCT($F10:$F12,O10:O12)/$F13</f>
        <v>646.06919121499993</v>
      </c>
      <c r="P13" s="5">
        <v>151.416</v>
      </c>
      <c r="Q13" s="1">
        <v>10</v>
      </c>
      <c r="R13" s="1">
        <f>S13/F13</f>
        <v>3.8032446666666666</v>
      </c>
      <c r="S13" s="11">
        <f>S10+S11</f>
        <v>883.33333333333337</v>
      </c>
      <c r="U13" s="32">
        <f>SUMPRODUCT($F10:$F12,U10:U12)/$F13</f>
        <v>1.6424389091468556</v>
      </c>
    </row>
    <row r="14" spans="1:21" x14ac:dyDescent="0.15">
      <c r="C14" s="13"/>
    </row>
    <row r="15" spans="1:21" x14ac:dyDescent="0.15">
      <c r="C15" s="13"/>
    </row>
    <row r="16" spans="1:21" x14ac:dyDescent="0.15">
      <c r="C16" s="13"/>
    </row>
    <row r="17" spans="3:3" x14ac:dyDescent="0.15">
      <c r="C17" s="13"/>
    </row>
    <row r="18" spans="3:3" x14ac:dyDescent="0.15">
      <c r="C18" s="13"/>
    </row>
    <row r="19" spans="3:3" x14ac:dyDescent="0.15">
      <c r="C19" s="13"/>
    </row>
    <row r="20" spans="3:3" x14ac:dyDescent="0.15">
      <c r="C20" s="13"/>
    </row>
    <row r="21" spans="3:3" x14ac:dyDescent="0.15">
      <c r="C21" s="13"/>
    </row>
    <row r="22" spans="3:3" x14ac:dyDescent="0.15">
      <c r="C22" s="13"/>
    </row>
    <row r="23" spans="3:3" x14ac:dyDescent="0.15">
      <c r="C23" s="13"/>
    </row>
    <row r="24" spans="3:3" x14ac:dyDescent="0.15">
      <c r="C24" s="13"/>
    </row>
    <row r="25" spans="3:3" x14ac:dyDescent="0.15">
      <c r="C25" s="13"/>
    </row>
    <row r="26" spans="3:3" x14ac:dyDescent="0.15">
      <c r="C26" s="13"/>
    </row>
    <row r="27" spans="3:3" x14ac:dyDescent="0.15">
      <c r="C27" s="13"/>
    </row>
    <row r="28" spans="3:3" x14ac:dyDescent="0.15">
      <c r="C28" s="13"/>
    </row>
    <row r="29" spans="3:3" x14ac:dyDescent="0.15">
      <c r="C29" s="13"/>
    </row>
    <row r="30" spans="3:3" x14ac:dyDescent="0.15">
      <c r="C30" s="13"/>
    </row>
    <row r="31" spans="3:3" x14ac:dyDescent="0.15">
      <c r="C31" s="13"/>
    </row>
    <row r="32" spans="3:3" x14ac:dyDescent="0.15">
      <c r="C32" s="13"/>
    </row>
    <row r="33" spans="3:3" x14ac:dyDescent="0.15">
      <c r="C33" s="13"/>
    </row>
    <row r="34" spans="3:3" x14ac:dyDescent="0.15">
      <c r="C34" s="13"/>
    </row>
    <row r="35" spans="3:3" x14ac:dyDescent="0.15">
      <c r="C35" s="13"/>
    </row>
    <row r="36" spans="3:3" x14ac:dyDescent="0.15">
      <c r="C36" s="13"/>
    </row>
    <row r="37" spans="3:3" x14ac:dyDescent="0.15">
      <c r="C37" s="13"/>
    </row>
    <row r="38" spans="3:3" x14ac:dyDescent="0.15">
      <c r="C38" s="13"/>
    </row>
    <row r="39" spans="3:3" x14ac:dyDescent="0.15">
      <c r="C39" s="13"/>
    </row>
    <row r="40" spans="3:3" x14ac:dyDescent="0.15">
      <c r="C40" s="13"/>
    </row>
    <row r="41" spans="3:3" x14ac:dyDescent="0.15">
      <c r="C41" s="13"/>
    </row>
    <row r="42" spans="3:3" x14ac:dyDescent="0.15">
      <c r="C42" s="13"/>
    </row>
    <row r="43" spans="3:3" x14ac:dyDescent="0.15">
      <c r="C43" s="13"/>
    </row>
    <row r="44" spans="3:3" x14ac:dyDescent="0.15">
      <c r="C44" s="13"/>
    </row>
    <row r="45" spans="3:3" x14ac:dyDescent="0.15">
      <c r="C45" s="13"/>
    </row>
    <row r="46" spans="3:3" x14ac:dyDescent="0.15">
      <c r="C46" s="13"/>
    </row>
    <row r="47" spans="3:3" x14ac:dyDescent="0.15">
      <c r="C47" s="13"/>
    </row>
    <row r="48" spans="3:3" x14ac:dyDescent="0.15">
      <c r="C48" s="13"/>
    </row>
    <row r="49" spans="3:3" x14ac:dyDescent="0.15">
      <c r="C49" s="13"/>
    </row>
    <row r="50" spans="3:3" x14ac:dyDescent="0.15">
      <c r="C50" s="13"/>
    </row>
    <row r="51" spans="3:3" x14ac:dyDescent="0.15">
      <c r="C51" s="13"/>
    </row>
    <row r="52" spans="3:3" x14ac:dyDescent="0.15">
      <c r="C52" s="13"/>
    </row>
    <row r="53" spans="3:3" x14ac:dyDescent="0.15">
      <c r="C53" s="13"/>
    </row>
    <row r="54" spans="3:3" x14ac:dyDescent="0.15">
      <c r="C54" s="13"/>
    </row>
    <row r="55" spans="3:3" x14ac:dyDescent="0.15">
      <c r="C55" s="13"/>
    </row>
    <row r="56" spans="3:3" x14ac:dyDescent="0.15">
      <c r="C56" s="13"/>
    </row>
    <row r="57" spans="3:3" x14ac:dyDescent="0.15">
      <c r="C57" s="13"/>
    </row>
    <row r="58" spans="3:3" x14ac:dyDescent="0.15">
      <c r="C58" s="13"/>
    </row>
    <row r="59" spans="3:3" x14ac:dyDescent="0.15">
      <c r="C59" s="13"/>
    </row>
  </sheetData>
  <autoFilter ref="A2:U13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691"/>
  <sheetViews>
    <sheetView workbookViewId="0">
      <pane xSplit="4" ySplit="2" topLeftCell="L31" activePane="bottomRight" state="frozen"/>
      <selection activeCell="D235" sqref="D235"/>
      <selection pane="topRight" activeCell="D235" sqref="D235"/>
      <selection pane="bottomLeft" activeCell="D235" sqref="D235"/>
      <selection pane="bottomRight" activeCell="N692" sqref="N692"/>
    </sheetView>
  </sheetViews>
  <sheetFormatPr defaultRowHeight="11.25" x14ac:dyDescent="0.15"/>
  <cols>
    <col min="1" max="1" width="9.33203125" style="41"/>
    <col min="2" max="2" width="12.83203125" style="41" customWidth="1"/>
    <col min="3" max="3" width="2.5" style="47" customWidth="1"/>
    <col min="4" max="4" width="30.1640625" style="40" customWidth="1"/>
    <col min="5" max="20" width="17" style="41" customWidth="1"/>
    <col min="21" max="16384" width="9.33203125" style="41"/>
  </cols>
  <sheetData>
    <row r="1" spans="1:21" ht="20.25" x14ac:dyDescent="0.15">
      <c r="A1" s="41">
        <v>3</v>
      </c>
      <c r="C1" s="29" t="s">
        <v>141</v>
      </c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1" s="40" customFormat="1" x14ac:dyDescent="0.15">
      <c r="A2" s="94" t="s">
        <v>571</v>
      </c>
      <c r="B2" s="94" t="s">
        <v>560</v>
      </c>
      <c r="C2" s="96"/>
      <c r="D2" s="96"/>
      <c r="E2" s="18" t="s">
        <v>98</v>
      </c>
      <c r="F2" s="18" t="s">
        <v>99</v>
      </c>
      <c r="G2" s="18" t="s">
        <v>100</v>
      </c>
      <c r="H2" s="18" t="s">
        <v>101</v>
      </c>
      <c r="I2" s="18" t="s">
        <v>102</v>
      </c>
      <c r="J2" s="18" t="s">
        <v>103</v>
      </c>
      <c r="K2" s="18" t="s">
        <v>104</v>
      </c>
      <c r="L2" s="18" t="s">
        <v>105</v>
      </c>
      <c r="M2" s="18" t="s">
        <v>106</v>
      </c>
      <c r="N2" s="18" t="s">
        <v>107</v>
      </c>
      <c r="O2" s="18" t="s">
        <v>252</v>
      </c>
      <c r="P2" s="18" t="s">
        <v>108</v>
      </c>
      <c r="Q2" s="18" t="s">
        <v>109</v>
      </c>
      <c r="R2" s="18" t="s">
        <v>110</v>
      </c>
      <c r="S2" s="18" t="s">
        <v>111</v>
      </c>
      <c r="T2" s="18" t="s">
        <v>112</v>
      </c>
    </row>
    <row r="3" spans="1:21" hidden="1" x14ac:dyDescent="0.15">
      <c r="A3" s="41" t="s">
        <v>570</v>
      </c>
      <c r="C3" s="35" t="s">
        <v>9</v>
      </c>
      <c r="D3" s="36"/>
    </row>
    <row r="4" spans="1:21" x14ac:dyDescent="0.15">
      <c r="A4" s="41" t="s">
        <v>570</v>
      </c>
      <c r="B4" s="94" t="s">
        <v>574</v>
      </c>
      <c r="C4" s="37"/>
      <c r="D4" s="38" t="s">
        <v>11</v>
      </c>
      <c r="E4" s="42" t="s">
        <v>12</v>
      </c>
      <c r="F4" s="42" t="s">
        <v>13</v>
      </c>
      <c r="G4" s="42" t="s">
        <v>14</v>
      </c>
      <c r="H4" s="42" t="s">
        <v>15</v>
      </c>
      <c r="I4" s="42" t="s">
        <v>271</v>
      </c>
      <c r="J4" s="42" t="s">
        <v>16</v>
      </c>
      <c r="K4" s="42" t="s">
        <v>17</v>
      </c>
      <c r="L4" s="42" t="s">
        <v>18</v>
      </c>
      <c r="M4" s="42" t="s">
        <v>19</v>
      </c>
      <c r="N4" s="42" t="s">
        <v>20</v>
      </c>
      <c r="O4" s="42" t="s">
        <v>21</v>
      </c>
      <c r="P4" s="42" t="s">
        <v>22</v>
      </c>
      <c r="Q4" s="42" t="s">
        <v>23</v>
      </c>
      <c r="R4" s="42" t="s">
        <v>24</v>
      </c>
      <c r="S4" s="42">
        <v>7</v>
      </c>
      <c r="T4" s="42">
        <v>8</v>
      </c>
    </row>
    <row r="5" spans="1:21" hidden="1" x14ac:dyDescent="0.15">
      <c r="A5" s="41" t="s">
        <v>570</v>
      </c>
      <c r="C5" s="37"/>
      <c r="D5" s="38" t="s">
        <v>25</v>
      </c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  <c r="J5" s="42" t="s">
        <v>26</v>
      </c>
      <c r="K5" s="42" t="s">
        <v>26</v>
      </c>
      <c r="L5" s="42" t="s">
        <v>26</v>
      </c>
      <c r="M5" s="42" t="s">
        <v>26</v>
      </c>
      <c r="N5" s="42" t="s">
        <v>26</v>
      </c>
      <c r="O5" s="42" t="s">
        <v>26</v>
      </c>
      <c r="P5" s="42" t="s">
        <v>26</v>
      </c>
      <c r="Q5" s="42" t="s">
        <v>26</v>
      </c>
      <c r="R5" s="42" t="s">
        <v>26</v>
      </c>
      <c r="S5" s="42" t="s">
        <v>26</v>
      </c>
      <c r="T5" s="42" t="s">
        <v>26</v>
      </c>
    </row>
    <row r="6" spans="1:21" hidden="1" x14ac:dyDescent="0.2">
      <c r="A6" s="41" t="s">
        <v>570</v>
      </c>
      <c r="C6" s="37"/>
      <c r="D6" s="38"/>
      <c r="E6" s="84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43"/>
    </row>
    <row r="7" spans="1:21" hidden="1" x14ac:dyDescent="0.15">
      <c r="A7" s="41" t="s">
        <v>570</v>
      </c>
      <c r="C7" s="35" t="s">
        <v>38</v>
      </c>
      <c r="D7" s="36"/>
      <c r="J7" s="87"/>
    </row>
    <row r="8" spans="1:21" hidden="1" x14ac:dyDescent="0.15">
      <c r="A8" s="41" t="s">
        <v>570</v>
      </c>
      <c r="C8" s="37"/>
      <c r="D8" s="35" t="s">
        <v>39</v>
      </c>
    </row>
    <row r="9" spans="1:21" x14ac:dyDescent="0.15">
      <c r="A9" s="41" t="s">
        <v>570</v>
      </c>
      <c r="B9" s="94" t="s">
        <v>575</v>
      </c>
      <c r="C9" s="37"/>
      <c r="D9" s="39" t="s">
        <v>40</v>
      </c>
      <c r="E9" s="42" t="s">
        <v>352</v>
      </c>
      <c r="F9" s="42" t="s">
        <v>352</v>
      </c>
      <c r="G9" s="42" t="s">
        <v>352</v>
      </c>
      <c r="H9" s="42" t="s">
        <v>352</v>
      </c>
      <c r="I9" s="42" t="s">
        <v>352</v>
      </c>
      <c r="J9" s="42" t="s">
        <v>352</v>
      </c>
      <c r="K9" s="42" t="s">
        <v>352</v>
      </c>
      <c r="L9" s="42" t="s">
        <v>352</v>
      </c>
      <c r="M9" s="42" t="s">
        <v>352</v>
      </c>
      <c r="N9" s="42" t="s">
        <v>352</v>
      </c>
      <c r="O9" s="42" t="s">
        <v>352</v>
      </c>
      <c r="P9" s="42" t="s">
        <v>352</v>
      </c>
      <c r="Q9" s="42" t="s">
        <v>352</v>
      </c>
      <c r="R9" s="42" t="s">
        <v>352</v>
      </c>
      <c r="S9" s="42" t="s">
        <v>352</v>
      </c>
      <c r="T9" s="42" t="s">
        <v>352</v>
      </c>
    </row>
    <row r="10" spans="1:21" x14ac:dyDescent="0.15">
      <c r="A10" s="41" t="s">
        <v>570</v>
      </c>
      <c r="B10" s="94" t="s">
        <v>576</v>
      </c>
      <c r="C10" s="37"/>
      <c r="D10" s="38" t="s">
        <v>174</v>
      </c>
      <c r="E10" s="43">
        <v>0.76569678407350683</v>
      </c>
      <c r="F10" s="43">
        <v>0.76569678407350683</v>
      </c>
      <c r="G10" s="43">
        <v>0.76569678407350683</v>
      </c>
      <c r="H10" s="43">
        <v>0.78247261345852892</v>
      </c>
      <c r="I10" s="43">
        <v>0.76569678407350683</v>
      </c>
      <c r="J10" s="43">
        <v>0.76569678407350683</v>
      </c>
      <c r="K10" s="43">
        <v>0.78616352201257855</v>
      </c>
      <c r="L10" s="43">
        <v>0.98911968348170143</v>
      </c>
      <c r="M10" s="43">
        <v>0.95693779904306231</v>
      </c>
      <c r="N10" s="43">
        <v>1.0060362173038229</v>
      </c>
      <c r="O10" s="43">
        <v>1.1286681715575622</v>
      </c>
      <c r="P10" s="43">
        <v>1.0940919037199124</v>
      </c>
      <c r="Q10" s="43">
        <v>1.2150668286755772</v>
      </c>
      <c r="R10" s="43">
        <v>1.2150668286755772</v>
      </c>
      <c r="S10" s="43">
        <v>1.2953367875647668</v>
      </c>
      <c r="T10" s="43">
        <v>1.4084507042253522</v>
      </c>
    </row>
    <row r="11" spans="1:21" hidden="1" x14ac:dyDescent="0.15">
      <c r="A11" s="41" t="s">
        <v>570</v>
      </c>
      <c r="C11" s="37"/>
      <c r="D11" s="35" t="s">
        <v>42</v>
      </c>
    </row>
    <row r="12" spans="1:21" x14ac:dyDescent="0.15">
      <c r="A12" s="41" t="s">
        <v>570</v>
      </c>
      <c r="B12" s="94" t="s">
        <v>577</v>
      </c>
      <c r="C12" s="37"/>
      <c r="D12" s="39" t="s">
        <v>40</v>
      </c>
      <c r="E12" s="42" t="s">
        <v>351</v>
      </c>
      <c r="F12" s="42" t="s">
        <v>351</v>
      </c>
      <c r="G12" s="42" t="s">
        <v>351</v>
      </c>
      <c r="H12" s="42" t="s">
        <v>351</v>
      </c>
      <c r="I12" s="42" t="s">
        <v>351</v>
      </c>
      <c r="J12" s="42" t="s">
        <v>351</v>
      </c>
      <c r="K12" s="42" t="s">
        <v>351</v>
      </c>
      <c r="L12" s="42" t="s">
        <v>351</v>
      </c>
      <c r="M12" s="42" t="s">
        <v>351</v>
      </c>
      <c r="N12" s="42" t="s">
        <v>351</v>
      </c>
      <c r="O12" s="42" t="s">
        <v>351</v>
      </c>
      <c r="P12" s="42" t="s">
        <v>351</v>
      </c>
      <c r="Q12" s="42" t="s">
        <v>351</v>
      </c>
      <c r="R12" s="42" t="s">
        <v>351</v>
      </c>
      <c r="S12" s="42" t="s">
        <v>351</v>
      </c>
      <c r="T12" s="42" t="s">
        <v>351</v>
      </c>
    </row>
    <row r="13" spans="1:21" x14ac:dyDescent="0.15">
      <c r="A13" s="41" t="s">
        <v>570</v>
      </c>
      <c r="B13" s="94" t="s">
        <v>578</v>
      </c>
      <c r="C13" s="37"/>
      <c r="D13" s="38" t="s">
        <v>174</v>
      </c>
      <c r="E13" s="43">
        <v>1.7574692442882252</v>
      </c>
      <c r="F13" s="43">
        <v>1.7574692442882252</v>
      </c>
      <c r="G13" s="43">
        <v>1.7574692442882252</v>
      </c>
      <c r="H13" s="43">
        <v>1.7574692442882252</v>
      </c>
      <c r="I13" s="43">
        <v>1.7574692442882252</v>
      </c>
      <c r="J13" s="43">
        <v>1.7574692442882252</v>
      </c>
      <c r="K13" s="43">
        <v>1.7574692442882252</v>
      </c>
      <c r="L13" s="43">
        <v>2.0449897750511248</v>
      </c>
      <c r="M13" s="43">
        <v>1.9762845849802371</v>
      </c>
      <c r="N13" s="43">
        <v>2.0703933747412009</v>
      </c>
      <c r="O13" s="43">
        <v>2.5</v>
      </c>
      <c r="P13" s="43">
        <v>2.3696682464454977</v>
      </c>
      <c r="Q13" s="43">
        <v>2.9850746268656714</v>
      </c>
      <c r="R13" s="43">
        <v>2.9850746268656714</v>
      </c>
      <c r="S13" s="43">
        <v>2.9325513196480935</v>
      </c>
      <c r="T13" s="43">
        <v>2.9850746268656714</v>
      </c>
    </row>
    <row r="14" spans="1:21" hidden="1" x14ac:dyDescent="0.15">
      <c r="A14" s="41" t="s">
        <v>570</v>
      </c>
      <c r="C14" s="37"/>
      <c r="D14" s="35" t="s">
        <v>44</v>
      </c>
    </row>
    <row r="15" spans="1:21" x14ac:dyDescent="0.15">
      <c r="A15" s="41" t="s">
        <v>570</v>
      </c>
      <c r="B15" s="94" t="s">
        <v>579</v>
      </c>
      <c r="C15" s="37"/>
      <c r="D15" s="38" t="s">
        <v>175</v>
      </c>
      <c r="E15" s="43">
        <v>5.835</v>
      </c>
      <c r="F15" s="43">
        <v>5.835</v>
      </c>
      <c r="G15" s="43">
        <v>5.835</v>
      </c>
      <c r="H15" s="43">
        <v>5.835</v>
      </c>
      <c r="I15" s="43">
        <v>5.835</v>
      </c>
      <c r="J15" s="43">
        <v>5.835</v>
      </c>
      <c r="K15" s="43">
        <v>5.835</v>
      </c>
      <c r="L15" s="43">
        <v>5.835</v>
      </c>
      <c r="M15" s="43">
        <v>5.835</v>
      </c>
      <c r="N15" s="43">
        <v>5.835</v>
      </c>
      <c r="O15" s="43">
        <v>3.5249999999999999</v>
      </c>
      <c r="P15" s="43">
        <v>3.5249999999999999</v>
      </c>
      <c r="Q15" s="43">
        <v>3.5249999999999999</v>
      </c>
      <c r="R15" s="43">
        <v>3.5249999999999999</v>
      </c>
      <c r="S15" s="43">
        <v>3.5249999999999999</v>
      </c>
      <c r="T15" s="43">
        <v>3.5249999999999999</v>
      </c>
    </row>
    <row r="16" spans="1:21" x14ac:dyDescent="0.15">
      <c r="A16" s="41" t="s">
        <v>570</v>
      </c>
      <c r="B16" s="94" t="s">
        <v>45</v>
      </c>
      <c r="C16" s="37"/>
      <c r="D16" s="38" t="s">
        <v>45</v>
      </c>
      <c r="E16" s="43">
        <v>0.54</v>
      </c>
      <c r="F16" s="43">
        <v>0.54</v>
      </c>
      <c r="G16" s="43">
        <v>0.54</v>
      </c>
      <c r="H16" s="43">
        <v>0.54</v>
      </c>
      <c r="I16" s="43">
        <v>0.54</v>
      </c>
      <c r="J16" s="43">
        <v>0.54</v>
      </c>
      <c r="K16" s="43">
        <v>0.54</v>
      </c>
      <c r="L16" s="43">
        <v>0.54</v>
      </c>
      <c r="M16" s="43">
        <v>0.54</v>
      </c>
      <c r="N16" s="43">
        <v>0.54</v>
      </c>
      <c r="O16" s="43">
        <v>0.40699999999999997</v>
      </c>
      <c r="P16" s="43">
        <v>0.40699999999999997</v>
      </c>
      <c r="Q16" s="43">
        <v>0.40699999999999997</v>
      </c>
      <c r="R16" s="43">
        <v>0.40699999999999997</v>
      </c>
      <c r="S16" s="43">
        <v>0.40699999999999997</v>
      </c>
      <c r="T16" s="43">
        <v>0.40699999999999997</v>
      </c>
    </row>
    <row r="17" spans="1:20" hidden="1" x14ac:dyDescent="0.15">
      <c r="A17" s="41" t="s">
        <v>570</v>
      </c>
      <c r="C17" s="37"/>
      <c r="D17" s="38" t="s">
        <v>46</v>
      </c>
      <c r="E17" s="43">
        <v>0.38400000000000001</v>
      </c>
      <c r="F17" s="43">
        <v>0.38400000000000001</v>
      </c>
      <c r="G17" s="43">
        <v>0.38400000000000001</v>
      </c>
      <c r="H17" s="43">
        <v>0.38400000000000001</v>
      </c>
      <c r="I17" s="43">
        <v>0.38400000000000001</v>
      </c>
      <c r="J17" s="43">
        <v>0.38400000000000001</v>
      </c>
      <c r="K17" s="43">
        <v>0.38400000000000001</v>
      </c>
      <c r="L17" s="43">
        <v>0.38400000000000001</v>
      </c>
      <c r="M17" s="43">
        <v>0.38400000000000001</v>
      </c>
      <c r="N17" s="43">
        <v>0.38400000000000001</v>
      </c>
      <c r="O17" s="43">
        <v>0.316</v>
      </c>
      <c r="P17" s="43">
        <v>0.316</v>
      </c>
      <c r="Q17" s="43">
        <v>0.316</v>
      </c>
      <c r="R17" s="43">
        <v>0.316</v>
      </c>
      <c r="S17" s="43">
        <v>0.316</v>
      </c>
      <c r="T17" s="43">
        <v>0.316</v>
      </c>
    </row>
    <row r="18" spans="1:20" hidden="1" x14ac:dyDescent="0.15">
      <c r="A18" s="41" t="s">
        <v>570</v>
      </c>
      <c r="C18" s="37"/>
      <c r="D18" s="35" t="s">
        <v>47</v>
      </c>
      <c r="H18" s="40"/>
    </row>
    <row r="19" spans="1:20" hidden="1" x14ac:dyDescent="0.15">
      <c r="A19" s="41" t="s">
        <v>570</v>
      </c>
      <c r="C19" s="37"/>
      <c r="D19" s="38" t="s">
        <v>175</v>
      </c>
      <c r="E19" s="42" t="s">
        <v>189</v>
      </c>
      <c r="F19" s="42" t="s">
        <v>189</v>
      </c>
      <c r="G19" s="42" t="s">
        <v>189</v>
      </c>
      <c r="H19" s="90" t="s">
        <v>189</v>
      </c>
      <c r="I19" s="42" t="s">
        <v>189</v>
      </c>
      <c r="J19" s="42" t="s">
        <v>189</v>
      </c>
      <c r="K19" s="42" t="s">
        <v>189</v>
      </c>
      <c r="L19" s="42" t="s">
        <v>189</v>
      </c>
      <c r="M19" s="42" t="s">
        <v>189</v>
      </c>
      <c r="N19" s="42" t="s">
        <v>189</v>
      </c>
      <c r="O19" s="42" t="s">
        <v>189</v>
      </c>
      <c r="P19" s="42" t="s">
        <v>189</v>
      </c>
      <c r="Q19" s="42" t="s">
        <v>189</v>
      </c>
      <c r="R19" s="42" t="s">
        <v>189</v>
      </c>
      <c r="S19" s="42" t="s">
        <v>189</v>
      </c>
      <c r="T19" s="42" t="s">
        <v>189</v>
      </c>
    </row>
    <row r="20" spans="1:20" hidden="1" x14ac:dyDescent="0.15">
      <c r="A20" s="41" t="s">
        <v>570</v>
      </c>
      <c r="C20" s="37"/>
      <c r="D20" s="38" t="s">
        <v>45</v>
      </c>
      <c r="E20" s="42" t="s">
        <v>189</v>
      </c>
      <c r="F20" s="42" t="s">
        <v>189</v>
      </c>
      <c r="G20" s="42" t="s">
        <v>189</v>
      </c>
      <c r="H20" s="90" t="s">
        <v>189</v>
      </c>
      <c r="I20" s="42" t="s">
        <v>189</v>
      </c>
      <c r="J20" s="42" t="s">
        <v>189</v>
      </c>
      <c r="K20" s="42" t="s">
        <v>189</v>
      </c>
      <c r="L20" s="42" t="s">
        <v>189</v>
      </c>
      <c r="M20" s="42" t="s">
        <v>189</v>
      </c>
      <c r="N20" s="42" t="s">
        <v>189</v>
      </c>
      <c r="O20" s="42" t="s">
        <v>189</v>
      </c>
      <c r="P20" s="42" t="s">
        <v>189</v>
      </c>
      <c r="Q20" s="42" t="s">
        <v>189</v>
      </c>
      <c r="R20" s="42" t="s">
        <v>189</v>
      </c>
      <c r="S20" s="42" t="s">
        <v>189</v>
      </c>
      <c r="T20" s="42" t="s">
        <v>189</v>
      </c>
    </row>
    <row r="21" spans="1:20" hidden="1" x14ac:dyDescent="0.15">
      <c r="A21" s="41" t="s">
        <v>570</v>
      </c>
      <c r="C21" s="37"/>
      <c r="D21" s="38" t="s">
        <v>46</v>
      </c>
      <c r="E21" s="42" t="s">
        <v>189</v>
      </c>
      <c r="F21" s="42" t="s">
        <v>189</v>
      </c>
      <c r="G21" s="42" t="s">
        <v>189</v>
      </c>
      <c r="H21" s="90" t="s">
        <v>189</v>
      </c>
      <c r="I21" s="42" t="s">
        <v>189</v>
      </c>
      <c r="J21" s="42" t="s">
        <v>189</v>
      </c>
      <c r="K21" s="42" t="s">
        <v>189</v>
      </c>
      <c r="L21" s="42" t="s">
        <v>189</v>
      </c>
      <c r="M21" s="42" t="s">
        <v>189</v>
      </c>
      <c r="N21" s="42" t="s">
        <v>189</v>
      </c>
      <c r="O21" s="42" t="s">
        <v>189</v>
      </c>
      <c r="P21" s="42" t="s">
        <v>189</v>
      </c>
      <c r="Q21" s="42" t="s">
        <v>189</v>
      </c>
      <c r="R21" s="42" t="s">
        <v>189</v>
      </c>
      <c r="S21" s="42" t="s">
        <v>189</v>
      </c>
      <c r="T21" s="42" t="s">
        <v>189</v>
      </c>
    </row>
    <row r="22" spans="1:20" hidden="1" x14ac:dyDescent="0.15">
      <c r="A22" s="41" t="s">
        <v>570</v>
      </c>
      <c r="C22" s="37"/>
      <c r="D22" s="35" t="s">
        <v>48</v>
      </c>
      <c r="H22" s="40"/>
    </row>
    <row r="23" spans="1:20" hidden="1" x14ac:dyDescent="0.15">
      <c r="A23" s="41" t="s">
        <v>570</v>
      </c>
      <c r="C23" s="37"/>
      <c r="D23" s="38" t="s">
        <v>49</v>
      </c>
      <c r="E23" s="42" t="s">
        <v>50</v>
      </c>
      <c r="F23" s="42" t="s">
        <v>50</v>
      </c>
      <c r="G23" s="42" t="s">
        <v>50</v>
      </c>
      <c r="H23" s="42" t="s">
        <v>50</v>
      </c>
      <c r="I23" s="42" t="s">
        <v>50</v>
      </c>
      <c r="J23" s="42" t="s">
        <v>50</v>
      </c>
      <c r="K23" s="42" t="s">
        <v>50</v>
      </c>
      <c r="L23" s="42" t="s">
        <v>50</v>
      </c>
      <c r="M23" s="42" t="s">
        <v>50</v>
      </c>
      <c r="N23" s="42" t="s">
        <v>50</v>
      </c>
      <c r="O23" s="42" t="s">
        <v>50</v>
      </c>
      <c r="P23" s="42" t="s">
        <v>50</v>
      </c>
      <c r="Q23" s="42" t="s">
        <v>50</v>
      </c>
      <c r="R23" s="42" t="s">
        <v>50</v>
      </c>
      <c r="S23" s="42" t="s">
        <v>50</v>
      </c>
      <c r="T23" s="42" t="s">
        <v>50</v>
      </c>
    </row>
    <row r="24" spans="1:20" hidden="1" x14ac:dyDescent="0.15">
      <c r="A24" s="41" t="s">
        <v>570</v>
      </c>
      <c r="C24" s="37"/>
      <c r="D24" s="39" t="s">
        <v>51</v>
      </c>
      <c r="E24" s="42" t="s">
        <v>251</v>
      </c>
      <c r="F24" s="42" t="s">
        <v>251</v>
      </c>
      <c r="G24" s="42" t="s">
        <v>251</v>
      </c>
      <c r="H24" s="42" t="s">
        <v>251</v>
      </c>
      <c r="I24" s="42" t="s">
        <v>251</v>
      </c>
      <c r="J24" s="42" t="s">
        <v>251</v>
      </c>
      <c r="K24" s="42" t="s">
        <v>251</v>
      </c>
      <c r="L24" s="42" t="s">
        <v>251</v>
      </c>
      <c r="M24" s="42" t="s">
        <v>251</v>
      </c>
      <c r="N24" s="42" t="s">
        <v>251</v>
      </c>
      <c r="O24" s="42" t="s">
        <v>251</v>
      </c>
      <c r="P24" s="42" t="s">
        <v>251</v>
      </c>
      <c r="Q24" s="42" t="s">
        <v>251</v>
      </c>
      <c r="R24" s="42" t="s">
        <v>251</v>
      </c>
      <c r="S24" s="42" t="s">
        <v>251</v>
      </c>
      <c r="T24" s="42" t="s">
        <v>251</v>
      </c>
    </row>
    <row r="25" spans="1:20" hidden="1" x14ac:dyDescent="0.15">
      <c r="A25" s="41" t="s">
        <v>570</v>
      </c>
      <c r="C25" s="37"/>
      <c r="D25" s="38" t="s">
        <v>174</v>
      </c>
      <c r="E25" s="43">
        <v>0.32051282051282048</v>
      </c>
      <c r="F25" s="43">
        <v>0.32051282051282048</v>
      </c>
      <c r="G25" s="43">
        <v>0.32051282051282048</v>
      </c>
      <c r="H25" s="43">
        <v>0.32051282051282048</v>
      </c>
      <c r="I25" s="43">
        <v>0.32051282051282048</v>
      </c>
      <c r="J25" s="43">
        <v>0.32051282051282048</v>
      </c>
      <c r="K25" s="43">
        <v>0.32051282051282048</v>
      </c>
      <c r="L25" s="43">
        <v>0.32051282051282048</v>
      </c>
      <c r="M25" s="43">
        <v>0.32051282051282048</v>
      </c>
      <c r="N25" s="43">
        <v>0.32051282051282048</v>
      </c>
      <c r="O25" s="43">
        <v>0.32051282051282048</v>
      </c>
      <c r="P25" s="43">
        <v>0.32051282051282048</v>
      </c>
      <c r="Q25" s="43">
        <v>0.32051282051282048</v>
      </c>
      <c r="R25" s="43">
        <v>0.32051282051282048</v>
      </c>
      <c r="S25" s="43">
        <v>0.32051282051282048</v>
      </c>
      <c r="T25" s="43">
        <v>0.32051282051282048</v>
      </c>
    </row>
    <row r="26" spans="1:20" hidden="1" x14ac:dyDescent="0.15">
      <c r="A26" s="41" t="s">
        <v>570</v>
      </c>
      <c r="C26" s="35" t="s">
        <v>57</v>
      </c>
      <c r="D26" s="36"/>
    </row>
    <row r="27" spans="1:20" hidden="1" x14ac:dyDescent="0.15">
      <c r="A27" s="41" t="s">
        <v>570</v>
      </c>
      <c r="C27" s="37"/>
      <c r="D27" s="35" t="s">
        <v>62</v>
      </c>
    </row>
    <row r="28" spans="1:20" x14ac:dyDescent="0.15">
      <c r="A28" s="41" t="s">
        <v>570</v>
      </c>
      <c r="B28" s="94" t="s">
        <v>57</v>
      </c>
      <c r="C28" s="37"/>
      <c r="D28" s="38" t="s">
        <v>176</v>
      </c>
      <c r="E28" s="43">
        <f>SUM(E29:E30)</f>
        <v>59.477580000000003</v>
      </c>
      <c r="F28" s="43">
        <f t="shared" ref="F28:T28" si="0">SUM(F29:F30)</f>
        <v>61.046010000000003</v>
      </c>
      <c r="G28" s="43">
        <f t="shared" si="0"/>
        <v>64.306470000000004</v>
      </c>
      <c r="H28" s="43">
        <f t="shared" si="0"/>
        <v>61.989249999999998</v>
      </c>
      <c r="I28" s="43">
        <f t="shared" si="0"/>
        <v>54.290900000000001</v>
      </c>
      <c r="J28" s="43">
        <f t="shared" si="0"/>
        <v>63.619239999999998</v>
      </c>
      <c r="K28" s="43">
        <f t="shared" si="0"/>
        <v>42.23198</v>
      </c>
      <c r="L28" s="43">
        <f t="shared" si="0"/>
        <v>59.444800000000001</v>
      </c>
      <c r="M28" s="43">
        <f t="shared" si="0"/>
        <v>51.944050000000004</v>
      </c>
      <c r="N28" s="43">
        <f t="shared" si="0"/>
        <v>48.002070000000003</v>
      </c>
      <c r="O28" s="43">
        <f t="shared" si="0"/>
        <v>58.23424</v>
      </c>
      <c r="P28" s="43">
        <f t="shared" si="0"/>
        <v>51.432479999999998</v>
      </c>
      <c r="Q28" s="43">
        <f t="shared" si="0"/>
        <v>59.830079999999995</v>
      </c>
      <c r="R28" s="43">
        <f t="shared" si="0"/>
        <v>46.096689999999995</v>
      </c>
      <c r="S28" s="43">
        <f t="shared" si="0"/>
        <v>58.888910000000003</v>
      </c>
      <c r="T28" s="43">
        <f t="shared" si="0"/>
        <v>49.083320000000001</v>
      </c>
    </row>
    <row r="29" spans="1:20" hidden="1" x14ac:dyDescent="0.15">
      <c r="A29" s="41" t="s">
        <v>570</v>
      </c>
      <c r="C29" s="37"/>
      <c r="D29" s="38" t="s">
        <v>260</v>
      </c>
      <c r="E29" s="43">
        <v>41.434089999999998</v>
      </c>
      <c r="F29" s="43">
        <v>42.547060000000002</v>
      </c>
      <c r="G29" s="43">
        <v>44.915040000000005</v>
      </c>
      <c r="H29" s="43">
        <v>43.360210000000002</v>
      </c>
      <c r="I29" s="43">
        <v>36.35031</v>
      </c>
      <c r="J29" s="43">
        <v>44.777279999999998</v>
      </c>
      <c r="K29" s="43">
        <v>28.018139999999999</v>
      </c>
      <c r="L29" s="43">
        <v>41.50421</v>
      </c>
      <c r="M29" s="43">
        <v>35.05283</v>
      </c>
      <c r="N29" s="43">
        <v>31.956610000000001</v>
      </c>
      <c r="O29" s="43">
        <v>37.538930000000001</v>
      </c>
      <c r="P29" s="43">
        <v>31.697380000000003</v>
      </c>
      <c r="Q29" s="43">
        <v>36.491160000000001</v>
      </c>
      <c r="R29" s="43">
        <v>26.616509999999998</v>
      </c>
      <c r="S29" s="43">
        <v>33.803750000000001</v>
      </c>
      <c r="T29" s="43">
        <v>27.069959999999998</v>
      </c>
    </row>
    <row r="30" spans="1:20" hidden="1" x14ac:dyDescent="0.15">
      <c r="A30" s="41" t="s">
        <v>570</v>
      </c>
      <c r="C30" s="37"/>
      <c r="D30" s="38" t="s">
        <v>261</v>
      </c>
      <c r="E30" s="43">
        <v>18.043490000000002</v>
      </c>
      <c r="F30" s="43">
        <v>18.498950000000001</v>
      </c>
      <c r="G30" s="43">
        <v>19.39143</v>
      </c>
      <c r="H30" s="43">
        <v>18.62904</v>
      </c>
      <c r="I30" s="43">
        <v>17.94059</v>
      </c>
      <c r="J30" s="43">
        <v>18.84196</v>
      </c>
      <c r="K30" s="43">
        <v>14.213840000000001</v>
      </c>
      <c r="L30" s="43">
        <v>17.94059</v>
      </c>
      <c r="M30" s="43">
        <v>16.891220000000001</v>
      </c>
      <c r="N30" s="43">
        <v>16.045459999999999</v>
      </c>
      <c r="O30" s="43">
        <v>20.695310000000003</v>
      </c>
      <c r="P30" s="43">
        <v>19.735099999999999</v>
      </c>
      <c r="Q30" s="43">
        <v>23.338919999999998</v>
      </c>
      <c r="R30" s="43">
        <v>19.480180000000001</v>
      </c>
      <c r="S30" s="43">
        <v>25.085160000000002</v>
      </c>
      <c r="T30" s="43">
        <v>22.013360000000002</v>
      </c>
    </row>
    <row r="31" spans="1:20" x14ac:dyDescent="0.15">
      <c r="A31" s="41" t="s">
        <v>570</v>
      </c>
      <c r="B31" s="94" t="s">
        <v>580</v>
      </c>
      <c r="C31" s="37"/>
      <c r="D31" s="38" t="s">
        <v>192</v>
      </c>
      <c r="E31" s="43">
        <f>SUM(E32:E33)</f>
        <v>79.63785</v>
      </c>
      <c r="F31" s="43">
        <f t="shared" ref="F31:T31" si="1">SUM(F32:F33)</f>
        <v>100.91593</v>
      </c>
      <c r="G31" s="43">
        <f t="shared" si="1"/>
        <v>91.215100000000007</v>
      </c>
      <c r="H31" s="43">
        <f t="shared" si="1"/>
        <v>107.63396</v>
      </c>
      <c r="I31" s="43">
        <f t="shared" si="1"/>
        <v>79.734999999999999</v>
      </c>
      <c r="J31" s="43">
        <f t="shared" si="1"/>
        <v>95.041849999999997</v>
      </c>
      <c r="K31" s="43">
        <f t="shared" si="1"/>
        <v>84.802250000000001</v>
      </c>
      <c r="L31" s="43">
        <f t="shared" si="1"/>
        <v>114.77679999999999</v>
      </c>
      <c r="M31" s="43">
        <f t="shared" si="1"/>
        <v>94.708610000000007</v>
      </c>
      <c r="N31" s="43">
        <f t="shared" si="1"/>
        <v>99.992199999999997</v>
      </c>
      <c r="O31" s="43">
        <f t="shared" si="1"/>
        <v>134.90395999999998</v>
      </c>
      <c r="P31" s="43">
        <f t="shared" si="1"/>
        <v>112.58331000000001</v>
      </c>
      <c r="Q31" s="43">
        <f t="shared" si="1"/>
        <v>151.75274999999999</v>
      </c>
      <c r="R31" s="43">
        <f t="shared" si="1"/>
        <v>143.17196000000001</v>
      </c>
      <c r="S31" s="43">
        <f t="shared" si="1"/>
        <v>157.90873000000002</v>
      </c>
      <c r="T31" s="43">
        <f t="shared" si="1"/>
        <v>230.82521000000003</v>
      </c>
    </row>
    <row r="32" spans="1:20" hidden="1" x14ac:dyDescent="0.15">
      <c r="A32" s="41" t="s">
        <v>570</v>
      </c>
      <c r="C32" s="37"/>
      <c r="D32" s="38" t="s">
        <v>262</v>
      </c>
      <c r="E32" s="43">
        <v>51.506419999999999</v>
      </c>
      <c r="F32" s="43">
        <v>62.841150000000006</v>
      </c>
      <c r="G32" s="43">
        <v>57.541789999999999</v>
      </c>
      <c r="H32" s="43">
        <v>66.272229999999993</v>
      </c>
      <c r="I32" s="43">
        <v>50.643949999999997</v>
      </c>
      <c r="J32" s="43">
        <v>59.671589999999995</v>
      </c>
      <c r="K32" s="43">
        <v>52.647030000000001</v>
      </c>
      <c r="L32" s="43">
        <v>70.435339999999997</v>
      </c>
      <c r="M32" s="43">
        <v>59.067080000000004</v>
      </c>
      <c r="N32" s="43">
        <v>61.64526</v>
      </c>
      <c r="O32" s="43">
        <v>75.150260000000003</v>
      </c>
      <c r="P32" s="43">
        <v>63.328310000000002</v>
      </c>
      <c r="Q32" s="43">
        <v>78.927639999999997</v>
      </c>
      <c r="R32" s="43">
        <v>72.287130000000005</v>
      </c>
      <c r="S32" s="43">
        <v>77.789380000000008</v>
      </c>
      <c r="T32" s="43">
        <v>100.21560000000001</v>
      </c>
    </row>
    <row r="33" spans="1:20" hidden="1" x14ac:dyDescent="0.15">
      <c r="A33" s="41" t="s">
        <v>570</v>
      </c>
      <c r="C33" s="37"/>
      <c r="D33" s="38" t="s">
        <v>263</v>
      </c>
      <c r="E33" s="43">
        <v>28.131430000000002</v>
      </c>
      <c r="F33" s="43">
        <v>38.074779999999997</v>
      </c>
      <c r="G33" s="43">
        <v>33.673310000000001</v>
      </c>
      <c r="H33" s="43">
        <v>41.361730000000001</v>
      </c>
      <c r="I33" s="43">
        <v>29.091049999999999</v>
      </c>
      <c r="J33" s="43">
        <v>35.370260000000002</v>
      </c>
      <c r="K33" s="43">
        <v>32.15522</v>
      </c>
      <c r="L33" s="43">
        <v>44.341459999999998</v>
      </c>
      <c r="M33" s="43">
        <v>35.641530000000003</v>
      </c>
      <c r="N33" s="43">
        <v>38.346940000000004</v>
      </c>
      <c r="O33" s="43">
        <v>59.753699999999995</v>
      </c>
      <c r="P33" s="43">
        <v>49.255000000000003</v>
      </c>
      <c r="Q33" s="43">
        <v>72.825109999999995</v>
      </c>
      <c r="R33" s="43">
        <v>70.884830000000008</v>
      </c>
      <c r="S33" s="43">
        <v>80.119350000000011</v>
      </c>
      <c r="T33" s="43">
        <v>130.60961</v>
      </c>
    </row>
    <row r="34" spans="1:20" hidden="1" x14ac:dyDescent="0.15">
      <c r="A34" s="41" t="s">
        <v>570</v>
      </c>
      <c r="C34" s="37"/>
      <c r="D34" s="35" t="s">
        <v>63</v>
      </c>
    </row>
    <row r="35" spans="1:20" x14ac:dyDescent="0.15">
      <c r="A35" s="41" t="s">
        <v>570</v>
      </c>
      <c r="B35" s="94" t="s">
        <v>581</v>
      </c>
      <c r="C35" s="37"/>
      <c r="D35" s="38" t="s">
        <v>64</v>
      </c>
      <c r="E35" s="43">
        <f>SUMPRODUCT(E36:E37,E29:E30)/E28</f>
        <v>3.4122455099888058</v>
      </c>
      <c r="F35" s="43">
        <f t="shared" ref="F35:T35" si="2">SUMPRODUCT(F36:F37,F29:F30)/F28</f>
        <v>3.4121221763715597</v>
      </c>
      <c r="G35" s="43">
        <f t="shared" si="2"/>
        <v>3.360309421431467</v>
      </c>
      <c r="H35" s="43">
        <f t="shared" si="2"/>
        <v>3.4111925825848837</v>
      </c>
      <c r="I35" s="43">
        <f t="shared" si="2"/>
        <v>3.5561770075648034</v>
      </c>
      <c r="J35" s="43">
        <f t="shared" si="2"/>
        <v>3.4095820258148315</v>
      </c>
      <c r="K35" s="43">
        <f t="shared" si="2"/>
        <v>3.5572161854594548</v>
      </c>
      <c r="L35" s="43">
        <f t="shared" si="2"/>
        <v>3.4116669296557474</v>
      </c>
      <c r="M35" s="43">
        <f t="shared" si="2"/>
        <v>3.5552807761427916</v>
      </c>
      <c r="N35" s="43">
        <f t="shared" si="2"/>
        <v>3.5568252202457096</v>
      </c>
      <c r="O35" s="43">
        <f t="shared" si="2"/>
        <v>3.5</v>
      </c>
      <c r="P35" s="43">
        <f t="shared" si="2"/>
        <v>3.5000000000000004</v>
      </c>
      <c r="Q35" s="43">
        <f t="shared" si="2"/>
        <v>3.5000000000000004</v>
      </c>
      <c r="R35" s="43">
        <f t="shared" si="2"/>
        <v>3.5000000000000004</v>
      </c>
      <c r="S35" s="43">
        <f t="shared" si="2"/>
        <v>3.5</v>
      </c>
      <c r="T35" s="43">
        <f t="shared" si="2"/>
        <v>3.5</v>
      </c>
    </row>
    <row r="36" spans="1:20" hidden="1" x14ac:dyDescent="0.15">
      <c r="A36" s="41" t="s">
        <v>570</v>
      </c>
      <c r="C36" s="37"/>
      <c r="D36" s="38" t="s">
        <v>260</v>
      </c>
      <c r="E36" s="43">
        <v>3.3</v>
      </c>
      <c r="F36" s="43">
        <v>3.3</v>
      </c>
      <c r="G36" s="43">
        <v>3.3</v>
      </c>
      <c r="H36" s="43">
        <v>3.3</v>
      </c>
      <c r="I36" s="43">
        <v>3.5</v>
      </c>
      <c r="J36" s="43">
        <v>3.3</v>
      </c>
      <c r="K36" s="43">
        <v>3.5</v>
      </c>
      <c r="L36" s="43">
        <v>3.3</v>
      </c>
      <c r="M36" s="43">
        <v>3.5</v>
      </c>
      <c r="N36" s="43">
        <v>3.5</v>
      </c>
      <c r="O36" s="43">
        <v>3.5</v>
      </c>
      <c r="P36" s="43">
        <v>3.5</v>
      </c>
      <c r="Q36" s="43">
        <v>3.5</v>
      </c>
      <c r="R36" s="43">
        <v>3.5</v>
      </c>
      <c r="S36" s="43">
        <v>3.5</v>
      </c>
      <c r="T36" s="43">
        <v>3.5</v>
      </c>
    </row>
    <row r="37" spans="1:20" hidden="1" x14ac:dyDescent="0.15">
      <c r="A37" s="41" t="s">
        <v>570</v>
      </c>
      <c r="C37" s="37"/>
      <c r="D37" s="38" t="s">
        <v>261</v>
      </c>
      <c r="E37" s="43">
        <v>3.67</v>
      </c>
      <c r="F37" s="43">
        <v>3.67</v>
      </c>
      <c r="G37" s="43">
        <v>3.5</v>
      </c>
      <c r="H37" s="43">
        <v>3.67</v>
      </c>
      <c r="I37" s="43">
        <v>3.67</v>
      </c>
      <c r="J37" s="43">
        <v>3.67</v>
      </c>
      <c r="K37" s="43">
        <v>3.67</v>
      </c>
      <c r="L37" s="43">
        <v>3.67</v>
      </c>
      <c r="M37" s="43">
        <v>3.67</v>
      </c>
      <c r="N37" s="43">
        <v>3.67</v>
      </c>
      <c r="O37" s="43">
        <v>3.5</v>
      </c>
      <c r="P37" s="43">
        <v>3.5</v>
      </c>
      <c r="Q37" s="43">
        <v>3.5</v>
      </c>
      <c r="R37" s="43">
        <v>3.5</v>
      </c>
      <c r="S37" s="43">
        <v>3.5</v>
      </c>
      <c r="T37" s="43">
        <v>3.5</v>
      </c>
    </row>
    <row r="38" spans="1:20" x14ac:dyDescent="0.15">
      <c r="A38" s="41" t="s">
        <v>570</v>
      </c>
      <c r="B38" s="94" t="s">
        <v>582</v>
      </c>
      <c r="C38" s="37"/>
      <c r="D38" s="38" t="s">
        <v>65</v>
      </c>
      <c r="E38" s="43">
        <f>SUMPRODUCT(E39:E40,E32:E33)/E31</f>
        <v>0.78</v>
      </c>
      <c r="F38" s="43">
        <f t="shared" ref="F38:T38" si="3">SUMPRODUCT(F39:F40,F32:F33)/F31</f>
        <v>0.78</v>
      </c>
      <c r="G38" s="43">
        <f t="shared" si="3"/>
        <v>0.77999999999999992</v>
      </c>
      <c r="H38" s="43">
        <f t="shared" si="3"/>
        <v>0.78</v>
      </c>
      <c r="I38" s="43">
        <f t="shared" si="3"/>
        <v>0.77999999999999992</v>
      </c>
      <c r="J38" s="43">
        <f t="shared" si="3"/>
        <v>0.78</v>
      </c>
      <c r="K38" s="43">
        <f t="shared" si="3"/>
        <v>0.78000000000000014</v>
      </c>
      <c r="L38" s="43">
        <f t="shared" si="3"/>
        <v>0.78</v>
      </c>
      <c r="M38" s="43">
        <f t="shared" si="3"/>
        <v>0.78</v>
      </c>
      <c r="N38" s="43">
        <f t="shared" si="3"/>
        <v>0.78</v>
      </c>
      <c r="O38" s="43">
        <f t="shared" si="3"/>
        <v>0.78000000000000014</v>
      </c>
      <c r="P38" s="43">
        <f t="shared" si="3"/>
        <v>0.77999999999999992</v>
      </c>
      <c r="Q38" s="43">
        <f t="shared" si="3"/>
        <v>0.78</v>
      </c>
      <c r="R38" s="43">
        <f t="shared" si="3"/>
        <v>0.77999999999999992</v>
      </c>
      <c r="S38" s="43">
        <f t="shared" si="3"/>
        <v>0.78</v>
      </c>
      <c r="T38" s="43">
        <f t="shared" si="3"/>
        <v>0.78</v>
      </c>
    </row>
    <row r="39" spans="1:20" hidden="1" x14ac:dyDescent="0.15">
      <c r="A39" s="41" t="s">
        <v>570</v>
      </c>
      <c r="C39" s="37"/>
      <c r="D39" s="38" t="s">
        <v>262</v>
      </c>
      <c r="E39" s="70">
        <v>0.78</v>
      </c>
      <c r="F39" s="70">
        <v>0.78</v>
      </c>
      <c r="G39" s="70">
        <v>0.78</v>
      </c>
      <c r="H39" s="70">
        <v>0.78</v>
      </c>
      <c r="I39" s="70">
        <v>0.78</v>
      </c>
      <c r="J39" s="70">
        <v>0.78</v>
      </c>
      <c r="K39" s="70">
        <v>0.78</v>
      </c>
      <c r="L39" s="70">
        <v>0.78</v>
      </c>
      <c r="M39" s="70">
        <v>0.78</v>
      </c>
      <c r="N39" s="70">
        <v>0.78</v>
      </c>
      <c r="O39" s="70">
        <v>0.78</v>
      </c>
      <c r="P39" s="70">
        <v>0.78</v>
      </c>
      <c r="Q39" s="70">
        <v>0.78</v>
      </c>
      <c r="R39" s="70">
        <v>0.78</v>
      </c>
      <c r="S39" s="70">
        <v>0.78</v>
      </c>
      <c r="T39" s="70">
        <v>0.78</v>
      </c>
    </row>
    <row r="40" spans="1:20" hidden="1" x14ac:dyDescent="0.15">
      <c r="A40" s="41" t="s">
        <v>570</v>
      </c>
      <c r="C40" s="37"/>
      <c r="D40" s="38" t="s">
        <v>263</v>
      </c>
      <c r="E40" s="70">
        <v>0.78</v>
      </c>
      <c r="F40" s="70">
        <v>0.78</v>
      </c>
      <c r="G40" s="70">
        <v>0.78</v>
      </c>
      <c r="H40" s="70">
        <v>0.78</v>
      </c>
      <c r="I40" s="70">
        <v>0.78</v>
      </c>
      <c r="J40" s="70">
        <v>0.78</v>
      </c>
      <c r="K40" s="70">
        <v>0.78</v>
      </c>
      <c r="L40" s="70">
        <v>0.78</v>
      </c>
      <c r="M40" s="70">
        <v>0.78</v>
      </c>
      <c r="N40" s="70">
        <v>0.78</v>
      </c>
      <c r="O40" s="70">
        <v>0.78</v>
      </c>
      <c r="P40" s="70">
        <v>0.78</v>
      </c>
      <c r="Q40" s="70">
        <v>0.78</v>
      </c>
      <c r="R40" s="70">
        <v>0.78</v>
      </c>
      <c r="S40" s="70">
        <v>0.78</v>
      </c>
      <c r="T40" s="70">
        <v>0.78</v>
      </c>
    </row>
    <row r="41" spans="1:20" hidden="1" x14ac:dyDescent="0.15">
      <c r="A41" s="41" t="s">
        <v>570</v>
      </c>
      <c r="C41" s="37"/>
      <c r="D41" s="56" t="s">
        <v>253</v>
      </c>
    </row>
    <row r="42" spans="1:20" hidden="1" x14ac:dyDescent="0.15">
      <c r="A42" s="41" t="s">
        <v>570</v>
      </c>
      <c r="C42" s="37"/>
      <c r="D42" s="38" t="s">
        <v>272</v>
      </c>
      <c r="E42" s="82" t="s">
        <v>254</v>
      </c>
      <c r="F42" s="82" t="s">
        <v>254</v>
      </c>
      <c r="G42" s="83" t="s">
        <v>360</v>
      </c>
      <c r="H42" s="82" t="s">
        <v>254</v>
      </c>
      <c r="I42" s="83" t="s">
        <v>360</v>
      </c>
      <c r="J42" s="83" t="s">
        <v>360</v>
      </c>
      <c r="K42" s="83" t="s">
        <v>360</v>
      </c>
      <c r="L42" s="82" t="s">
        <v>254</v>
      </c>
      <c r="M42" s="83" t="s">
        <v>360</v>
      </c>
      <c r="N42" s="83" t="s">
        <v>360</v>
      </c>
      <c r="O42" s="83" t="s">
        <v>254</v>
      </c>
      <c r="P42" s="83" t="s">
        <v>360</v>
      </c>
      <c r="Q42" s="83" t="s">
        <v>254</v>
      </c>
      <c r="R42" s="83" t="s">
        <v>360</v>
      </c>
      <c r="S42" s="83" t="s">
        <v>254</v>
      </c>
      <c r="T42" s="83" t="s">
        <v>254</v>
      </c>
    </row>
    <row r="43" spans="1:20" hidden="1" x14ac:dyDescent="0.15">
      <c r="A43" s="41" t="s">
        <v>570</v>
      </c>
      <c r="C43" s="37"/>
      <c r="D43" s="38" t="s">
        <v>273</v>
      </c>
      <c r="E43" s="82" t="s">
        <v>254</v>
      </c>
      <c r="F43" s="82" t="s">
        <v>254</v>
      </c>
      <c r="G43" s="83" t="s">
        <v>254</v>
      </c>
      <c r="H43" s="82" t="s">
        <v>254</v>
      </c>
      <c r="I43" s="83" t="s">
        <v>254</v>
      </c>
      <c r="J43" s="83" t="s">
        <v>254</v>
      </c>
      <c r="K43" s="83" t="s">
        <v>254</v>
      </c>
      <c r="L43" s="82" t="s">
        <v>254</v>
      </c>
      <c r="M43" s="83" t="s">
        <v>254</v>
      </c>
      <c r="N43" s="83" t="s">
        <v>254</v>
      </c>
      <c r="O43" s="83" t="s">
        <v>254</v>
      </c>
      <c r="P43" s="83" t="s">
        <v>360</v>
      </c>
      <c r="Q43" s="83" t="s">
        <v>254</v>
      </c>
      <c r="R43" s="83" t="s">
        <v>360</v>
      </c>
      <c r="S43" s="83" t="s">
        <v>254</v>
      </c>
      <c r="T43" s="83" t="s">
        <v>254</v>
      </c>
    </row>
    <row r="44" spans="1:20" x14ac:dyDescent="0.15">
      <c r="A44" s="41" t="s">
        <v>570</v>
      </c>
      <c r="B44" s="41" t="s">
        <v>605</v>
      </c>
      <c r="C44" s="37"/>
      <c r="D44" s="35" t="s">
        <v>177</v>
      </c>
      <c r="E44" s="41">
        <f>SUM(E45:E48)</f>
        <v>3.9499999999999997</v>
      </c>
      <c r="F44" s="41">
        <f t="shared" ref="F44:T44" si="4">SUM(F45:F48)</f>
        <v>4</v>
      </c>
      <c r="G44" s="41">
        <f t="shared" si="4"/>
        <v>4.1399999999999997</v>
      </c>
      <c r="H44" s="41">
        <f t="shared" si="4"/>
        <v>4.05</v>
      </c>
      <c r="I44" s="41">
        <f t="shared" si="4"/>
        <v>3.8499999999999996</v>
      </c>
      <c r="J44" s="41">
        <f t="shared" si="4"/>
        <v>4.12</v>
      </c>
      <c r="K44" s="41">
        <f t="shared" si="4"/>
        <v>3.7799999999999994</v>
      </c>
      <c r="L44" s="41">
        <f t="shared" si="4"/>
        <v>3.9399999999999995</v>
      </c>
      <c r="M44" s="41">
        <f t="shared" si="4"/>
        <v>4.08</v>
      </c>
      <c r="N44" s="41">
        <f t="shared" si="4"/>
        <v>3.87</v>
      </c>
      <c r="O44" s="41">
        <f t="shared" si="4"/>
        <v>3.8899999999999997</v>
      </c>
      <c r="P44" s="41">
        <f t="shared" si="4"/>
        <v>4.01</v>
      </c>
      <c r="Q44" s="41">
        <f t="shared" si="4"/>
        <v>3.9599999999999995</v>
      </c>
      <c r="R44" s="41">
        <f t="shared" si="4"/>
        <v>4.05</v>
      </c>
      <c r="S44" s="41">
        <f t="shared" si="4"/>
        <v>3.92</v>
      </c>
      <c r="T44" s="41">
        <f t="shared" si="4"/>
        <v>4.5199999999999996</v>
      </c>
    </row>
    <row r="45" spans="1:20" hidden="1" x14ac:dyDescent="0.15">
      <c r="A45" s="41" t="s">
        <v>570</v>
      </c>
      <c r="C45" s="37"/>
      <c r="D45" s="38" t="s">
        <v>264</v>
      </c>
      <c r="E45" s="42">
        <v>0.83</v>
      </c>
      <c r="F45" s="42">
        <v>0.83</v>
      </c>
      <c r="G45" s="42">
        <v>0.83</v>
      </c>
      <c r="H45" s="42">
        <v>0.83</v>
      </c>
      <c r="I45" s="42">
        <v>0.83</v>
      </c>
      <c r="J45" s="42">
        <v>0.83</v>
      </c>
      <c r="K45" s="42">
        <v>0.83</v>
      </c>
      <c r="L45" s="42">
        <v>0.83</v>
      </c>
      <c r="M45" s="42">
        <v>0.83</v>
      </c>
      <c r="N45" s="42">
        <v>0.83</v>
      </c>
      <c r="O45" s="42">
        <v>0.83</v>
      </c>
      <c r="P45" s="42">
        <v>0.83</v>
      </c>
      <c r="Q45" s="42">
        <v>0.83</v>
      </c>
      <c r="R45" s="42">
        <v>0.83</v>
      </c>
      <c r="S45" s="42">
        <v>0.83</v>
      </c>
      <c r="T45" s="42">
        <v>0.83</v>
      </c>
    </row>
    <row r="46" spans="1:20" hidden="1" x14ac:dyDescent="0.15">
      <c r="A46" s="41" t="s">
        <v>570</v>
      </c>
      <c r="C46" s="37"/>
      <c r="D46" s="38" t="s">
        <v>265</v>
      </c>
      <c r="E46" s="42">
        <v>0.72</v>
      </c>
      <c r="F46" s="42">
        <v>0.72</v>
      </c>
      <c r="G46" s="42">
        <v>0.72</v>
      </c>
      <c r="H46" s="42">
        <v>0.72</v>
      </c>
      <c r="I46" s="42">
        <v>0.72</v>
      </c>
      <c r="J46" s="42">
        <v>0.72</v>
      </c>
      <c r="K46" s="42">
        <v>0.72</v>
      </c>
      <c r="L46" s="42">
        <v>0.72</v>
      </c>
      <c r="M46" s="42">
        <v>0.72</v>
      </c>
      <c r="N46" s="42">
        <v>0.72</v>
      </c>
      <c r="O46" s="42">
        <v>0.72</v>
      </c>
      <c r="P46" s="42">
        <v>0.72</v>
      </c>
      <c r="Q46" s="42">
        <v>0.72</v>
      </c>
      <c r="R46" s="42">
        <v>0.72</v>
      </c>
      <c r="S46" s="42">
        <v>0.72</v>
      </c>
      <c r="T46" s="42">
        <v>0.72</v>
      </c>
    </row>
    <row r="47" spans="1:20" hidden="1" x14ac:dyDescent="0.15">
      <c r="A47" s="41" t="s">
        <v>570</v>
      </c>
      <c r="C47" s="37"/>
      <c r="D47" s="38" t="s">
        <v>266</v>
      </c>
      <c r="E47" s="42">
        <v>1.67</v>
      </c>
      <c r="F47" s="42">
        <v>1.71</v>
      </c>
      <c r="G47" s="42">
        <v>1.81</v>
      </c>
      <c r="H47" s="42">
        <v>1.75</v>
      </c>
      <c r="I47" s="42">
        <v>1.58</v>
      </c>
      <c r="J47" s="42">
        <v>1.81</v>
      </c>
      <c r="K47" s="42">
        <v>1.51</v>
      </c>
      <c r="L47" s="42">
        <v>1.67</v>
      </c>
      <c r="M47" s="42">
        <v>1.8</v>
      </c>
      <c r="N47" s="42">
        <v>1.6</v>
      </c>
      <c r="O47" s="42">
        <v>1.51</v>
      </c>
      <c r="P47" s="42">
        <v>1.61</v>
      </c>
      <c r="Q47" s="42">
        <v>1.47</v>
      </c>
      <c r="R47" s="42">
        <v>1.5</v>
      </c>
      <c r="S47" s="42">
        <v>1.36</v>
      </c>
      <c r="T47" s="42">
        <v>1.64</v>
      </c>
    </row>
    <row r="48" spans="1:20" hidden="1" x14ac:dyDescent="0.15">
      <c r="A48" s="41" t="s">
        <v>570</v>
      </c>
      <c r="C48" s="37"/>
      <c r="D48" s="38" t="s">
        <v>267</v>
      </c>
      <c r="E48" s="42">
        <v>0.73</v>
      </c>
      <c r="F48" s="42">
        <v>0.74</v>
      </c>
      <c r="G48" s="42">
        <v>0.78</v>
      </c>
      <c r="H48" s="42">
        <v>0.75</v>
      </c>
      <c r="I48" s="42">
        <v>0.72</v>
      </c>
      <c r="J48" s="42">
        <v>0.76</v>
      </c>
      <c r="K48" s="42">
        <v>0.72</v>
      </c>
      <c r="L48" s="42">
        <v>0.72</v>
      </c>
      <c r="M48" s="42">
        <v>0.73</v>
      </c>
      <c r="N48" s="42">
        <v>0.72</v>
      </c>
      <c r="O48" s="42">
        <v>0.83</v>
      </c>
      <c r="P48" s="42">
        <v>0.85</v>
      </c>
      <c r="Q48" s="42">
        <v>0.94</v>
      </c>
      <c r="R48" s="42">
        <v>1</v>
      </c>
      <c r="S48" s="42">
        <v>1.01</v>
      </c>
      <c r="T48" s="42">
        <v>1.33</v>
      </c>
    </row>
    <row r="49" spans="1:20" hidden="1" x14ac:dyDescent="0.15">
      <c r="A49" s="41" t="s">
        <v>570</v>
      </c>
      <c r="C49" s="35" t="s">
        <v>74</v>
      </c>
      <c r="D49" s="35"/>
    </row>
    <row r="50" spans="1:20" hidden="1" x14ac:dyDescent="0.15">
      <c r="A50" s="41" t="s">
        <v>570</v>
      </c>
      <c r="C50" s="37"/>
      <c r="D50" s="35" t="s">
        <v>75</v>
      </c>
    </row>
    <row r="51" spans="1:20" hidden="1" x14ac:dyDescent="0.15">
      <c r="A51" s="41" t="s">
        <v>570</v>
      </c>
      <c r="C51" s="37"/>
      <c r="D51" s="38" t="s">
        <v>178</v>
      </c>
      <c r="E51" s="69">
        <v>7.5652357540447468E-2</v>
      </c>
      <c r="F51" s="69">
        <v>0.10547569232167817</v>
      </c>
      <c r="G51" s="69">
        <v>9.738936494271902E-2</v>
      </c>
      <c r="H51" s="69">
        <v>0.10642737598432341</v>
      </c>
      <c r="I51" s="69">
        <v>0.12467811189897003</v>
      </c>
      <c r="J51" s="69">
        <v>9.3957079233557741E-2</v>
      </c>
      <c r="K51" s="69">
        <v>0.1453275142615677</v>
      </c>
      <c r="L51" s="69">
        <v>6.5310111886205655E-2</v>
      </c>
      <c r="M51" s="69">
        <v>3.7789860352910452E-2</v>
      </c>
      <c r="N51" s="69">
        <v>7.2357116975187069E-2</v>
      </c>
      <c r="O51" s="69">
        <v>5.3599324924498135E-2</v>
      </c>
      <c r="P51" s="69">
        <v>3.7810960788809904E-2</v>
      </c>
      <c r="Q51" s="69">
        <v>5.1261240733912292E-2</v>
      </c>
      <c r="R51" s="69">
        <v>6.7680157911033129E-2</v>
      </c>
      <c r="S51" s="69">
        <v>5.0364682921751801E-2</v>
      </c>
      <c r="T51" s="69">
        <v>8.7494594906368961E-2</v>
      </c>
    </row>
    <row r="52" spans="1:20" hidden="1" x14ac:dyDescent="0.15">
      <c r="A52" s="41" t="s">
        <v>570</v>
      </c>
      <c r="C52" s="37"/>
      <c r="D52" s="38" t="s">
        <v>179</v>
      </c>
      <c r="E52" s="42">
        <v>83.52</v>
      </c>
      <c r="F52" s="42">
        <v>110.97</v>
      </c>
      <c r="G52" s="42">
        <v>105.5</v>
      </c>
      <c r="H52" s="42">
        <v>105.19</v>
      </c>
      <c r="I52" s="42">
        <v>115.2</v>
      </c>
      <c r="J52" s="42">
        <v>97.61</v>
      </c>
      <c r="K52" s="42">
        <v>131.57</v>
      </c>
      <c r="L52" s="42">
        <v>63.02</v>
      </c>
      <c r="M52" s="42">
        <v>36.33</v>
      </c>
      <c r="N52" s="42">
        <v>65.89</v>
      </c>
      <c r="O52" s="42">
        <v>50.5</v>
      </c>
      <c r="P52" s="42">
        <v>35.479999999999997</v>
      </c>
      <c r="Q52" s="42">
        <v>48.2</v>
      </c>
      <c r="R52" s="42">
        <v>62.72</v>
      </c>
      <c r="S52" s="42">
        <v>46.28</v>
      </c>
      <c r="T52" s="42">
        <v>81.61</v>
      </c>
    </row>
    <row r="53" spans="1:20" hidden="1" x14ac:dyDescent="0.15">
      <c r="A53" s="41" t="s">
        <v>570</v>
      </c>
      <c r="C53" s="37"/>
      <c r="D53" s="35" t="s">
        <v>76</v>
      </c>
    </row>
    <row r="54" spans="1:20" hidden="1" x14ac:dyDescent="0.15">
      <c r="A54" s="41" t="s">
        <v>570</v>
      </c>
      <c r="C54" s="37"/>
      <c r="D54" s="38" t="s">
        <v>193</v>
      </c>
      <c r="E54" s="69">
        <v>1.1470026329309015E-2</v>
      </c>
      <c r="F54" s="69">
        <v>8.1945358788676759E-3</v>
      </c>
      <c r="G54" s="69">
        <v>8.5963545473148762E-3</v>
      </c>
      <c r="H54" s="69">
        <v>1.0623209981568127E-2</v>
      </c>
      <c r="I54" s="69">
        <v>8.4059500245561303E-3</v>
      </c>
      <c r="J54" s="69">
        <v>8.1358697106763377E-3</v>
      </c>
      <c r="K54" s="69">
        <v>8.4280276727618751E-3</v>
      </c>
      <c r="L54" s="69">
        <v>9.9853898132395216E-3</v>
      </c>
      <c r="M54" s="69">
        <v>7.1492382849448607E-3</v>
      </c>
      <c r="N54" s="69">
        <v>8.3192742915926318E-3</v>
      </c>
      <c r="O54" s="69">
        <v>8.7224592095872001E-3</v>
      </c>
      <c r="P54" s="69">
        <v>7.1271324986055826E-3</v>
      </c>
      <c r="Q54" s="69">
        <v>7.9402638818062334E-3</v>
      </c>
      <c r="R54" s="69">
        <v>8.5325950367661964E-3</v>
      </c>
      <c r="S54" s="69">
        <v>7.9241933353045163E-3</v>
      </c>
      <c r="T54" s="69">
        <v>4.1582466262869329E-3</v>
      </c>
    </row>
    <row r="55" spans="1:20" hidden="1" x14ac:dyDescent="0.15">
      <c r="A55" s="41" t="s">
        <v>570</v>
      </c>
      <c r="C55" s="37"/>
      <c r="D55" s="38" t="s">
        <v>179</v>
      </c>
      <c r="E55" s="42">
        <v>30.75</v>
      </c>
      <c r="F55" s="42">
        <v>25.72</v>
      </c>
      <c r="G55" s="42">
        <v>25.31</v>
      </c>
      <c r="H55" s="42">
        <v>38.700000000000003</v>
      </c>
      <c r="I55" s="42">
        <v>24.31</v>
      </c>
      <c r="J55" s="42">
        <v>26.17</v>
      </c>
      <c r="K55" s="42">
        <v>28.21</v>
      </c>
      <c r="L55" s="42">
        <v>44.71</v>
      </c>
      <c r="M55" s="42">
        <v>27.65</v>
      </c>
      <c r="N55" s="42">
        <v>34.46</v>
      </c>
      <c r="O55" s="42">
        <v>45.24</v>
      </c>
      <c r="P55" s="42">
        <v>31.9</v>
      </c>
      <c r="Q55" s="42">
        <v>47.58</v>
      </c>
      <c r="R55" s="42">
        <v>45.3</v>
      </c>
      <c r="S55" s="42">
        <v>54.21</v>
      </c>
      <c r="T55" s="42">
        <v>39.270000000000003</v>
      </c>
    </row>
    <row r="56" spans="1:20" hidden="1" x14ac:dyDescent="0.15">
      <c r="A56" s="41" t="s">
        <v>570</v>
      </c>
      <c r="C56" s="37"/>
      <c r="D56" s="35" t="s">
        <v>77</v>
      </c>
    </row>
    <row r="57" spans="1:20" hidden="1" x14ac:dyDescent="0.15">
      <c r="A57" s="41" t="s">
        <v>570</v>
      </c>
      <c r="C57" s="37"/>
      <c r="D57" s="38" t="s">
        <v>180</v>
      </c>
      <c r="E57" s="42">
        <v>114.27</v>
      </c>
      <c r="F57" s="42">
        <v>136.69</v>
      </c>
      <c r="G57" s="42">
        <v>130.81</v>
      </c>
      <c r="H57" s="42">
        <v>143.88999999999999</v>
      </c>
      <c r="I57" s="42">
        <v>139.51</v>
      </c>
      <c r="J57" s="42">
        <v>123.78</v>
      </c>
      <c r="K57" s="42">
        <v>159.78</v>
      </c>
      <c r="L57" s="42">
        <v>107.73</v>
      </c>
      <c r="M57" s="42">
        <v>63.98</v>
      </c>
      <c r="N57" s="42">
        <v>100.35</v>
      </c>
      <c r="O57" s="42">
        <v>95.73</v>
      </c>
      <c r="P57" s="42">
        <v>67.38</v>
      </c>
      <c r="Q57" s="42">
        <v>95.78</v>
      </c>
      <c r="R57" s="42">
        <v>108.02</v>
      </c>
      <c r="S57" s="42">
        <v>100.49</v>
      </c>
      <c r="T57" s="42">
        <v>120.88</v>
      </c>
    </row>
    <row r="58" spans="1:20" hidden="1" x14ac:dyDescent="0.15">
      <c r="A58" s="41" t="s">
        <v>570</v>
      </c>
      <c r="C58" s="35" t="s">
        <v>78</v>
      </c>
      <c r="D58" s="36"/>
    </row>
    <row r="59" spans="1:20" hidden="1" x14ac:dyDescent="0.15">
      <c r="A59" s="41" t="s">
        <v>570</v>
      </c>
      <c r="C59" s="37"/>
      <c r="D59" s="35" t="s">
        <v>79</v>
      </c>
    </row>
    <row r="60" spans="1:20" hidden="1" x14ac:dyDescent="0.15">
      <c r="A60" s="41" t="s">
        <v>570</v>
      </c>
      <c r="C60" s="37"/>
      <c r="D60" s="38" t="s">
        <v>71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</row>
    <row r="61" spans="1:20" hidden="1" x14ac:dyDescent="0.15">
      <c r="A61" s="41" t="s">
        <v>570</v>
      </c>
      <c r="C61" s="37"/>
      <c r="D61" s="38" t="s">
        <v>72</v>
      </c>
      <c r="E61" s="60">
        <v>43372.222222222219</v>
      </c>
      <c r="F61" s="60">
        <v>31605.555555555555</v>
      </c>
      <c r="G61" s="60">
        <v>37969.444444444445</v>
      </c>
      <c r="H61" s="60">
        <v>17155.555555555555</v>
      </c>
      <c r="I61" s="60">
        <v>4047.2222222222222</v>
      </c>
      <c r="J61" s="60">
        <v>28302.777777777777</v>
      </c>
      <c r="K61" s="60">
        <v>1116.6666666666665</v>
      </c>
      <c r="L61" s="60">
        <v>12791.666666666666</v>
      </c>
      <c r="M61" s="60">
        <v>11030.555555555555</v>
      </c>
      <c r="N61" s="60">
        <v>1683.3333333333333</v>
      </c>
      <c r="O61" s="60">
        <v>8130.5555555555557</v>
      </c>
      <c r="P61" s="60">
        <v>6611.1111111111113</v>
      </c>
      <c r="Q61" s="60">
        <v>7130.5555555555557</v>
      </c>
      <c r="R61" s="60">
        <v>3691.6666666666665</v>
      </c>
      <c r="S61" s="60">
        <v>2391.6666666666665</v>
      </c>
      <c r="T61" s="60">
        <v>1011.1111111111111</v>
      </c>
    </row>
    <row r="62" spans="1:20" hidden="1" x14ac:dyDescent="0.15">
      <c r="A62" s="41" t="s">
        <v>570</v>
      </c>
      <c r="C62" s="37"/>
      <c r="D62" s="38" t="s">
        <v>80</v>
      </c>
      <c r="E62" s="60">
        <v>47966.666666666664</v>
      </c>
      <c r="F62" s="60">
        <v>47966.666666666664</v>
      </c>
      <c r="G62" s="60">
        <v>47966.666666666664</v>
      </c>
      <c r="H62" s="60">
        <v>47966.666666666664</v>
      </c>
      <c r="I62" s="60">
        <v>47966.666666666664</v>
      </c>
      <c r="J62" s="60">
        <v>47966.666666666664</v>
      </c>
      <c r="K62" s="60">
        <v>47966.666666666664</v>
      </c>
      <c r="L62" s="60">
        <v>47966.666666666664</v>
      </c>
      <c r="M62" s="60">
        <v>47966.666666666664</v>
      </c>
      <c r="N62" s="60">
        <v>47966.666666666664</v>
      </c>
      <c r="O62" s="60">
        <v>47966.666666666664</v>
      </c>
      <c r="P62" s="60">
        <v>47966.666666666664</v>
      </c>
      <c r="Q62" s="60">
        <v>47966.666666666664</v>
      </c>
      <c r="R62" s="60">
        <v>47966.666666666664</v>
      </c>
      <c r="S62" s="60">
        <v>47966.666666666664</v>
      </c>
      <c r="T62" s="60">
        <v>47966.666666666664</v>
      </c>
    </row>
    <row r="63" spans="1:20" hidden="1" x14ac:dyDescent="0.15">
      <c r="A63" s="41" t="s">
        <v>570</v>
      </c>
      <c r="C63" s="37"/>
      <c r="D63" s="38" t="s">
        <v>81</v>
      </c>
      <c r="E63" s="60">
        <v>12955.555555555555</v>
      </c>
      <c r="F63" s="60">
        <v>12933.333333333334</v>
      </c>
      <c r="G63" s="60">
        <v>12927.777777777777</v>
      </c>
      <c r="H63" s="60">
        <v>12950</v>
      </c>
      <c r="I63" s="60">
        <v>12947.222222222223</v>
      </c>
      <c r="J63" s="60">
        <v>12936.111111111111</v>
      </c>
      <c r="K63" s="60">
        <v>12922.222222222223</v>
      </c>
      <c r="L63" s="60">
        <v>12936.111111111111</v>
      </c>
      <c r="M63" s="60">
        <v>12933.333333333334</v>
      </c>
      <c r="N63" s="60">
        <v>12913.888888888889</v>
      </c>
      <c r="O63" s="60">
        <v>12916.666666666666</v>
      </c>
      <c r="P63" s="60">
        <v>12919.444444444445</v>
      </c>
      <c r="Q63" s="60">
        <v>12927.777777777777</v>
      </c>
      <c r="R63" s="60">
        <v>12911.111111111111</v>
      </c>
      <c r="S63" s="60">
        <v>12908.333333333334</v>
      </c>
      <c r="T63" s="60">
        <v>12830.555555555555</v>
      </c>
    </row>
    <row r="64" spans="1:20" hidden="1" x14ac:dyDescent="0.15">
      <c r="A64" s="41" t="s">
        <v>570</v>
      </c>
      <c r="C64" s="37"/>
      <c r="D64" s="38" t="s">
        <v>82</v>
      </c>
      <c r="E64" s="60">
        <v>113711.11111111111</v>
      </c>
      <c r="F64" s="60">
        <v>113711.11111111111</v>
      </c>
      <c r="G64" s="60">
        <v>113711.11111111111</v>
      </c>
      <c r="H64" s="60">
        <v>113711.11111111111</v>
      </c>
      <c r="I64" s="60">
        <v>113711.11111111111</v>
      </c>
      <c r="J64" s="60">
        <v>113711.11111111111</v>
      </c>
      <c r="K64" s="60">
        <v>113711.11111111111</v>
      </c>
      <c r="L64" s="60">
        <v>113711.11111111111</v>
      </c>
      <c r="M64" s="60">
        <v>113711.11111111111</v>
      </c>
      <c r="N64" s="60">
        <v>113711.11111111111</v>
      </c>
      <c r="O64" s="60">
        <v>113711.11111111111</v>
      </c>
      <c r="P64" s="60">
        <v>113711.11111111111</v>
      </c>
      <c r="Q64" s="60">
        <v>113711.11111111111</v>
      </c>
      <c r="R64" s="60">
        <v>113711.11111111111</v>
      </c>
      <c r="S64" s="60">
        <v>113711.11111111111</v>
      </c>
      <c r="T64" s="60">
        <v>113711.11111111111</v>
      </c>
    </row>
    <row r="65" spans="1:20" hidden="1" x14ac:dyDescent="0.15">
      <c r="A65" s="41" t="s">
        <v>570</v>
      </c>
      <c r="C65" s="37"/>
      <c r="D65" s="38" t="s">
        <v>83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</row>
    <row r="66" spans="1:20" hidden="1" x14ac:dyDescent="0.15">
      <c r="A66" s="41" t="s">
        <v>570</v>
      </c>
      <c r="C66" s="37"/>
      <c r="D66" s="38" t="s">
        <v>84</v>
      </c>
      <c r="E66" s="60">
        <v>19363.888888888891</v>
      </c>
      <c r="F66" s="60">
        <v>20002.777777777777</v>
      </c>
      <c r="G66" s="60">
        <v>20977.777777777777</v>
      </c>
      <c r="H66" s="60">
        <v>20511.111111111109</v>
      </c>
      <c r="I66" s="60">
        <v>18599.999999999996</v>
      </c>
      <c r="J66" s="60">
        <v>20961.111111111109</v>
      </c>
      <c r="K66" s="60">
        <v>18066.666666666668</v>
      </c>
      <c r="L66" s="60">
        <v>20002.777777777777</v>
      </c>
      <c r="M66" s="60">
        <v>21063.888888888891</v>
      </c>
      <c r="N66" s="60">
        <v>19088.888888888891</v>
      </c>
      <c r="O66" s="60">
        <v>19780.555555555555</v>
      </c>
      <c r="P66" s="60">
        <v>20611.111111111109</v>
      </c>
      <c r="Q66" s="60">
        <v>20488.888888888891</v>
      </c>
      <c r="R66" s="60">
        <v>21158.333333333332</v>
      </c>
      <c r="S66" s="60">
        <v>20877.777777777777</v>
      </c>
      <c r="T66" s="60">
        <v>25908.333333333332</v>
      </c>
    </row>
    <row r="67" spans="1:20" hidden="1" x14ac:dyDescent="0.15">
      <c r="A67" s="41" t="s">
        <v>570</v>
      </c>
      <c r="C67" s="37"/>
      <c r="D67" s="38" t="s">
        <v>85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</row>
    <row r="68" spans="1:20" hidden="1" x14ac:dyDescent="0.15">
      <c r="A68" s="41" t="s">
        <v>570</v>
      </c>
      <c r="C68" s="37"/>
      <c r="D68" s="38" t="s">
        <v>86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</row>
    <row r="69" spans="1:20" hidden="1" x14ac:dyDescent="0.15">
      <c r="A69" s="41" t="s">
        <v>570</v>
      </c>
      <c r="C69" s="37"/>
      <c r="D69" s="38" t="s">
        <v>87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</row>
    <row r="70" spans="1:20" hidden="1" x14ac:dyDescent="0.15">
      <c r="A70" s="41" t="s">
        <v>570</v>
      </c>
      <c r="C70" s="37"/>
      <c r="D70" s="38" t="s">
        <v>66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</row>
    <row r="71" spans="1:20" hidden="1" x14ac:dyDescent="0.15">
      <c r="A71" s="41" t="s">
        <v>570</v>
      </c>
      <c r="C71" s="37"/>
      <c r="D71" s="38" t="s">
        <v>88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</row>
    <row r="72" spans="1:20" hidden="1" x14ac:dyDescent="0.15">
      <c r="A72" s="41" t="s">
        <v>570</v>
      </c>
      <c r="C72" s="37"/>
      <c r="D72" s="38" t="s">
        <v>89</v>
      </c>
      <c r="E72" s="60">
        <v>19136.111111111109</v>
      </c>
      <c r="F72" s="60">
        <v>18227.777777777781</v>
      </c>
      <c r="G72" s="60">
        <v>18127.777777777781</v>
      </c>
      <c r="H72" s="60">
        <v>17347.222222222223</v>
      </c>
      <c r="I72" s="60">
        <v>17405.555555555555</v>
      </c>
      <c r="J72" s="60">
        <v>17497.222222222223</v>
      </c>
      <c r="K72" s="60">
        <v>16572.222222222223</v>
      </c>
      <c r="L72" s="60">
        <v>16777.777777777777</v>
      </c>
      <c r="M72" s="60">
        <v>16675</v>
      </c>
      <c r="N72" s="60">
        <v>16219.444444444445</v>
      </c>
      <c r="O72" s="60">
        <v>16397.222222222223</v>
      </c>
      <c r="P72" s="60">
        <v>16230.555555555555</v>
      </c>
      <c r="Q72" s="60">
        <v>16238.888888888889</v>
      </c>
      <c r="R72" s="60">
        <v>15869.444444444445</v>
      </c>
      <c r="S72" s="60">
        <v>15638.888888888889</v>
      </c>
      <c r="T72" s="60">
        <v>15291.666666666666</v>
      </c>
    </row>
    <row r="73" spans="1:20" hidden="1" x14ac:dyDescent="0.15">
      <c r="A73" s="41" t="s">
        <v>570</v>
      </c>
      <c r="C73" s="37"/>
      <c r="D73" s="38" t="s">
        <v>90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</row>
    <row r="74" spans="1:20" hidden="1" x14ac:dyDescent="0.15">
      <c r="A74" s="41" t="s">
        <v>570</v>
      </c>
      <c r="C74" s="37"/>
      <c r="D74" s="38" t="s">
        <v>91</v>
      </c>
      <c r="E74" s="60">
        <v>256505.55555555556</v>
      </c>
      <c r="F74" s="60">
        <v>244447.22222222222</v>
      </c>
      <c r="G74" s="60">
        <v>251683.33333333334</v>
      </c>
      <c r="H74" s="60">
        <v>229641.66666666666</v>
      </c>
      <c r="I74" s="60">
        <v>214677.77777777778</v>
      </c>
      <c r="J74" s="60">
        <v>241375</v>
      </c>
      <c r="K74" s="60">
        <v>210355.55555555556</v>
      </c>
      <c r="L74" s="60">
        <v>224186.11111111112</v>
      </c>
      <c r="M74" s="60">
        <v>223380.55555555556</v>
      </c>
      <c r="N74" s="60">
        <v>211583.33333333334</v>
      </c>
      <c r="O74" s="60">
        <v>218905.55555555556</v>
      </c>
      <c r="P74" s="60">
        <v>218050</v>
      </c>
      <c r="Q74" s="60">
        <v>218463.88888888888</v>
      </c>
      <c r="R74" s="60">
        <v>215311.11111111112</v>
      </c>
      <c r="S74" s="60">
        <v>213494.44444444444</v>
      </c>
      <c r="T74" s="60">
        <v>216719.44444444444</v>
      </c>
    </row>
    <row r="75" spans="1:20" hidden="1" x14ac:dyDescent="0.15">
      <c r="A75" s="41" t="s">
        <v>570</v>
      </c>
      <c r="C75" s="37"/>
      <c r="D75" s="35" t="s">
        <v>181</v>
      </c>
    </row>
    <row r="76" spans="1:20" hidden="1" x14ac:dyDescent="0.15">
      <c r="A76" s="41" t="s">
        <v>570</v>
      </c>
      <c r="C76" s="37"/>
      <c r="D76" s="38" t="s">
        <v>71</v>
      </c>
      <c r="E76" s="60">
        <v>4019.9999999999995</v>
      </c>
      <c r="F76" s="60">
        <v>100910</v>
      </c>
      <c r="G76" s="60">
        <v>61300</v>
      </c>
      <c r="H76" s="60">
        <v>209140</v>
      </c>
      <c r="I76" s="60">
        <v>36460</v>
      </c>
      <c r="J76" s="60">
        <v>117950</v>
      </c>
      <c r="K76" s="60">
        <v>134480</v>
      </c>
      <c r="L76" s="60">
        <v>396080</v>
      </c>
      <c r="M76" s="60">
        <v>255680</v>
      </c>
      <c r="N76" s="60">
        <v>314390</v>
      </c>
      <c r="O76" s="60">
        <v>554430</v>
      </c>
      <c r="P76" s="60">
        <v>389680</v>
      </c>
      <c r="Q76" s="60">
        <v>736410</v>
      </c>
      <c r="R76" s="60">
        <v>576620</v>
      </c>
      <c r="S76" s="60">
        <v>924840</v>
      </c>
      <c r="T76" s="60">
        <v>1518720</v>
      </c>
    </row>
    <row r="77" spans="1:20" hidden="1" x14ac:dyDescent="0.15">
      <c r="A77" s="41" t="s">
        <v>570</v>
      </c>
      <c r="C77" s="37"/>
      <c r="D77" s="38" t="s">
        <v>72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</row>
    <row r="78" spans="1:20" hidden="1" x14ac:dyDescent="0.15">
      <c r="A78" s="41" t="s">
        <v>570</v>
      </c>
      <c r="C78" s="37"/>
      <c r="D78" s="38" t="s">
        <v>80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</row>
    <row r="79" spans="1:20" hidden="1" x14ac:dyDescent="0.15">
      <c r="A79" s="41" t="s">
        <v>570</v>
      </c>
      <c r="C79" s="37"/>
      <c r="D79" s="38" t="s">
        <v>81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</row>
    <row r="80" spans="1:20" hidden="1" x14ac:dyDescent="0.15">
      <c r="A80" s="41" t="s">
        <v>570</v>
      </c>
      <c r="C80" s="37"/>
      <c r="D80" s="38" t="s">
        <v>82</v>
      </c>
      <c r="E80" s="60">
        <v>563910</v>
      </c>
      <c r="F80" s="60">
        <v>563910</v>
      </c>
      <c r="G80" s="60">
        <v>563910</v>
      </c>
      <c r="H80" s="60">
        <v>563910</v>
      </c>
      <c r="I80" s="60">
        <v>563910</v>
      </c>
      <c r="J80" s="60">
        <v>563910</v>
      </c>
      <c r="K80" s="60">
        <v>563910</v>
      </c>
      <c r="L80" s="60">
        <v>563910</v>
      </c>
      <c r="M80" s="60">
        <v>563910</v>
      </c>
      <c r="N80" s="60">
        <v>563910</v>
      </c>
      <c r="O80" s="60">
        <v>563910</v>
      </c>
      <c r="P80" s="60">
        <v>563910</v>
      </c>
      <c r="Q80" s="60">
        <v>563910</v>
      </c>
      <c r="R80" s="60">
        <v>563910</v>
      </c>
      <c r="S80" s="60">
        <v>563910</v>
      </c>
      <c r="T80" s="60">
        <v>563910</v>
      </c>
    </row>
    <row r="81" spans="1:20" hidden="1" x14ac:dyDescent="0.15">
      <c r="A81" s="41" t="s">
        <v>570</v>
      </c>
      <c r="C81" s="37"/>
      <c r="D81" s="38" t="s">
        <v>83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</row>
    <row r="82" spans="1:20" hidden="1" x14ac:dyDescent="0.15">
      <c r="A82" s="41" t="s">
        <v>570</v>
      </c>
      <c r="C82" s="37"/>
      <c r="D82" s="38" t="s">
        <v>84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</row>
    <row r="83" spans="1:20" hidden="1" x14ac:dyDescent="0.15">
      <c r="A83" s="41" t="s">
        <v>570</v>
      </c>
      <c r="C83" s="37"/>
      <c r="D83" s="38" t="s">
        <v>85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</row>
    <row r="84" spans="1:20" hidden="1" x14ac:dyDescent="0.15">
      <c r="A84" s="41" t="s">
        <v>570</v>
      </c>
      <c r="C84" s="37"/>
      <c r="D84" s="38" t="s">
        <v>86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</row>
    <row r="85" spans="1:20" hidden="1" x14ac:dyDescent="0.15">
      <c r="A85" s="41" t="s">
        <v>570</v>
      </c>
      <c r="C85" s="37"/>
      <c r="D85" s="38" t="s">
        <v>87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</row>
    <row r="86" spans="1:20" hidden="1" x14ac:dyDescent="0.15">
      <c r="A86" s="41" t="s">
        <v>570</v>
      </c>
      <c r="C86" s="37"/>
      <c r="D86" s="38" t="s">
        <v>66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</row>
    <row r="87" spans="1:20" hidden="1" x14ac:dyDescent="0.15">
      <c r="A87" s="41" t="s">
        <v>570</v>
      </c>
      <c r="C87" s="37"/>
      <c r="D87" s="38" t="s">
        <v>88</v>
      </c>
      <c r="E87" s="60">
        <v>54950</v>
      </c>
      <c r="F87" s="60">
        <v>64300</v>
      </c>
      <c r="G87" s="60">
        <v>58920</v>
      </c>
      <c r="H87" s="60">
        <v>73300</v>
      </c>
      <c r="I87" s="60">
        <v>71560</v>
      </c>
      <c r="J87" s="60">
        <v>65400.000000000007</v>
      </c>
      <c r="K87" s="60">
        <v>79260</v>
      </c>
      <c r="L87" s="60">
        <v>80380</v>
      </c>
      <c r="M87" s="60">
        <v>79040</v>
      </c>
      <c r="N87" s="60">
        <v>84070</v>
      </c>
      <c r="O87" s="60">
        <v>86600</v>
      </c>
      <c r="P87" s="60">
        <v>86270</v>
      </c>
      <c r="Q87" s="60">
        <v>91970</v>
      </c>
      <c r="R87" s="60">
        <v>92940</v>
      </c>
      <c r="S87" s="60">
        <v>100820</v>
      </c>
      <c r="T87" s="60">
        <v>111540</v>
      </c>
    </row>
    <row r="88" spans="1:20" hidden="1" x14ac:dyDescent="0.15">
      <c r="A88" s="41" t="s">
        <v>570</v>
      </c>
      <c r="C88" s="37"/>
      <c r="D88" s="38" t="s">
        <v>89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</row>
    <row r="89" spans="1:20" hidden="1" x14ac:dyDescent="0.15">
      <c r="A89" s="41" t="s">
        <v>570</v>
      </c>
      <c r="C89" s="37"/>
      <c r="D89" s="38" t="s">
        <v>90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</row>
    <row r="90" spans="1:20" hidden="1" x14ac:dyDescent="0.15">
      <c r="A90" s="41" t="s">
        <v>570</v>
      </c>
      <c r="C90" s="37"/>
      <c r="D90" s="38" t="s">
        <v>91</v>
      </c>
      <c r="E90" s="60">
        <v>622880</v>
      </c>
      <c r="F90" s="60">
        <v>729120</v>
      </c>
      <c r="G90" s="60">
        <v>684140</v>
      </c>
      <c r="H90" s="60">
        <v>846360</v>
      </c>
      <c r="I90" s="60">
        <v>671930</v>
      </c>
      <c r="J90" s="60">
        <v>747260</v>
      </c>
      <c r="K90" s="60">
        <v>777660</v>
      </c>
      <c r="L90" s="60">
        <v>1040369.9999999999</v>
      </c>
      <c r="M90" s="60">
        <v>898630</v>
      </c>
      <c r="N90" s="60">
        <v>962370</v>
      </c>
      <c r="O90" s="60">
        <v>1204940</v>
      </c>
      <c r="P90" s="60">
        <v>1039859.9999999999</v>
      </c>
      <c r="Q90" s="60">
        <v>1392290</v>
      </c>
      <c r="R90" s="60">
        <v>1233470</v>
      </c>
      <c r="S90" s="60">
        <v>1589570</v>
      </c>
      <c r="T90" s="60">
        <v>2194170</v>
      </c>
    </row>
    <row r="91" spans="1:20" hidden="1" x14ac:dyDescent="0.15">
      <c r="A91" s="41" t="s">
        <v>570</v>
      </c>
      <c r="C91" s="37"/>
      <c r="D91" s="35" t="s">
        <v>182</v>
      </c>
    </row>
    <row r="92" spans="1:20" hidden="1" x14ac:dyDescent="0.15">
      <c r="A92" s="41" t="s">
        <v>570</v>
      </c>
      <c r="C92" s="37"/>
      <c r="D92" s="38" t="s">
        <v>71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</row>
    <row r="93" spans="1:20" hidden="1" x14ac:dyDescent="0.15">
      <c r="A93" s="41" t="s">
        <v>570</v>
      </c>
      <c r="C93" s="37"/>
      <c r="D93" s="38" t="s">
        <v>72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</row>
    <row r="94" spans="1:20" hidden="1" x14ac:dyDescent="0.15">
      <c r="A94" s="41" t="s">
        <v>570</v>
      </c>
      <c r="C94" s="37"/>
      <c r="D94" s="38" t="s">
        <v>80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</row>
    <row r="95" spans="1:20" hidden="1" x14ac:dyDescent="0.15">
      <c r="A95" s="41" t="s">
        <v>570</v>
      </c>
      <c r="C95" s="37"/>
      <c r="D95" s="38" t="s">
        <v>81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</row>
    <row r="96" spans="1:20" hidden="1" x14ac:dyDescent="0.15">
      <c r="A96" s="41" t="s">
        <v>570</v>
      </c>
      <c r="C96" s="37"/>
      <c r="D96" s="38" t="s">
        <v>82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</row>
    <row r="97" spans="1:20" hidden="1" x14ac:dyDescent="0.15">
      <c r="A97" s="41" t="s">
        <v>570</v>
      </c>
      <c r="C97" s="37"/>
      <c r="D97" s="38" t="s">
        <v>83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</row>
    <row r="98" spans="1:20" hidden="1" x14ac:dyDescent="0.15">
      <c r="A98" s="41" t="s">
        <v>570</v>
      </c>
      <c r="C98" s="37"/>
      <c r="D98" s="38" t="s">
        <v>84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</row>
    <row r="99" spans="1:20" hidden="1" x14ac:dyDescent="0.15">
      <c r="A99" s="41" t="s">
        <v>570</v>
      </c>
      <c r="C99" s="37"/>
      <c r="D99" s="38" t="s">
        <v>85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</row>
    <row r="100" spans="1:20" hidden="1" x14ac:dyDescent="0.15">
      <c r="A100" s="41" t="s">
        <v>570</v>
      </c>
      <c r="C100" s="37"/>
      <c r="D100" s="38" t="s">
        <v>86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</row>
    <row r="101" spans="1:20" hidden="1" x14ac:dyDescent="0.15">
      <c r="A101" s="41" t="s">
        <v>570</v>
      </c>
      <c r="C101" s="37"/>
      <c r="D101" s="38" t="s">
        <v>87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</row>
    <row r="102" spans="1:20" hidden="1" x14ac:dyDescent="0.15">
      <c r="A102" s="41" t="s">
        <v>570</v>
      </c>
      <c r="C102" s="37"/>
      <c r="D102" s="38" t="s">
        <v>66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</row>
    <row r="103" spans="1:20" hidden="1" x14ac:dyDescent="0.15">
      <c r="A103" s="41" t="s">
        <v>570</v>
      </c>
      <c r="C103" s="37"/>
      <c r="D103" s="38" t="s">
        <v>88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</row>
    <row r="104" spans="1:20" hidden="1" x14ac:dyDescent="0.15">
      <c r="A104" s="41" t="s">
        <v>570</v>
      </c>
      <c r="C104" s="37"/>
      <c r="D104" s="38" t="s">
        <v>89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</row>
    <row r="105" spans="1:20" hidden="1" x14ac:dyDescent="0.15">
      <c r="A105" s="41" t="s">
        <v>570</v>
      </c>
      <c r="C105" s="37"/>
      <c r="D105" s="38" t="s">
        <v>90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</row>
    <row r="106" spans="1:20" hidden="1" x14ac:dyDescent="0.15">
      <c r="A106" s="41" t="s">
        <v>570</v>
      </c>
      <c r="C106" s="37"/>
      <c r="D106" s="38" t="s">
        <v>91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</row>
    <row r="107" spans="1:20" hidden="1" x14ac:dyDescent="0.15">
      <c r="A107" s="41" t="s">
        <v>570</v>
      </c>
      <c r="C107" s="37"/>
      <c r="D107" s="35" t="s">
        <v>183</v>
      </c>
    </row>
    <row r="108" spans="1:20" hidden="1" x14ac:dyDescent="0.15">
      <c r="A108" s="41" t="s">
        <v>570</v>
      </c>
      <c r="C108" s="37"/>
      <c r="D108" s="38" t="s">
        <v>71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</row>
    <row r="109" spans="1:20" hidden="1" x14ac:dyDescent="0.15">
      <c r="A109" s="41" t="s">
        <v>570</v>
      </c>
      <c r="C109" s="37"/>
      <c r="D109" s="38" t="s">
        <v>72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</row>
    <row r="110" spans="1:20" hidden="1" x14ac:dyDescent="0.15">
      <c r="A110" s="41" t="s">
        <v>570</v>
      </c>
      <c r="C110" s="37"/>
      <c r="D110" s="38" t="s">
        <v>80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</row>
    <row r="111" spans="1:20" hidden="1" x14ac:dyDescent="0.15">
      <c r="A111" s="41" t="s">
        <v>570</v>
      </c>
      <c r="C111" s="37"/>
      <c r="D111" s="38" t="s">
        <v>81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</row>
    <row r="112" spans="1:20" hidden="1" x14ac:dyDescent="0.15">
      <c r="A112" s="41" t="s">
        <v>570</v>
      </c>
      <c r="C112" s="37"/>
      <c r="D112" s="38" t="s">
        <v>82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</row>
    <row r="113" spans="1:20" hidden="1" x14ac:dyDescent="0.15">
      <c r="A113" s="41" t="s">
        <v>570</v>
      </c>
      <c r="C113" s="37"/>
      <c r="D113" s="38" t="s">
        <v>83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</row>
    <row r="114" spans="1:20" hidden="1" x14ac:dyDescent="0.15">
      <c r="A114" s="41" t="s">
        <v>570</v>
      </c>
      <c r="C114" s="37"/>
      <c r="D114" s="38" t="s">
        <v>84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</row>
    <row r="115" spans="1:20" hidden="1" x14ac:dyDescent="0.15">
      <c r="A115" s="41" t="s">
        <v>570</v>
      </c>
      <c r="C115" s="37"/>
      <c r="D115" s="38" t="s">
        <v>85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</row>
    <row r="116" spans="1:20" hidden="1" x14ac:dyDescent="0.15">
      <c r="A116" s="41" t="s">
        <v>570</v>
      </c>
      <c r="C116" s="37"/>
      <c r="D116" s="38" t="s">
        <v>86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</row>
    <row r="117" spans="1:20" hidden="1" x14ac:dyDescent="0.15">
      <c r="A117" s="41" t="s">
        <v>570</v>
      </c>
      <c r="C117" s="37"/>
      <c r="D117" s="38" t="s">
        <v>87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</row>
    <row r="118" spans="1:20" hidden="1" x14ac:dyDescent="0.15">
      <c r="A118" s="41" t="s">
        <v>570</v>
      </c>
      <c r="C118" s="37"/>
      <c r="D118" s="38" t="s">
        <v>66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</row>
    <row r="119" spans="1:20" hidden="1" x14ac:dyDescent="0.15">
      <c r="A119" s="41" t="s">
        <v>570</v>
      </c>
      <c r="C119" s="37"/>
      <c r="D119" s="38" t="s">
        <v>88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</row>
    <row r="120" spans="1:20" hidden="1" x14ac:dyDescent="0.15">
      <c r="A120" s="41" t="s">
        <v>570</v>
      </c>
      <c r="C120" s="37"/>
      <c r="D120" s="38" t="s">
        <v>89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</row>
    <row r="121" spans="1:20" hidden="1" x14ac:dyDescent="0.15">
      <c r="A121" s="41" t="s">
        <v>570</v>
      </c>
      <c r="C121" s="37"/>
      <c r="D121" s="38" t="s">
        <v>90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</row>
    <row r="122" spans="1:20" hidden="1" x14ac:dyDescent="0.15">
      <c r="A122" s="41" t="s">
        <v>570</v>
      </c>
      <c r="C122" s="37"/>
      <c r="D122" s="38" t="s">
        <v>91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</row>
    <row r="123" spans="1:20" hidden="1" x14ac:dyDescent="0.15">
      <c r="A123" s="41" t="s">
        <v>570</v>
      </c>
      <c r="C123" s="37"/>
      <c r="D123" s="35" t="s">
        <v>184</v>
      </c>
      <c r="E123" s="46">
        <v>1546300</v>
      </c>
      <c r="F123" s="46">
        <v>1609130</v>
      </c>
      <c r="G123" s="46">
        <v>1590200</v>
      </c>
      <c r="H123" s="46">
        <v>1673070</v>
      </c>
      <c r="I123" s="46">
        <v>1444780</v>
      </c>
      <c r="J123" s="46">
        <v>1616210</v>
      </c>
      <c r="K123" s="46">
        <v>1534940</v>
      </c>
      <c r="L123" s="46">
        <v>1847440</v>
      </c>
      <c r="M123" s="46">
        <v>1702800</v>
      </c>
      <c r="N123" s="46">
        <v>1724070</v>
      </c>
      <c r="O123" s="46">
        <v>1992990</v>
      </c>
      <c r="P123" s="46">
        <v>1824840</v>
      </c>
      <c r="Q123" s="46">
        <v>2178760</v>
      </c>
      <c r="R123" s="46">
        <v>2008590</v>
      </c>
      <c r="S123" s="46">
        <v>2358140</v>
      </c>
      <c r="T123" s="46">
        <v>2974350</v>
      </c>
    </row>
    <row r="124" spans="1:20" hidden="1" x14ac:dyDescent="0.15">
      <c r="A124" s="41" t="s">
        <v>570</v>
      </c>
      <c r="C124" s="35" t="s">
        <v>92</v>
      </c>
      <c r="D124" s="36"/>
    </row>
    <row r="125" spans="1:20" hidden="1" x14ac:dyDescent="0.15">
      <c r="A125" s="41" t="s">
        <v>570</v>
      </c>
      <c r="C125" s="37"/>
      <c r="D125" s="35" t="s">
        <v>194</v>
      </c>
    </row>
    <row r="126" spans="1:20" hidden="1" x14ac:dyDescent="0.15">
      <c r="A126" s="41" t="s">
        <v>570</v>
      </c>
      <c r="C126" s="37"/>
      <c r="D126" s="38" t="s">
        <v>148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</row>
    <row r="127" spans="1:20" hidden="1" x14ac:dyDescent="0.15">
      <c r="A127" s="41" t="s">
        <v>570</v>
      </c>
      <c r="C127" s="37"/>
      <c r="D127" s="38" t="s">
        <v>147</v>
      </c>
      <c r="E127" s="43">
        <v>672.03236635964538</v>
      </c>
      <c r="F127" s="43">
        <v>489.71335112335368</v>
      </c>
      <c r="G127" s="43">
        <v>588.31884307480414</v>
      </c>
      <c r="H127" s="43">
        <v>265.81733666178877</v>
      </c>
      <c r="I127" s="43">
        <v>62.709821812860461</v>
      </c>
      <c r="J127" s="43">
        <v>438.5383489713351</v>
      </c>
      <c r="K127" s="43">
        <v>17.302229491262803</v>
      </c>
      <c r="L127" s="43">
        <v>198.20091245588361</v>
      </c>
      <c r="M127" s="43">
        <v>170.9133166910562</v>
      </c>
      <c r="N127" s="43">
        <v>26.082465352500645</v>
      </c>
      <c r="O127" s="43">
        <v>125.97916846001549</v>
      </c>
      <c r="P127" s="43">
        <v>102.43608504777481</v>
      </c>
      <c r="Q127" s="43">
        <v>110.48463458724284</v>
      </c>
      <c r="R127" s="43">
        <v>57.200654213652406</v>
      </c>
      <c r="S127" s="43">
        <v>37.057760179047946</v>
      </c>
      <c r="T127" s="43">
        <v>15.666695360247912</v>
      </c>
    </row>
    <row r="128" spans="1:20" hidden="1" x14ac:dyDescent="0.15">
      <c r="A128" s="41" t="s">
        <v>570</v>
      </c>
      <c r="C128" s="37"/>
      <c r="D128" s="38" t="s">
        <v>149</v>
      </c>
      <c r="E128" s="43">
        <v>743.22114143066199</v>
      </c>
      <c r="F128" s="43">
        <v>743.22114143066199</v>
      </c>
      <c r="G128" s="43">
        <v>743.22114143066199</v>
      </c>
      <c r="H128" s="43">
        <v>743.22114143066199</v>
      </c>
      <c r="I128" s="43">
        <v>743.22114143066199</v>
      </c>
      <c r="J128" s="43">
        <v>743.22114143066199</v>
      </c>
      <c r="K128" s="43">
        <v>743.22114143066199</v>
      </c>
      <c r="L128" s="43">
        <v>743.22114143066199</v>
      </c>
      <c r="M128" s="43">
        <v>743.22114143066199</v>
      </c>
      <c r="N128" s="43">
        <v>743.22114143066199</v>
      </c>
      <c r="O128" s="43">
        <v>743.22114143066199</v>
      </c>
      <c r="P128" s="43">
        <v>743.22114143066199</v>
      </c>
      <c r="Q128" s="43">
        <v>743.22114143066199</v>
      </c>
      <c r="R128" s="43">
        <v>743.22114143066199</v>
      </c>
      <c r="S128" s="43">
        <v>743.22114143066199</v>
      </c>
      <c r="T128" s="43">
        <v>743.22114143066199</v>
      </c>
    </row>
    <row r="129" spans="1:20" hidden="1" x14ac:dyDescent="0.15">
      <c r="A129" s="41" t="s">
        <v>570</v>
      </c>
      <c r="C129" s="37"/>
      <c r="D129" s="38" t="s">
        <v>155</v>
      </c>
      <c r="E129" s="43">
        <v>200.74029439614358</v>
      </c>
      <c r="F129" s="43">
        <v>200.39597142119308</v>
      </c>
      <c r="G129" s="43">
        <v>200.30989067745546</v>
      </c>
      <c r="H129" s="43">
        <v>200.65421365240596</v>
      </c>
      <c r="I129" s="43">
        <v>200.61117328053714</v>
      </c>
      <c r="J129" s="43">
        <v>200.43901179306189</v>
      </c>
      <c r="K129" s="43">
        <v>200.22380993371783</v>
      </c>
      <c r="L129" s="43">
        <v>200.43901179306189</v>
      </c>
      <c r="M129" s="43">
        <v>200.39597142119308</v>
      </c>
      <c r="N129" s="43">
        <v>200.09468881811139</v>
      </c>
      <c r="O129" s="43">
        <v>200.13772918998021</v>
      </c>
      <c r="P129" s="43">
        <v>200.18076956184902</v>
      </c>
      <c r="Q129" s="43">
        <v>200.30989067745546</v>
      </c>
      <c r="R129" s="43">
        <v>200.05164844624258</v>
      </c>
      <c r="S129" s="43">
        <v>200.00860807437377</v>
      </c>
      <c r="T129" s="43">
        <v>198.80347766204699</v>
      </c>
    </row>
    <row r="130" spans="1:20" hidden="1" x14ac:dyDescent="0.15">
      <c r="A130" s="41" t="s">
        <v>570</v>
      </c>
      <c r="C130" s="37"/>
      <c r="D130" s="38" t="s">
        <v>150</v>
      </c>
      <c r="E130" s="43">
        <v>1761.9006628217267</v>
      </c>
      <c r="F130" s="43">
        <v>1761.9006628217267</v>
      </c>
      <c r="G130" s="43">
        <v>1761.9006628217267</v>
      </c>
      <c r="H130" s="43">
        <v>1761.9006628217267</v>
      </c>
      <c r="I130" s="43">
        <v>1761.9006628217267</v>
      </c>
      <c r="J130" s="43">
        <v>1761.9006628217267</v>
      </c>
      <c r="K130" s="43">
        <v>1761.9006628217267</v>
      </c>
      <c r="L130" s="43">
        <v>1761.9006628217267</v>
      </c>
      <c r="M130" s="43">
        <v>1761.9006628217267</v>
      </c>
      <c r="N130" s="43">
        <v>1761.9006628217267</v>
      </c>
      <c r="O130" s="43">
        <v>1761.9006628217267</v>
      </c>
      <c r="P130" s="43">
        <v>1761.9006628217267</v>
      </c>
      <c r="Q130" s="43">
        <v>1761.9006628217267</v>
      </c>
      <c r="R130" s="43">
        <v>1761.9006628217267</v>
      </c>
      <c r="S130" s="43">
        <v>1761.9006628217267</v>
      </c>
      <c r="T130" s="43">
        <v>1761.9006628217267</v>
      </c>
    </row>
    <row r="131" spans="1:20" hidden="1" x14ac:dyDescent="0.15">
      <c r="A131" s="41" t="s">
        <v>570</v>
      </c>
      <c r="C131" s="37"/>
      <c r="D131" s="38" t="s">
        <v>156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</row>
    <row r="132" spans="1:20" hidden="1" x14ac:dyDescent="0.15">
      <c r="A132" s="41" t="s">
        <v>570</v>
      </c>
      <c r="C132" s="37"/>
      <c r="D132" s="38" t="s">
        <v>151</v>
      </c>
      <c r="E132" s="43">
        <v>300.03443229749507</v>
      </c>
      <c r="F132" s="43">
        <v>309.93371782732203</v>
      </c>
      <c r="G132" s="43">
        <v>325.04088835327536</v>
      </c>
      <c r="H132" s="43">
        <v>317.81010587931479</v>
      </c>
      <c r="I132" s="43">
        <v>288.19833003357149</v>
      </c>
      <c r="J132" s="43">
        <v>324.78264612206249</v>
      </c>
      <c r="K132" s="43">
        <v>279.93457863475942</v>
      </c>
      <c r="L132" s="43">
        <v>309.93371782732203</v>
      </c>
      <c r="M132" s="43">
        <v>326.37513988120855</v>
      </c>
      <c r="N132" s="43">
        <v>295.77343548248257</v>
      </c>
      <c r="O132" s="43">
        <v>306.49048807781696</v>
      </c>
      <c r="P132" s="43">
        <v>319.35955926659204</v>
      </c>
      <c r="Q132" s="43">
        <v>317.46578290436429</v>
      </c>
      <c r="R132" s="43">
        <v>327.83851252474818</v>
      </c>
      <c r="S132" s="43">
        <v>323.49143496599811</v>
      </c>
      <c r="T132" s="43">
        <v>401.43754842041835</v>
      </c>
    </row>
    <row r="133" spans="1:20" hidden="1" x14ac:dyDescent="0.15">
      <c r="A133" s="41" t="s">
        <v>570</v>
      </c>
      <c r="C133" s="37"/>
      <c r="D133" s="38" t="s">
        <v>157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</row>
    <row r="134" spans="1:20" hidden="1" x14ac:dyDescent="0.15">
      <c r="A134" s="41" t="s">
        <v>570</v>
      </c>
      <c r="C134" s="37"/>
      <c r="D134" s="38" t="s">
        <v>158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</row>
    <row r="135" spans="1:20" hidden="1" x14ac:dyDescent="0.15">
      <c r="A135" s="41" t="s">
        <v>570</v>
      </c>
      <c r="C135" s="37"/>
      <c r="D135" s="38" t="s">
        <v>159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T135" s="43">
        <v>0</v>
      </c>
    </row>
    <row r="136" spans="1:20" hidden="1" x14ac:dyDescent="0.15">
      <c r="A136" s="41" t="s">
        <v>570</v>
      </c>
      <c r="C136" s="37"/>
      <c r="D136" s="38" t="s">
        <v>160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>
        <v>0</v>
      </c>
    </row>
    <row r="137" spans="1:20" hidden="1" x14ac:dyDescent="0.15">
      <c r="A137" s="41" t="s">
        <v>570</v>
      </c>
      <c r="C137" s="37"/>
      <c r="D137" s="38" t="s">
        <v>161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</row>
    <row r="138" spans="1:20" hidden="1" x14ac:dyDescent="0.15">
      <c r="A138" s="41" t="s">
        <v>570</v>
      </c>
      <c r="C138" s="37"/>
      <c r="D138" s="38" t="s">
        <v>152</v>
      </c>
      <c r="E138" s="43">
        <v>296.50512180425238</v>
      </c>
      <c r="F138" s="43">
        <v>282.43092020315055</v>
      </c>
      <c r="G138" s="43">
        <v>280.8814668158733</v>
      </c>
      <c r="H138" s="43">
        <v>268.78712232073684</v>
      </c>
      <c r="I138" s="43">
        <v>269.69097012998191</v>
      </c>
      <c r="J138" s="43">
        <v>271.11130240165272</v>
      </c>
      <c r="K138" s="43">
        <v>256.77885856933801</v>
      </c>
      <c r="L138" s="43">
        <v>259.9638460876302</v>
      </c>
      <c r="M138" s="43">
        <v>258.37135232848414</v>
      </c>
      <c r="N138" s="43">
        <v>251.31273134199878</v>
      </c>
      <c r="O138" s="43">
        <v>254.06731514160282</v>
      </c>
      <c r="P138" s="43">
        <v>251.48489282947403</v>
      </c>
      <c r="Q138" s="43">
        <v>251.61401394508047</v>
      </c>
      <c r="R138" s="43">
        <v>245.88964448652837</v>
      </c>
      <c r="S138" s="43">
        <v>242.31729362141689</v>
      </c>
      <c r="T138" s="43">
        <v>236.93724713781526</v>
      </c>
    </row>
    <row r="139" spans="1:20" hidden="1" x14ac:dyDescent="0.15">
      <c r="A139" s="41" t="s">
        <v>570</v>
      </c>
      <c r="C139" s="37"/>
      <c r="D139" s="38" t="s">
        <v>162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0</v>
      </c>
    </row>
    <row r="140" spans="1:20" hidden="1" x14ac:dyDescent="0.15">
      <c r="A140" s="41" t="s">
        <v>570</v>
      </c>
      <c r="C140" s="37"/>
      <c r="D140" s="38" t="s">
        <v>91</v>
      </c>
      <c r="E140" s="43">
        <v>3974.434019109925</v>
      </c>
      <c r="F140" s="43">
        <v>3787.5957648274079</v>
      </c>
      <c r="G140" s="43">
        <v>3899.7159335456658</v>
      </c>
      <c r="H140" s="43">
        <v>3558.1905827666351</v>
      </c>
      <c r="I140" s="43">
        <v>3326.3320995093395</v>
      </c>
      <c r="J140" s="43">
        <v>3739.9931135405009</v>
      </c>
      <c r="K140" s="43">
        <v>3259.3612808814669</v>
      </c>
      <c r="L140" s="43">
        <v>3473.6592924162865</v>
      </c>
      <c r="M140" s="43">
        <v>3461.1775845743305</v>
      </c>
      <c r="N140" s="43">
        <v>3278.3851252474819</v>
      </c>
      <c r="O140" s="43">
        <v>3391.8395454936731</v>
      </c>
      <c r="P140" s="43">
        <v>3378.5831109580786</v>
      </c>
      <c r="Q140" s="43">
        <v>3384.9961263665318</v>
      </c>
      <c r="R140" s="43">
        <v>3336.145304295429</v>
      </c>
      <c r="S140" s="43">
        <v>3307.9969010932255</v>
      </c>
      <c r="T140" s="43">
        <v>3357.9667728329173</v>
      </c>
    </row>
    <row r="141" spans="1:20" hidden="1" x14ac:dyDescent="0.15">
      <c r="A141" s="41" t="s">
        <v>570</v>
      </c>
      <c r="C141" s="37"/>
      <c r="D141" s="35" t="s">
        <v>185</v>
      </c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spans="1:20" hidden="1" x14ac:dyDescent="0.15">
      <c r="A142" s="41" t="s">
        <v>570</v>
      </c>
      <c r="C142" s="37"/>
      <c r="D142" s="38" t="s">
        <v>146</v>
      </c>
      <c r="E142" s="43">
        <v>17.302229491262803</v>
      </c>
      <c r="F142" s="43">
        <v>434.32039252819146</v>
      </c>
      <c r="G142" s="43">
        <v>263.83747955582334</v>
      </c>
      <c r="H142" s="43">
        <v>900.14633726435397</v>
      </c>
      <c r="I142" s="43">
        <v>156.92519583369199</v>
      </c>
      <c r="J142" s="43">
        <v>507.6611861926487</v>
      </c>
      <c r="K142" s="43">
        <v>578.80692089179649</v>
      </c>
      <c r="L142" s="43">
        <v>1704.7430489799431</v>
      </c>
      <c r="M142" s="43">
        <v>1100.4562279418094</v>
      </c>
      <c r="N142" s="43">
        <v>1353.1462511836103</v>
      </c>
      <c r="O142" s="43">
        <v>2386.2873375225963</v>
      </c>
      <c r="P142" s="43">
        <v>1677.1972109839028</v>
      </c>
      <c r="Q142" s="43">
        <v>3169.536024791254</v>
      </c>
      <c r="R142" s="43">
        <v>2481.7939226994922</v>
      </c>
      <c r="S142" s="43">
        <v>3980.5457519152965</v>
      </c>
      <c r="T142" s="43">
        <v>6536.6273564603598</v>
      </c>
    </row>
    <row r="143" spans="1:20" hidden="1" x14ac:dyDescent="0.15">
      <c r="A143" s="41" t="s">
        <v>570</v>
      </c>
      <c r="C143" s="37"/>
      <c r="D143" s="38" t="s">
        <v>163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43">
        <v>0</v>
      </c>
      <c r="T143" s="43">
        <v>0</v>
      </c>
    </row>
    <row r="144" spans="1:20" hidden="1" x14ac:dyDescent="0.15">
      <c r="A144" s="41" t="s">
        <v>570</v>
      </c>
      <c r="C144" s="37"/>
      <c r="D144" s="38" t="s">
        <v>164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  <c r="S144" s="43">
        <v>0</v>
      </c>
      <c r="T144" s="43">
        <v>0</v>
      </c>
    </row>
    <row r="145" spans="1:20" hidden="1" x14ac:dyDescent="0.15">
      <c r="A145" s="41" t="s">
        <v>570</v>
      </c>
      <c r="C145" s="37"/>
      <c r="D145" s="38" t="s">
        <v>165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</row>
    <row r="146" spans="1:20" hidden="1" x14ac:dyDescent="0.15">
      <c r="A146" s="41" t="s">
        <v>570</v>
      </c>
      <c r="C146" s="37"/>
      <c r="D146" s="38" t="s">
        <v>153</v>
      </c>
      <c r="E146" s="43">
        <v>2427.0896100542309</v>
      </c>
      <c r="F146" s="43">
        <v>2427.0896100542309</v>
      </c>
      <c r="G146" s="43">
        <v>2427.0896100542309</v>
      </c>
      <c r="H146" s="43">
        <v>2427.0896100542309</v>
      </c>
      <c r="I146" s="43">
        <v>2427.0896100542309</v>
      </c>
      <c r="J146" s="43">
        <v>2427.0896100542309</v>
      </c>
      <c r="K146" s="43">
        <v>2427.0896100542309</v>
      </c>
      <c r="L146" s="43">
        <v>2427.0896100542309</v>
      </c>
      <c r="M146" s="43">
        <v>2427.0896100542309</v>
      </c>
      <c r="N146" s="43">
        <v>2427.0896100542309</v>
      </c>
      <c r="O146" s="43">
        <v>2427.0896100542309</v>
      </c>
      <c r="P146" s="43">
        <v>2427.0896100542309</v>
      </c>
      <c r="Q146" s="43">
        <v>2427.0896100542309</v>
      </c>
      <c r="R146" s="43">
        <v>2427.0896100542309</v>
      </c>
      <c r="S146" s="43">
        <v>2427.0896100542309</v>
      </c>
      <c r="T146" s="43">
        <v>2427.0896100542309</v>
      </c>
    </row>
    <row r="147" spans="1:20" hidden="1" x14ac:dyDescent="0.15">
      <c r="A147" s="41" t="s">
        <v>570</v>
      </c>
      <c r="C147" s="37"/>
      <c r="D147" s="38" t="s">
        <v>166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0</v>
      </c>
      <c r="S147" s="43">
        <v>0</v>
      </c>
      <c r="T147" s="43">
        <v>0</v>
      </c>
    </row>
    <row r="148" spans="1:20" hidden="1" x14ac:dyDescent="0.15">
      <c r="A148" s="41" t="s">
        <v>570</v>
      </c>
      <c r="C148" s="37"/>
      <c r="D148" s="38" t="s">
        <v>167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  <c r="J148" s="43">
        <v>0</v>
      </c>
      <c r="K148" s="43">
        <v>0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3">
        <v>0</v>
      </c>
      <c r="T148" s="43">
        <v>0</v>
      </c>
    </row>
    <row r="149" spans="1:20" hidden="1" x14ac:dyDescent="0.15">
      <c r="A149" s="41" t="s">
        <v>570</v>
      </c>
      <c r="C149" s="37"/>
      <c r="D149" s="38" t="s">
        <v>168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0</v>
      </c>
      <c r="S149" s="43">
        <v>0</v>
      </c>
      <c r="T149" s="43">
        <v>0</v>
      </c>
    </row>
    <row r="150" spans="1:20" hidden="1" x14ac:dyDescent="0.15">
      <c r="A150" s="41" t="s">
        <v>570</v>
      </c>
      <c r="C150" s="37"/>
      <c r="D150" s="38" t="s">
        <v>169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0</v>
      </c>
    </row>
    <row r="151" spans="1:20" hidden="1" x14ac:dyDescent="0.15">
      <c r="A151" s="41" t="s">
        <v>570</v>
      </c>
      <c r="C151" s="37"/>
      <c r="D151" s="38" t="s">
        <v>170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</row>
    <row r="152" spans="1:20" hidden="1" x14ac:dyDescent="0.15">
      <c r="A152" s="41" t="s">
        <v>570</v>
      </c>
      <c r="C152" s="37"/>
      <c r="D152" s="38" t="s">
        <v>171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</row>
    <row r="153" spans="1:20" hidden="1" x14ac:dyDescent="0.15">
      <c r="A153" s="41" t="s">
        <v>570</v>
      </c>
      <c r="C153" s="37"/>
      <c r="D153" s="38" t="s">
        <v>154</v>
      </c>
      <c r="E153" s="43">
        <v>236.50684341912714</v>
      </c>
      <c r="F153" s="43">
        <v>276.74959111646723</v>
      </c>
      <c r="G153" s="43">
        <v>253.59387105104588</v>
      </c>
      <c r="H153" s="43">
        <v>315.48592579839891</v>
      </c>
      <c r="I153" s="43">
        <v>307.99690109322546</v>
      </c>
      <c r="J153" s="43">
        <v>281.48403202203667</v>
      </c>
      <c r="K153" s="43">
        <v>341.13798743221139</v>
      </c>
      <c r="L153" s="43">
        <v>345.95850908151846</v>
      </c>
      <c r="M153" s="43">
        <v>340.19109925109751</v>
      </c>
      <c r="N153" s="43">
        <v>361.84040630111042</v>
      </c>
      <c r="O153" s="43">
        <v>372.72962038392012</v>
      </c>
      <c r="P153" s="43">
        <v>371.30928811224931</v>
      </c>
      <c r="Q153" s="43">
        <v>395.84230007747266</v>
      </c>
      <c r="R153" s="43">
        <v>400.01721614874754</v>
      </c>
      <c r="S153" s="43">
        <v>433.93302918137215</v>
      </c>
      <c r="T153" s="43">
        <v>480.0723078247396</v>
      </c>
    </row>
    <row r="154" spans="1:20" hidden="1" x14ac:dyDescent="0.15">
      <c r="A154" s="41" t="s">
        <v>570</v>
      </c>
      <c r="C154" s="37"/>
      <c r="D154" s="38" t="s">
        <v>172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0</v>
      </c>
      <c r="R154" s="43">
        <v>0</v>
      </c>
      <c r="S154" s="43">
        <v>0</v>
      </c>
      <c r="T154" s="43">
        <v>0</v>
      </c>
    </row>
    <row r="155" spans="1:20" hidden="1" x14ac:dyDescent="0.15">
      <c r="A155" s="41" t="s">
        <v>570</v>
      </c>
      <c r="C155" s="37"/>
      <c r="D155" s="38" t="s">
        <v>173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0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</row>
    <row r="156" spans="1:20" hidden="1" x14ac:dyDescent="0.15">
      <c r="A156" s="41" t="s">
        <v>570</v>
      </c>
      <c r="C156" s="37"/>
      <c r="D156" s="38" t="s">
        <v>91</v>
      </c>
      <c r="E156" s="43">
        <v>2680.8986829646205</v>
      </c>
      <c r="F156" s="43">
        <v>3138.1595936988897</v>
      </c>
      <c r="G156" s="43">
        <v>2944.5640010329689</v>
      </c>
      <c r="H156" s="43">
        <v>3642.7649134888525</v>
      </c>
      <c r="I156" s="43">
        <v>2892.0117069811481</v>
      </c>
      <c r="J156" s="43">
        <v>3216.2348282689163</v>
      </c>
      <c r="K156" s="43">
        <v>3347.0775587501075</v>
      </c>
      <c r="L156" s="43">
        <v>4477.791168115692</v>
      </c>
      <c r="M156" s="43">
        <v>3867.7369372471376</v>
      </c>
      <c r="N156" s="43">
        <v>4142.0762675389515</v>
      </c>
      <c r="O156" s="43">
        <v>5186.1065679607473</v>
      </c>
      <c r="P156" s="43">
        <v>4475.5961091503823</v>
      </c>
      <c r="Q156" s="43">
        <v>5992.4679349229573</v>
      </c>
      <c r="R156" s="43">
        <v>5308.9007489024707</v>
      </c>
      <c r="S156" s="43">
        <v>6841.5683911508995</v>
      </c>
      <c r="T156" s="43">
        <v>9443.7892743393295</v>
      </c>
    </row>
    <row r="157" spans="1:20" hidden="1" x14ac:dyDescent="0.15">
      <c r="A157" s="41" t="s">
        <v>570</v>
      </c>
      <c r="C157" s="37"/>
      <c r="D157" s="35" t="s">
        <v>186</v>
      </c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spans="1:20" hidden="1" x14ac:dyDescent="0.15">
      <c r="A158" s="41" t="s">
        <v>570</v>
      </c>
      <c r="C158" s="37"/>
      <c r="D158" s="38" t="s">
        <v>71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0</v>
      </c>
      <c r="T158" s="43">
        <v>0</v>
      </c>
    </row>
    <row r="159" spans="1:20" hidden="1" x14ac:dyDescent="0.15">
      <c r="A159" s="41" t="s">
        <v>570</v>
      </c>
      <c r="C159" s="37"/>
      <c r="D159" s="38" t="s">
        <v>72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</row>
    <row r="160" spans="1:20" hidden="1" x14ac:dyDescent="0.15">
      <c r="A160" s="41" t="s">
        <v>570</v>
      </c>
      <c r="C160" s="37"/>
      <c r="D160" s="38" t="s">
        <v>80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43">
        <v>0</v>
      </c>
      <c r="S160" s="43">
        <v>0</v>
      </c>
      <c r="T160" s="43">
        <v>0</v>
      </c>
    </row>
    <row r="161" spans="1:20" hidden="1" x14ac:dyDescent="0.15">
      <c r="A161" s="41" t="s">
        <v>570</v>
      </c>
      <c r="C161" s="37"/>
      <c r="D161" s="38" t="s">
        <v>81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0</v>
      </c>
    </row>
    <row r="162" spans="1:20" hidden="1" x14ac:dyDescent="0.15">
      <c r="A162" s="41" t="s">
        <v>570</v>
      </c>
      <c r="C162" s="37"/>
      <c r="D162" s="38" t="s">
        <v>82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3">
        <v>0</v>
      </c>
      <c r="R162" s="43">
        <v>0</v>
      </c>
      <c r="S162" s="43">
        <v>0</v>
      </c>
      <c r="T162" s="43">
        <v>0</v>
      </c>
    </row>
    <row r="163" spans="1:20" hidden="1" x14ac:dyDescent="0.15">
      <c r="A163" s="41" t="s">
        <v>570</v>
      </c>
      <c r="C163" s="37"/>
      <c r="D163" s="38" t="s">
        <v>83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3">
        <v>0</v>
      </c>
      <c r="R163" s="43">
        <v>0</v>
      </c>
      <c r="S163" s="43">
        <v>0</v>
      </c>
      <c r="T163" s="43">
        <v>0</v>
      </c>
    </row>
    <row r="164" spans="1:20" hidden="1" x14ac:dyDescent="0.15">
      <c r="A164" s="41" t="s">
        <v>570</v>
      </c>
      <c r="C164" s="37"/>
      <c r="D164" s="38" t="s">
        <v>84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  <c r="J164" s="43">
        <v>0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0</v>
      </c>
      <c r="Q164" s="43">
        <v>0</v>
      </c>
      <c r="R164" s="43">
        <v>0</v>
      </c>
      <c r="S164" s="43">
        <v>0</v>
      </c>
      <c r="T164" s="43">
        <v>0</v>
      </c>
    </row>
    <row r="165" spans="1:20" hidden="1" x14ac:dyDescent="0.15">
      <c r="A165" s="41" t="s">
        <v>570</v>
      </c>
      <c r="C165" s="37"/>
      <c r="D165" s="38" t="s">
        <v>85</v>
      </c>
      <c r="E165" s="43">
        <v>0</v>
      </c>
      <c r="F165" s="43">
        <v>0</v>
      </c>
      <c r="G165" s="43">
        <v>0</v>
      </c>
      <c r="H165" s="43">
        <v>0</v>
      </c>
      <c r="I165" s="43"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</row>
    <row r="166" spans="1:20" hidden="1" x14ac:dyDescent="0.15">
      <c r="A166" s="41" t="s">
        <v>570</v>
      </c>
      <c r="C166" s="37"/>
      <c r="D166" s="38" t="s">
        <v>86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43">
        <v>0</v>
      </c>
      <c r="S166" s="43">
        <v>0</v>
      </c>
      <c r="T166" s="43">
        <v>0</v>
      </c>
    </row>
    <row r="167" spans="1:20" hidden="1" x14ac:dyDescent="0.15">
      <c r="A167" s="41" t="s">
        <v>570</v>
      </c>
      <c r="C167" s="37"/>
      <c r="D167" s="38" t="s">
        <v>87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0</v>
      </c>
      <c r="T167" s="43">
        <v>0</v>
      </c>
    </row>
    <row r="168" spans="1:20" hidden="1" x14ac:dyDescent="0.15">
      <c r="A168" s="41" t="s">
        <v>570</v>
      </c>
      <c r="C168" s="37"/>
      <c r="D168" s="38" t="s">
        <v>66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43">
        <v>0</v>
      </c>
      <c r="S168" s="43">
        <v>0</v>
      </c>
      <c r="T168" s="43">
        <v>0</v>
      </c>
    </row>
    <row r="169" spans="1:20" hidden="1" x14ac:dyDescent="0.15">
      <c r="A169" s="41" t="s">
        <v>570</v>
      </c>
      <c r="C169" s="37"/>
      <c r="D169" s="38" t="s">
        <v>88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0</v>
      </c>
      <c r="S169" s="43">
        <v>0</v>
      </c>
      <c r="T169" s="43">
        <v>0</v>
      </c>
    </row>
    <row r="170" spans="1:20" hidden="1" x14ac:dyDescent="0.15">
      <c r="A170" s="41" t="s">
        <v>570</v>
      </c>
      <c r="C170" s="37"/>
      <c r="D170" s="38" t="s">
        <v>89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43">
        <v>0</v>
      </c>
      <c r="S170" s="43">
        <v>0</v>
      </c>
      <c r="T170" s="43">
        <v>0</v>
      </c>
    </row>
    <row r="171" spans="1:20" hidden="1" x14ac:dyDescent="0.15">
      <c r="A171" s="41" t="s">
        <v>570</v>
      </c>
      <c r="C171" s="37"/>
      <c r="D171" s="38" t="s">
        <v>90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0</v>
      </c>
      <c r="S171" s="43">
        <v>0</v>
      </c>
      <c r="T171" s="43">
        <v>0</v>
      </c>
    </row>
    <row r="172" spans="1:20" hidden="1" x14ac:dyDescent="0.15">
      <c r="A172" s="41" t="s">
        <v>570</v>
      </c>
      <c r="C172" s="37"/>
      <c r="D172" s="38" t="s">
        <v>91</v>
      </c>
      <c r="E172" s="43">
        <v>0</v>
      </c>
      <c r="F172" s="43">
        <v>0</v>
      </c>
      <c r="G172" s="43">
        <v>0</v>
      </c>
      <c r="H172" s="43">
        <v>0</v>
      </c>
      <c r="I172" s="43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</row>
    <row r="173" spans="1:20" hidden="1" x14ac:dyDescent="0.15">
      <c r="A173" s="41" t="s">
        <v>570</v>
      </c>
      <c r="C173" s="37"/>
      <c r="D173" s="35" t="s">
        <v>187</v>
      </c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spans="1:20" hidden="1" x14ac:dyDescent="0.15">
      <c r="A174" s="41" t="s">
        <v>570</v>
      </c>
      <c r="C174" s="37"/>
      <c r="D174" s="38" t="s">
        <v>71</v>
      </c>
      <c r="E174" s="43">
        <v>0</v>
      </c>
      <c r="F174" s="43">
        <v>0</v>
      </c>
      <c r="G174" s="43">
        <v>0</v>
      </c>
      <c r="H174" s="43">
        <v>0</v>
      </c>
      <c r="I174" s="43">
        <v>0</v>
      </c>
      <c r="J174" s="43">
        <v>0</v>
      </c>
      <c r="K174" s="43">
        <v>0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43">
        <v>0</v>
      </c>
      <c r="S174" s="43">
        <v>0</v>
      </c>
      <c r="T174" s="43">
        <v>0</v>
      </c>
    </row>
    <row r="175" spans="1:20" hidden="1" x14ac:dyDescent="0.15">
      <c r="A175" s="41" t="s">
        <v>570</v>
      </c>
      <c r="C175" s="37"/>
      <c r="D175" s="38" t="s">
        <v>72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</row>
    <row r="176" spans="1:20" hidden="1" x14ac:dyDescent="0.15">
      <c r="A176" s="41" t="s">
        <v>570</v>
      </c>
      <c r="C176" s="37"/>
      <c r="D176" s="38" t="s">
        <v>80</v>
      </c>
      <c r="E176" s="43">
        <v>0</v>
      </c>
      <c r="F176" s="43">
        <v>0</v>
      </c>
      <c r="G176" s="43">
        <v>0</v>
      </c>
      <c r="H176" s="43">
        <v>0</v>
      </c>
      <c r="I176" s="43">
        <v>0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0</v>
      </c>
      <c r="S176" s="43">
        <v>0</v>
      </c>
      <c r="T176" s="43">
        <v>0</v>
      </c>
    </row>
    <row r="177" spans="1:20" hidden="1" x14ac:dyDescent="0.15">
      <c r="A177" s="41" t="s">
        <v>570</v>
      </c>
      <c r="C177" s="37"/>
      <c r="D177" s="38" t="s">
        <v>81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0</v>
      </c>
      <c r="T177" s="43">
        <v>0</v>
      </c>
    </row>
    <row r="178" spans="1:20" hidden="1" x14ac:dyDescent="0.15">
      <c r="A178" s="41" t="s">
        <v>570</v>
      </c>
      <c r="C178" s="37"/>
      <c r="D178" s="38" t="s">
        <v>82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</row>
    <row r="179" spans="1:20" hidden="1" x14ac:dyDescent="0.15">
      <c r="A179" s="41" t="s">
        <v>570</v>
      </c>
      <c r="C179" s="37"/>
      <c r="D179" s="38" t="s">
        <v>83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0</v>
      </c>
      <c r="S179" s="43">
        <v>0</v>
      </c>
      <c r="T179" s="43">
        <v>0</v>
      </c>
    </row>
    <row r="180" spans="1:20" hidden="1" x14ac:dyDescent="0.15">
      <c r="A180" s="41" t="s">
        <v>570</v>
      </c>
      <c r="C180" s="37"/>
      <c r="D180" s="38" t="s">
        <v>84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0</v>
      </c>
      <c r="S180" s="43">
        <v>0</v>
      </c>
      <c r="T180" s="43">
        <v>0</v>
      </c>
    </row>
    <row r="181" spans="1:20" hidden="1" x14ac:dyDescent="0.15">
      <c r="A181" s="41" t="s">
        <v>570</v>
      </c>
      <c r="C181" s="37"/>
      <c r="D181" s="38" t="s">
        <v>85</v>
      </c>
      <c r="E181" s="43">
        <v>0</v>
      </c>
      <c r="F181" s="43">
        <v>0</v>
      </c>
      <c r="G181" s="43">
        <v>0</v>
      </c>
      <c r="H181" s="43">
        <v>0</v>
      </c>
      <c r="I181" s="43">
        <v>0</v>
      </c>
      <c r="J181" s="43">
        <v>0</v>
      </c>
      <c r="K181" s="43">
        <v>0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0</v>
      </c>
      <c r="S181" s="43">
        <v>0</v>
      </c>
      <c r="T181" s="43">
        <v>0</v>
      </c>
    </row>
    <row r="182" spans="1:20" hidden="1" x14ac:dyDescent="0.15">
      <c r="A182" s="41" t="s">
        <v>570</v>
      </c>
      <c r="C182" s="37"/>
      <c r="D182" s="38" t="s">
        <v>86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0</v>
      </c>
      <c r="S182" s="43">
        <v>0</v>
      </c>
      <c r="T182" s="43">
        <v>0</v>
      </c>
    </row>
    <row r="183" spans="1:20" hidden="1" x14ac:dyDescent="0.15">
      <c r="A183" s="41" t="s">
        <v>570</v>
      </c>
      <c r="C183" s="37"/>
      <c r="D183" s="38" t="s">
        <v>87</v>
      </c>
      <c r="E183" s="43">
        <v>0</v>
      </c>
      <c r="F183" s="43">
        <v>0</v>
      </c>
      <c r="G183" s="43">
        <v>0</v>
      </c>
      <c r="H183" s="43">
        <v>0</v>
      </c>
      <c r="I183" s="43">
        <v>0</v>
      </c>
      <c r="J183" s="43">
        <v>0</v>
      </c>
      <c r="K183" s="43">
        <v>0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0</v>
      </c>
      <c r="S183" s="43">
        <v>0</v>
      </c>
      <c r="T183" s="43">
        <v>0</v>
      </c>
    </row>
    <row r="184" spans="1:20" hidden="1" x14ac:dyDescent="0.15">
      <c r="A184" s="41" t="s">
        <v>570</v>
      </c>
      <c r="C184" s="37"/>
      <c r="D184" s="38" t="s">
        <v>66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</row>
    <row r="185" spans="1:20" hidden="1" x14ac:dyDescent="0.15">
      <c r="A185" s="41" t="s">
        <v>570</v>
      </c>
      <c r="C185" s="37"/>
      <c r="D185" s="38" t="s">
        <v>88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</row>
    <row r="186" spans="1:20" hidden="1" x14ac:dyDescent="0.15">
      <c r="A186" s="41" t="s">
        <v>570</v>
      </c>
      <c r="C186" s="37"/>
      <c r="D186" s="38" t="s">
        <v>89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0</v>
      </c>
    </row>
    <row r="187" spans="1:20" hidden="1" x14ac:dyDescent="0.15">
      <c r="A187" s="41" t="s">
        <v>570</v>
      </c>
      <c r="C187" s="37"/>
      <c r="D187" s="38" t="s">
        <v>90</v>
      </c>
      <c r="E187" s="43">
        <v>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0</v>
      </c>
      <c r="S187" s="43">
        <v>0</v>
      </c>
      <c r="T187" s="43">
        <v>0</v>
      </c>
    </row>
    <row r="188" spans="1:20" hidden="1" x14ac:dyDescent="0.15">
      <c r="A188" s="41" t="s">
        <v>570</v>
      </c>
      <c r="C188" s="37"/>
      <c r="D188" s="38" t="s">
        <v>91</v>
      </c>
      <c r="E188" s="43">
        <v>0</v>
      </c>
      <c r="F188" s="43">
        <v>0</v>
      </c>
      <c r="G188" s="43">
        <v>0</v>
      </c>
      <c r="H188" s="43">
        <v>0</v>
      </c>
      <c r="I188" s="43">
        <v>0</v>
      </c>
      <c r="J188" s="43">
        <v>0</v>
      </c>
      <c r="K188" s="43">
        <v>0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0</v>
      </c>
      <c r="S188" s="43">
        <v>0</v>
      </c>
      <c r="T188" s="43">
        <v>0</v>
      </c>
    </row>
    <row r="189" spans="1:20" hidden="1" x14ac:dyDescent="0.15">
      <c r="A189" s="41" t="s">
        <v>570</v>
      </c>
      <c r="C189" s="37"/>
      <c r="D189" s="35" t="s">
        <v>188</v>
      </c>
      <c r="E189" s="43">
        <v>6655.3327020745455</v>
      </c>
      <c r="F189" s="43">
        <v>6925.7553585262976</v>
      </c>
      <c r="G189" s="43">
        <v>6844.2799345786343</v>
      </c>
      <c r="H189" s="43">
        <v>7200.9554962554876</v>
      </c>
      <c r="I189" s="43">
        <v>6218.3868468623568</v>
      </c>
      <c r="J189" s="43">
        <v>6956.2279418094167</v>
      </c>
      <c r="K189" s="43">
        <v>6606.4388396315744</v>
      </c>
      <c r="L189" s="43">
        <v>7951.4504605319789</v>
      </c>
      <c r="M189" s="43">
        <v>7328.914521821468</v>
      </c>
      <c r="N189" s="43">
        <v>7420.4613927864339</v>
      </c>
      <c r="O189" s="43">
        <v>8577.9030730825507</v>
      </c>
      <c r="P189" s="43">
        <v>7854.1792201084618</v>
      </c>
      <c r="Q189" s="43">
        <v>9377.4640612894891</v>
      </c>
      <c r="R189" s="43">
        <v>8645.0460531978988</v>
      </c>
      <c r="S189" s="43">
        <v>10149.522251872257</v>
      </c>
      <c r="T189" s="43">
        <v>12801.713006800379</v>
      </c>
    </row>
    <row r="190" spans="1:20" hidden="1" x14ac:dyDescent="0.15">
      <c r="A190" s="41" t="s">
        <v>570</v>
      </c>
      <c r="C190" s="56" t="s">
        <v>228</v>
      </c>
      <c r="D190" s="57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 hidden="1" x14ac:dyDescent="0.15">
      <c r="A191" s="41" t="s">
        <v>570</v>
      </c>
      <c r="C191" s="59"/>
      <c r="D191" s="56" t="s">
        <v>229</v>
      </c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</row>
    <row r="192" spans="1:20" hidden="1" x14ac:dyDescent="0.15">
      <c r="A192" s="41" t="s">
        <v>570</v>
      </c>
      <c r="C192" s="59"/>
      <c r="D192" s="61" t="s">
        <v>230</v>
      </c>
      <c r="E192" s="62">
        <v>40.205980000000004</v>
      </c>
      <c r="F192" s="62">
        <v>37.849963000000002</v>
      </c>
      <c r="G192" s="62">
        <v>35.464917999999997</v>
      </c>
      <c r="H192" s="62">
        <v>32.819413999999995</v>
      </c>
      <c r="I192" s="62">
        <v>35.8718</v>
      </c>
      <c r="J192" s="62">
        <v>32.529200000000003</v>
      </c>
      <c r="K192" s="62">
        <v>32.239066999999999</v>
      </c>
      <c r="L192" s="62">
        <v>32.306581999999999</v>
      </c>
      <c r="M192" s="62">
        <v>32.441529000000003</v>
      </c>
      <c r="N192" s="62">
        <v>32.267197000000003</v>
      </c>
      <c r="O192" s="62">
        <v>32.258538000000001</v>
      </c>
      <c r="P192" s="62">
        <v>32.474021</v>
      </c>
      <c r="Q192" s="62">
        <v>32.303098000000006</v>
      </c>
      <c r="R192" s="62">
        <v>32.453699</v>
      </c>
      <c r="S192" s="62">
        <v>32.313207999999996</v>
      </c>
      <c r="T192" s="62">
        <v>35.394957000000005</v>
      </c>
    </row>
    <row r="193" spans="1:20" hidden="1" x14ac:dyDescent="0.15">
      <c r="A193" s="41" t="s">
        <v>570</v>
      </c>
      <c r="C193" s="59"/>
      <c r="D193" s="61" t="s">
        <v>231</v>
      </c>
      <c r="E193" s="62">
        <v>41.676242000000002</v>
      </c>
      <c r="F193" s="62">
        <v>36.97307</v>
      </c>
      <c r="G193" s="62">
        <v>36.882821000000007</v>
      </c>
      <c r="H193" s="62">
        <v>33.200713999999998</v>
      </c>
      <c r="I193" s="62">
        <v>36.497180999999998</v>
      </c>
      <c r="J193" s="62">
        <v>32.642254999999999</v>
      </c>
      <c r="K193" s="62">
        <v>32.299007000000003</v>
      </c>
      <c r="L193" s="62">
        <v>32.342169000000005</v>
      </c>
      <c r="M193" s="62">
        <v>32.459558000000001</v>
      </c>
      <c r="N193" s="62">
        <v>32.260733999999999</v>
      </c>
      <c r="O193" s="62">
        <v>32.283672000000003</v>
      </c>
      <c r="P193" s="62">
        <v>32.387332000000001</v>
      </c>
      <c r="Q193" s="62">
        <v>32.319392000000001</v>
      </c>
      <c r="R193" s="62">
        <v>32.446947999999999</v>
      </c>
      <c r="S193" s="62">
        <v>32.348410000000001</v>
      </c>
      <c r="T193" s="62">
        <v>32.904285000000002</v>
      </c>
    </row>
    <row r="194" spans="1:20" hidden="1" x14ac:dyDescent="0.15">
      <c r="A194" s="41" t="s">
        <v>570</v>
      </c>
      <c r="C194" s="59"/>
      <c r="D194" s="63" t="s">
        <v>232</v>
      </c>
      <c r="E194" s="62">
        <v>41.610226000000004</v>
      </c>
      <c r="F194" s="62">
        <v>39.240595999999996</v>
      </c>
      <c r="G194" s="62">
        <v>41.476109000000001</v>
      </c>
      <c r="H194" s="62">
        <v>34.917397000000001</v>
      </c>
      <c r="I194" s="62">
        <v>35.615344</v>
      </c>
      <c r="J194" s="62">
        <v>34.545720000000003</v>
      </c>
      <c r="K194" s="62">
        <v>32.250348000000002</v>
      </c>
      <c r="L194" s="62">
        <v>34.419599000000005</v>
      </c>
      <c r="M194" s="62">
        <v>32.815927000000002</v>
      </c>
      <c r="N194" s="62">
        <v>32.340986000000001</v>
      </c>
      <c r="O194" s="62">
        <v>33.101811999999995</v>
      </c>
      <c r="P194" s="62">
        <v>34.452193000000001</v>
      </c>
      <c r="Q194" s="62">
        <v>32.414673999999998</v>
      </c>
      <c r="R194" s="62">
        <v>32.505211000000003</v>
      </c>
      <c r="S194" s="62">
        <v>32.338895999999998</v>
      </c>
      <c r="T194" s="62">
        <v>32.917819999999999</v>
      </c>
    </row>
    <row r="195" spans="1:20" hidden="1" x14ac:dyDescent="0.15">
      <c r="A195" s="41" t="s">
        <v>570</v>
      </c>
      <c r="C195" s="59"/>
      <c r="D195" s="63" t="s">
        <v>233</v>
      </c>
      <c r="E195" s="62">
        <v>42.957193000000004</v>
      </c>
      <c r="F195" s="62">
        <v>43.056868000000001</v>
      </c>
      <c r="G195" s="62">
        <v>42.656565000000001</v>
      </c>
      <c r="H195" s="62">
        <v>37.134320000000002</v>
      </c>
      <c r="I195" s="62">
        <v>36.913496000000002</v>
      </c>
      <c r="J195" s="62">
        <v>41.931680999999998</v>
      </c>
      <c r="K195" s="62">
        <v>32.778125000000003</v>
      </c>
      <c r="L195" s="62">
        <v>35.107773999999999</v>
      </c>
      <c r="M195" s="62">
        <v>36.681343999999996</v>
      </c>
      <c r="N195" s="62">
        <v>32.275458999999998</v>
      </c>
      <c r="O195" s="62">
        <v>33.010995000000001</v>
      </c>
      <c r="P195" s="62">
        <v>34.068114999999999</v>
      </c>
      <c r="Q195" s="62">
        <v>34.046648000000005</v>
      </c>
      <c r="R195" s="62">
        <v>32.527298000000002</v>
      </c>
      <c r="S195" s="62">
        <v>32.373713000000002</v>
      </c>
      <c r="T195" s="62">
        <v>32.951540999999999</v>
      </c>
    </row>
    <row r="196" spans="1:20" hidden="1" x14ac:dyDescent="0.15">
      <c r="A196" s="41" t="s">
        <v>570</v>
      </c>
      <c r="C196" s="59"/>
      <c r="D196" s="63" t="s">
        <v>227</v>
      </c>
      <c r="E196" s="62">
        <v>45.165579000000001</v>
      </c>
      <c r="F196" s="62">
        <v>45.538578999999999</v>
      </c>
      <c r="G196" s="62">
        <v>50.324241000000001</v>
      </c>
      <c r="H196" s="62">
        <v>41.515230000000003</v>
      </c>
      <c r="I196" s="62">
        <v>36.982874000000002</v>
      </c>
      <c r="J196" s="62">
        <v>45.814169999999997</v>
      </c>
      <c r="K196" s="62">
        <v>33.356411999999999</v>
      </c>
      <c r="L196" s="62">
        <v>38.956194000000004</v>
      </c>
      <c r="M196" s="62">
        <v>39.620283000000001</v>
      </c>
      <c r="N196" s="62">
        <v>33.091036000000003</v>
      </c>
      <c r="O196" s="62">
        <v>37.558709999999998</v>
      </c>
      <c r="P196" s="62">
        <v>37.122834000000005</v>
      </c>
      <c r="Q196" s="62">
        <v>42.401203000000002</v>
      </c>
      <c r="R196" s="62">
        <v>34.327401000000002</v>
      </c>
      <c r="S196" s="62">
        <v>32.984290999999999</v>
      </c>
      <c r="T196" s="62">
        <v>32.986834999999999</v>
      </c>
    </row>
    <row r="197" spans="1:20" hidden="1" x14ac:dyDescent="0.15">
      <c r="A197" s="41" t="s">
        <v>570</v>
      </c>
      <c r="C197" s="59"/>
      <c r="D197" s="63" t="s">
        <v>234</v>
      </c>
      <c r="E197" s="62">
        <v>47.202436000000006</v>
      </c>
      <c r="F197" s="62">
        <v>45.919626999999998</v>
      </c>
      <c r="G197" s="62">
        <v>54.763128999999999</v>
      </c>
      <c r="H197" s="62">
        <v>44.24982</v>
      </c>
      <c r="I197" s="62">
        <v>35.343608000000003</v>
      </c>
      <c r="J197" s="62">
        <v>53.365586000000008</v>
      </c>
      <c r="K197" s="62">
        <v>35.587633000000004</v>
      </c>
      <c r="L197" s="62">
        <v>46.775790000000001</v>
      </c>
      <c r="M197" s="62">
        <v>42.897244000000001</v>
      </c>
      <c r="N197" s="62">
        <v>36.004889000000006</v>
      </c>
      <c r="O197" s="62">
        <v>45.671078999999999</v>
      </c>
      <c r="P197" s="62">
        <v>41.932391000000003</v>
      </c>
      <c r="Q197" s="62">
        <v>43.042568000000003</v>
      </c>
      <c r="R197" s="62">
        <v>41.134749000000006</v>
      </c>
      <c r="S197" s="62">
        <v>37.054605000000002</v>
      </c>
      <c r="T197" s="62">
        <v>36.238783000000005</v>
      </c>
    </row>
    <row r="198" spans="1:20" hidden="1" x14ac:dyDescent="0.15">
      <c r="A198" s="41" t="s">
        <v>570</v>
      </c>
      <c r="C198" s="59"/>
      <c r="D198" s="63" t="s">
        <v>235</v>
      </c>
      <c r="E198" s="62">
        <v>46.950502</v>
      </c>
      <c r="F198" s="62">
        <v>48.482365000000001</v>
      </c>
      <c r="G198" s="62">
        <v>53.741839999999996</v>
      </c>
      <c r="H198" s="62">
        <v>47.813206000000001</v>
      </c>
      <c r="I198" s="62">
        <v>38.032603999999999</v>
      </c>
      <c r="J198" s="62">
        <v>52.149492000000002</v>
      </c>
      <c r="K198" s="62">
        <v>40.673799000000002</v>
      </c>
      <c r="L198" s="62">
        <v>48.889271000000001</v>
      </c>
      <c r="M198" s="62">
        <v>44.583538999999995</v>
      </c>
      <c r="N198" s="62">
        <v>36.473377999999997</v>
      </c>
      <c r="O198" s="62">
        <v>46.527591000000001</v>
      </c>
      <c r="P198" s="62">
        <v>41.972358</v>
      </c>
      <c r="Q198" s="62">
        <v>44.214205</v>
      </c>
      <c r="R198" s="62">
        <v>41.605865000000001</v>
      </c>
      <c r="S198" s="62">
        <v>41.647690000000004</v>
      </c>
      <c r="T198" s="62">
        <v>37.051428000000001</v>
      </c>
    </row>
    <row r="199" spans="1:20" hidden="1" x14ac:dyDescent="0.15">
      <c r="A199" s="41" t="s">
        <v>570</v>
      </c>
      <c r="C199" s="59"/>
      <c r="D199" s="63" t="s">
        <v>236</v>
      </c>
      <c r="E199" s="62">
        <v>46.795976000000003</v>
      </c>
      <c r="F199" s="62">
        <v>48.396750999999995</v>
      </c>
      <c r="G199" s="62">
        <v>54.219112000000003</v>
      </c>
      <c r="H199" s="62">
        <v>45.837336000000001</v>
      </c>
      <c r="I199" s="62">
        <v>40.822260999999997</v>
      </c>
      <c r="J199" s="62">
        <v>49.801490000000001</v>
      </c>
      <c r="K199" s="62">
        <v>36.134284000000001</v>
      </c>
      <c r="L199" s="62">
        <v>47.605190999999998</v>
      </c>
      <c r="M199" s="62">
        <v>42.458226000000003</v>
      </c>
      <c r="N199" s="62">
        <v>35.843328999999997</v>
      </c>
      <c r="O199" s="62">
        <v>44.566908000000005</v>
      </c>
      <c r="P199" s="62">
        <v>42.751176000000001</v>
      </c>
      <c r="Q199" s="62">
        <v>44.256995000000003</v>
      </c>
      <c r="R199" s="62">
        <v>40.073861999999998</v>
      </c>
      <c r="S199" s="62">
        <v>40.036114000000005</v>
      </c>
      <c r="T199" s="62">
        <v>35.286275000000003</v>
      </c>
    </row>
    <row r="200" spans="1:20" hidden="1" x14ac:dyDescent="0.15">
      <c r="A200" s="41" t="s">
        <v>570</v>
      </c>
      <c r="C200" s="59"/>
      <c r="D200" s="63" t="s">
        <v>237</v>
      </c>
      <c r="E200" s="62">
        <v>46.629890000000003</v>
      </c>
      <c r="F200" s="62">
        <v>47.856191000000003</v>
      </c>
      <c r="G200" s="62">
        <v>49.133324000000002</v>
      </c>
      <c r="H200" s="62">
        <v>42.628411999999997</v>
      </c>
      <c r="I200" s="62">
        <v>43.676366000000002</v>
      </c>
      <c r="J200" s="62">
        <v>48.455805999999995</v>
      </c>
      <c r="K200" s="62">
        <v>39.107389000000005</v>
      </c>
      <c r="L200" s="62">
        <v>40.966987000000003</v>
      </c>
      <c r="M200" s="62">
        <v>39.478597000000001</v>
      </c>
      <c r="N200" s="62">
        <v>42.287512999999997</v>
      </c>
      <c r="O200" s="62">
        <v>39.728332999999999</v>
      </c>
      <c r="P200" s="62">
        <v>39.387794</v>
      </c>
      <c r="Q200" s="62">
        <v>36.804197000000002</v>
      </c>
      <c r="R200" s="62">
        <v>37.756467999999998</v>
      </c>
      <c r="S200" s="62">
        <v>34.833188</v>
      </c>
      <c r="T200" s="62">
        <v>33.033398999999996</v>
      </c>
    </row>
    <row r="201" spans="1:20" hidden="1" x14ac:dyDescent="0.15">
      <c r="A201" s="41" t="s">
        <v>570</v>
      </c>
      <c r="C201" s="59"/>
      <c r="D201" s="63" t="s">
        <v>238</v>
      </c>
      <c r="E201" s="62">
        <v>46.114413999999996</v>
      </c>
      <c r="F201" s="62">
        <v>43.019953999999998</v>
      </c>
      <c r="G201" s="62">
        <v>42.817921000000005</v>
      </c>
      <c r="H201" s="62">
        <v>38.128580999999997</v>
      </c>
      <c r="I201" s="62">
        <v>38.894435000000001</v>
      </c>
      <c r="J201" s="62">
        <v>41.572063999999997</v>
      </c>
      <c r="K201" s="62">
        <v>33.916230000000006</v>
      </c>
      <c r="L201" s="62">
        <v>38.195236999999999</v>
      </c>
      <c r="M201" s="62">
        <v>36.996783000000001</v>
      </c>
      <c r="N201" s="62">
        <v>32.984893</v>
      </c>
      <c r="O201" s="62">
        <v>34.764381999999998</v>
      </c>
      <c r="P201" s="62">
        <v>36.373131000000001</v>
      </c>
      <c r="Q201" s="62">
        <v>34.672682000000002</v>
      </c>
      <c r="R201" s="62">
        <v>33.524758999999996</v>
      </c>
      <c r="S201" s="62">
        <v>33.778033999999998</v>
      </c>
      <c r="T201" s="62">
        <v>32.979811000000005</v>
      </c>
    </row>
    <row r="202" spans="1:20" hidden="1" x14ac:dyDescent="0.15">
      <c r="A202" s="41" t="s">
        <v>570</v>
      </c>
      <c r="C202" s="59"/>
      <c r="D202" s="63" t="s">
        <v>239</v>
      </c>
      <c r="E202" s="62">
        <v>42.723263000000003</v>
      </c>
      <c r="F202" s="62">
        <v>40.420864999999999</v>
      </c>
      <c r="G202" s="62">
        <v>41.098118000000007</v>
      </c>
      <c r="H202" s="62">
        <v>33.689453999999998</v>
      </c>
      <c r="I202" s="62">
        <v>36.018768999999999</v>
      </c>
      <c r="J202" s="62">
        <v>33.244196000000002</v>
      </c>
      <c r="K202" s="62">
        <v>32.353147</v>
      </c>
      <c r="L202" s="62">
        <v>35.511995000000006</v>
      </c>
      <c r="M202" s="62">
        <v>32.557856000000001</v>
      </c>
      <c r="N202" s="62">
        <v>32.395404999999997</v>
      </c>
      <c r="O202" s="62">
        <v>34.478694000000004</v>
      </c>
      <c r="P202" s="62">
        <v>32.383253000000003</v>
      </c>
      <c r="Q202" s="62">
        <v>32.453437999999998</v>
      </c>
      <c r="R202" s="62">
        <v>32.531683999999998</v>
      </c>
      <c r="S202" s="62">
        <v>32.408450000000002</v>
      </c>
      <c r="T202" s="62">
        <v>32.923245000000001</v>
      </c>
    </row>
    <row r="203" spans="1:20" hidden="1" x14ac:dyDescent="0.15">
      <c r="A203" s="41" t="s">
        <v>570</v>
      </c>
      <c r="C203" s="59"/>
      <c r="D203" s="63" t="s">
        <v>240</v>
      </c>
      <c r="E203" s="62">
        <v>39.596117</v>
      </c>
      <c r="F203" s="62">
        <v>39.479392999999995</v>
      </c>
      <c r="G203" s="62">
        <v>34.584550999999998</v>
      </c>
      <c r="H203" s="62">
        <v>32.691670999999999</v>
      </c>
      <c r="I203" s="62">
        <v>36.473587000000002</v>
      </c>
      <c r="J203" s="62">
        <v>32.879635999999998</v>
      </c>
      <c r="K203" s="62">
        <v>32.237247000000004</v>
      </c>
      <c r="L203" s="62">
        <v>32.342683999999998</v>
      </c>
      <c r="M203" s="62">
        <v>32.432761999999997</v>
      </c>
      <c r="N203" s="62">
        <v>32.294373</v>
      </c>
      <c r="O203" s="62">
        <v>32.328076000000003</v>
      </c>
      <c r="P203" s="62">
        <v>32.343108999999998</v>
      </c>
      <c r="Q203" s="62">
        <v>32.295189000000001</v>
      </c>
      <c r="R203" s="62">
        <v>32.446533000000002</v>
      </c>
      <c r="S203" s="62">
        <v>32.323213000000003</v>
      </c>
      <c r="T203" s="62">
        <v>35.413553999999998</v>
      </c>
    </row>
    <row r="204" spans="1:20" hidden="1" x14ac:dyDescent="0.15">
      <c r="A204" s="41" t="s">
        <v>570</v>
      </c>
      <c r="C204" s="59"/>
      <c r="D204" s="63" t="s">
        <v>241</v>
      </c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hidden="1" x14ac:dyDescent="0.15">
      <c r="A205" s="41" t="s">
        <v>570</v>
      </c>
      <c r="C205" s="59"/>
      <c r="D205" s="61" t="s">
        <v>230</v>
      </c>
      <c r="E205" s="62" t="s">
        <v>274</v>
      </c>
      <c r="F205" s="62" t="s">
        <v>284</v>
      </c>
      <c r="G205" s="62" t="s">
        <v>391</v>
      </c>
      <c r="H205" s="62" t="s">
        <v>461</v>
      </c>
      <c r="I205" s="62" t="s">
        <v>301</v>
      </c>
      <c r="J205" s="62" t="s">
        <v>465</v>
      </c>
      <c r="K205" s="62" t="s">
        <v>399</v>
      </c>
      <c r="L205" s="62" t="s">
        <v>404</v>
      </c>
      <c r="M205" s="62" t="s">
        <v>471</v>
      </c>
      <c r="N205" s="62" t="s">
        <v>473</v>
      </c>
      <c r="O205" s="62" t="s">
        <v>418</v>
      </c>
      <c r="P205" s="62" t="s">
        <v>422</v>
      </c>
      <c r="Q205" s="62" t="s">
        <v>425</v>
      </c>
      <c r="R205" s="62" t="s">
        <v>413</v>
      </c>
      <c r="S205" s="62" t="s">
        <v>418</v>
      </c>
      <c r="T205" s="62" t="s">
        <v>345</v>
      </c>
    </row>
    <row r="206" spans="1:20" hidden="1" x14ac:dyDescent="0.15">
      <c r="A206" s="41" t="s">
        <v>570</v>
      </c>
      <c r="C206" s="59"/>
      <c r="D206" s="61" t="s">
        <v>231</v>
      </c>
      <c r="E206" s="62" t="s">
        <v>275</v>
      </c>
      <c r="F206" s="62" t="s">
        <v>285</v>
      </c>
      <c r="G206" s="62" t="s">
        <v>392</v>
      </c>
      <c r="H206" s="62" t="s">
        <v>394</v>
      </c>
      <c r="I206" s="62" t="s">
        <v>302</v>
      </c>
      <c r="J206" s="62" t="s">
        <v>397</v>
      </c>
      <c r="K206" s="62" t="s">
        <v>409</v>
      </c>
      <c r="L206" s="62" t="s">
        <v>405</v>
      </c>
      <c r="M206" s="62" t="s">
        <v>409</v>
      </c>
      <c r="N206" s="62" t="s">
        <v>414</v>
      </c>
      <c r="O206" s="62" t="s">
        <v>419</v>
      </c>
      <c r="P206" s="62" t="s">
        <v>476</v>
      </c>
      <c r="Q206" s="62" t="s">
        <v>426</v>
      </c>
      <c r="R206" s="62" t="s">
        <v>405</v>
      </c>
      <c r="S206" s="62" t="s">
        <v>426</v>
      </c>
      <c r="T206" s="62" t="s">
        <v>426</v>
      </c>
    </row>
    <row r="207" spans="1:20" hidden="1" x14ac:dyDescent="0.15">
      <c r="A207" s="41" t="s">
        <v>570</v>
      </c>
      <c r="C207" s="59"/>
      <c r="D207" s="63" t="s">
        <v>232</v>
      </c>
      <c r="E207" s="62" t="s">
        <v>439</v>
      </c>
      <c r="F207" s="62" t="s">
        <v>286</v>
      </c>
      <c r="G207" s="62" t="s">
        <v>459</v>
      </c>
      <c r="H207" s="62" t="s">
        <v>395</v>
      </c>
      <c r="I207" s="62" t="s">
        <v>303</v>
      </c>
      <c r="J207" s="62" t="s">
        <v>310</v>
      </c>
      <c r="K207" s="62" t="s">
        <v>400</v>
      </c>
      <c r="L207" s="62" t="s">
        <v>444</v>
      </c>
      <c r="M207" s="62" t="s">
        <v>410</v>
      </c>
      <c r="N207" s="62" t="s">
        <v>390</v>
      </c>
      <c r="O207" s="62" t="s">
        <v>474</v>
      </c>
      <c r="P207" s="62" t="s">
        <v>423</v>
      </c>
      <c r="Q207" s="62" t="s">
        <v>427</v>
      </c>
      <c r="R207" s="62" t="s">
        <v>429</v>
      </c>
      <c r="S207" s="62" t="s">
        <v>400</v>
      </c>
      <c r="T207" s="62" t="s">
        <v>434</v>
      </c>
    </row>
    <row r="208" spans="1:20" hidden="1" x14ac:dyDescent="0.15">
      <c r="A208" s="41" t="s">
        <v>570</v>
      </c>
      <c r="C208" s="59"/>
      <c r="D208" s="63" t="s">
        <v>233</v>
      </c>
      <c r="E208" s="62" t="s">
        <v>276</v>
      </c>
      <c r="F208" s="62" t="s">
        <v>287</v>
      </c>
      <c r="G208" s="62" t="s">
        <v>291</v>
      </c>
      <c r="H208" s="62" t="s">
        <v>296</v>
      </c>
      <c r="I208" s="62" t="s">
        <v>462</v>
      </c>
      <c r="J208" s="62" t="s">
        <v>398</v>
      </c>
      <c r="K208" s="62" t="s">
        <v>467</v>
      </c>
      <c r="L208" s="62" t="s">
        <v>406</v>
      </c>
      <c r="M208" s="62" t="s">
        <v>472</v>
      </c>
      <c r="N208" s="62" t="s">
        <v>415</v>
      </c>
      <c r="O208" s="62" t="s">
        <v>467</v>
      </c>
      <c r="P208" s="62" t="s">
        <v>424</v>
      </c>
      <c r="Q208" s="62" t="s">
        <v>449</v>
      </c>
      <c r="R208" s="62" t="s">
        <v>430</v>
      </c>
      <c r="S208" s="62" t="s">
        <v>415</v>
      </c>
      <c r="T208" s="62" t="s">
        <v>435</v>
      </c>
    </row>
    <row r="209" spans="1:20" hidden="1" x14ac:dyDescent="0.15">
      <c r="A209" s="41" t="s">
        <v>570</v>
      </c>
      <c r="C209" s="59"/>
      <c r="D209" s="63" t="s">
        <v>227</v>
      </c>
      <c r="E209" s="62" t="s">
        <v>277</v>
      </c>
      <c r="F209" s="62" t="s">
        <v>358</v>
      </c>
      <c r="G209" s="62" t="s">
        <v>292</v>
      </c>
      <c r="H209" s="62" t="s">
        <v>297</v>
      </c>
      <c r="I209" s="62" t="s">
        <v>304</v>
      </c>
      <c r="J209" s="62" t="s">
        <v>311</v>
      </c>
      <c r="K209" s="62" t="s">
        <v>468</v>
      </c>
      <c r="L209" s="62" t="s">
        <v>321</v>
      </c>
      <c r="M209" s="62" t="s">
        <v>362</v>
      </c>
      <c r="N209" s="62" t="s">
        <v>363</v>
      </c>
      <c r="O209" s="62" t="s">
        <v>364</v>
      </c>
      <c r="P209" s="62" t="s">
        <v>332</v>
      </c>
      <c r="Q209" s="62" t="s">
        <v>336</v>
      </c>
      <c r="R209" s="62" t="s">
        <v>338</v>
      </c>
      <c r="S209" s="62" t="s">
        <v>483</v>
      </c>
      <c r="T209" s="62" t="s">
        <v>346</v>
      </c>
    </row>
    <row r="210" spans="1:20" hidden="1" x14ac:dyDescent="0.15">
      <c r="A210" s="41" t="s">
        <v>570</v>
      </c>
      <c r="C210" s="59"/>
      <c r="D210" s="63" t="s">
        <v>234</v>
      </c>
      <c r="E210" s="62" t="s">
        <v>278</v>
      </c>
      <c r="F210" s="62" t="s">
        <v>359</v>
      </c>
      <c r="G210" s="62" t="s">
        <v>441</v>
      </c>
      <c r="H210" s="62" t="s">
        <v>298</v>
      </c>
      <c r="I210" s="62" t="s">
        <v>463</v>
      </c>
      <c r="J210" s="62" t="s">
        <v>312</v>
      </c>
      <c r="K210" s="62" t="s">
        <v>317</v>
      </c>
      <c r="L210" s="62" t="s">
        <v>322</v>
      </c>
      <c r="M210" s="62" t="s">
        <v>445</v>
      </c>
      <c r="N210" s="62" t="s">
        <v>327</v>
      </c>
      <c r="O210" s="62" t="s">
        <v>330</v>
      </c>
      <c r="P210" s="62" t="s">
        <v>333</v>
      </c>
      <c r="Q210" s="62" t="s">
        <v>479</v>
      </c>
      <c r="R210" s="62" t="s">
        <v>450</v>
      </c>
      <c r="S210" s="62" t="s">
        <v>342</v>
      </c>
      <c r="T210" s="62" t="s">
        <v>347</v>
      </c>
    </row>
    <row r="211" spans="1:20" hidden="1" x14ac:dyDescent="0.15">
      <c r="A211" s="41" t="s">
        <v>570</v>
      </c>
      <c r="C211" s="59"/>
      <c r="D211" s="63" t="s">
        <v>235</v>
      </c>
      <c r="E211" s="62" t="s">
        <v>279</v>
      </c>
      <c r="F211" s="62" t="s">
        <v>458</v>
      </c>
      <c r="G211" s="62" t="s">
        <v>293</v>
      </c>
      <c r="H211" s="62" t="s">
        <v>389</v>
      </c>
      <c r="I211" s="62" t="s">
        <v>305</v>
      </c>
      <c r="J211" s="62" t="s">
        <v>313</v>
      </c>
      <c r="K211" s="62" t="s">
        <v>318</v>
      </c>
      <c r="L211" s="62" t="s">
        <v>469</v>
      </c>
      <c r="M211" s="62" t="s">
        <v>325</v>
      </c>
      <c r="N211" s="62" t="s">
        <v>328</v>
      </c>
      <c r="O211" s="62" t="s">
        <v>365</v>
      </c>
      <c r="P211" s="62" t="s">
        <v>477</v>
      </c>
      <c r="Q211" s="62" t="s">
        <v>337</v>
      </c>
      <c r="R211" s="62" t="s">
        <v>339</v>
      </c>
      <c r="S211" s="62" t="s">
        <v>343</v>
      </c>
      <c r="T211" s="62" t="s">
        <v>348</v>
      </c>
    </row>
    <row r="212" spans="1:20" hidden="1" x14ac:dyDescent="0.15">
      <c r="A212" s="41" t="s">
        <v>570</v>
      </c>
      <c r="C212" s="59"/>
      <c r="D212" s="63" t="s">
        <v>236</v>
      </c>
      <c r="E212" s="62" t="s">
        <v>356</v>
      </c>
      <c r="F212" s="62" t="s">
        <v>440</v>
      </c>
      <c r="G212" s="62" t="s">
        <v>294</v>
      </c>
      <c r="H212" s="62" t="s">
        <v>361</v>
      </c>
      <c r="I212" s="62" t="s">
        <v>306</v>
      </c>
      <c r="J212" s="62" t="s">
        <v>314</v>
      </c>
      <c r="K212" s="62" t="s">
        <v>319</v>
      </c>
      <c r="L212" s="62" t="s">
        <v>470</v>
      </c>
      <c r="M212" s="62" t="s">
        <v>326</v>
      </c>
      <c r="N212" s="62" t="s">
        <v>447</v>
      </c>
      <c r="O212" s="62" t="s">
        <v>366</v>
      </c>
      <c r="P212" s="62" t="s">
        <v>334</v>
      </c>
      <c r="Q212" s="62" t="s">
        <v>480</v>
      </c>
      <c r="R212" s="62" t="s">
        <v>340</v>
      </c>
      <c r="S212" s="62" t="s">
        <v>344</v>
      </c>
      <c r="T212" s="62" t="s">
        <v>349</v>
      </c>
    </row>
    <row r="213" spans="1:20" hidden="1" x14ac:dyDescent="0.15">
      <c r="A213" s="41" t="s">
        <v>570</v>
      </c>
      <c r="C213" s="59"/>
      <c r="D213" s="63" t="s">
        <v>237</v>
      </c>
      <c r="E213" s="62" t="s">
        <v>280</v>
      </c>
      <c r="F213" s="62" t="s">
        <v>288</v>
      </c>
      <c r="G213" s="62" t="s">
        <v>442</v>
      </c>
      <c r="H213" s="62" t="s">
        <v>299</v>
      </c>
      <c r="I213" s="62" t="s">
        <v>307</v>
      </c>
      <c r="J213" s="62" t="s">
        <v>315</v>
      </c>
      <c r="K213" s="62" t="s">
        <v>320</v>
      </c>
      <c r="L213" s="62" t="s">
        <v>323</v>
      </c>
      <c r="M213" s="62" t="s">
        <v>446</v>
      </c>
      <c r="N213" s="62" t="s">
        <v>329</v>
      </c>
      <c r="O213" s="62" t="s">
        <v>331</v>
      </c>
      <c r="P213" s="62" t="s">
        <v>448</v>
      </c>
      <c r="Q213" s="62" t="s">
        <v>481</v>
      </c>
      <c r="R213" s="62" t="s">
        <v>341</v>
      </c>
      <c r="S213" s="62" t="s">
        <v>451</v>
      </c>
      <c r="T213" s="62" t="s">
        <v>436</v>
      </c>
    </row>
    <row r="214" spans="1:20" hidden="1" x14ac:dyDescent="0.15">
      <c r="A214" s="41" t="s">
        <v>570</v>
      </c>
      <c r="C214" s="59"/>
      <c r="D214" s="63" t="s">
        <v>238</v>
      </c>
      <c r="E214" s="62" t="s">
        <v>281</v>
      </c>
      <c r="F214" s="62" t="s">
        <v>357</v>
      </c>
      <c r="G214" s="62" t="s">
        <v>460</v>
      </c>
      <c r="H214" s="62" t="s">
        <v>300</v>
      </c>
      <c r="I214" s="62" t="s">
        <v>308</v>
      </c>
      <c r="J214" s="62" t="s">
        <v>466</v>
      </c>
      <c r="K214" s="62" t="s">
        <v>401</v>
      </c>
      <c r="L214" s="62" t="s">
        <v>407</v>
      </c>
      <c r="M214" s="62" t="s">
        <v>411</v>
      </c>
      <c r="N214" s="62" t="s">
        <v>416</v>
      </c>
      <c r="O214" s="62" t="s">
        <v>420</v>
      </c>
      <c r="P214" s="62" t="s">
        <v>335</v>
      </c>
      <c r="Q214" s="62" t="s">
        <v>482</v>
      </c>
      <c r="R214" s="62" t="s">
        <v>431</v>
      </c>
      <c r="S214" s="62" t="s">
        <v>452</v>
      </c>
      <c r="T214" s="62" t="s">
        <v>437</v>
      </c>
    </row>
    <row r="215" spans="1:20" hidden="1" x14ac:dyDescent="0.15">
      <c r="A215" s="41" t="s">
        <v>570</v>
      </c>
      <c r="C215" s="59"/>
      <c r="D215" s="63" t="s">
        <v>239</v>
      </c>
      <c r="E215" s="62" t="s">
        <v>282</v>
      </c>
      <c r="F215" s="62" t="s">
        <v>289</v>
      </c>
      <c r="G215" s="62" t="s">
        <v>295</v>
      </c>
      <c r="H215" s="62" t="s">
        <v>396</v>
      </c>
      <c r="I215" s="62" t="s">
        <v>464</v>
      </c>
      <c r="J215" s="62" t="s">
        <v>443</v>
      </c>
      <c r="K215" s="62" t="s">
        <v>402</v>
      </c>
      <c r="L215" s="62" t="s">
        <v>324</v>
      </c>
      <c r="M215" s="62" t="s">
        <v>412</v>
      </c>
      <c r="N215" s="62" t="s">
        <v>402</v>
      </c>
      <c r="O215" s="62" t="s">
        <v>475</v>
      </c>
      <c r="P215" s="62" t="s">
        <v>412</v>
      </c>
      <c r="Q215" s="62" t="s">
        <v>402</v>
      </c>
      <c r="R215" s="62" t="s">
        <v>432</v>
      </c>
      <c r="S215" s="62" t="s">
        <v>402</v>
      </c>
      <c r="T215" s="62" t="s">
        <v>438</v>
      </c>
    </row>
    <row r="216" spans="1:20" hidden="1" x14ac:dyDescent="0.15">
      <c r="A216" s="41" t="s">
        <v>570</v>
      </c>
      <c r="C216" s="59"/>
      <c r="D216" s="63" t="s">
        <v>240</v>
      </c>
      <c r="E216" s="62" t="s">
        <v>283</v>
      </c>
      <c r="F216" s="62" t="s">
        <v>290</v>
      </c>
      <c r="G216" s="62" t="s">
        <v>393</v>
      </c>
      <c r="H216" s="62" t="s">
        <v>428</v>
      </c>
      <c r="I216" s="62" t="s">
        <v>309</v>
      </c>
      <c r="J216" s="62" t="s">
        <v>316</v>
      </c>
      <c r="K216" s="62" t="s">
        <v>403</v>
      </c>
      <c r="L216" s="62" t="s">
        <v>408</v>
      </c>
      <c r="M216" s="62" t="s">
        <v>408</v>
      </c>
      <c r="N216" s="62" t="s">
        <v>417</v>
      </c>
      <c r="O216" s="62" t="s">
        <v>421</v>
      </c>
      <c r="P216" s="62" t="s">
        <v>478</v>
      </c>
      <c r="Q216" s="62" t="s">
        <v>428</v>
      </c>
      <c r="R216" s="62" t="s">
        <v>433</v>
      </c>
      <c r="S216" s="62" t="s">
        <v>428</v>
      </c>
      <c r="T216" s="62" t="s">
        <v>350</v>
      </c>
    </row>
    <row r="217" spans="1:20" hidden="1" x14ac:dyDescent="0.15">
      <c r="A217" s="41" t="s">
        <v>570</v>
      </c>
      <c r="C217" s="65" t="s">
        <v>269</v>
      </c>
      <c r="D217" s="63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</row>
    <row r="218" spans="1:20" hidden="1" x14ac:dyDescent="0.15">
      <c r="A218" s="41" t="s">
        <v>570</v>
      </c>
      <c r="C218" s="59"/>
      <c r="D218" s="86" t="s">
        <v>270</v>
      </c>
      <c r="E218" s="46">
        <v>3743.17</v>
      </c>
      <c r="F218" s="46">
        <v>3992.4</v>
      </c>
      <c r="G218" s="46">
        <v>3612.94</v>
      </c>
      <c r="H218" s="46">
        <v>3705.28</v>
      </c>
      <c r="I218" s="46">
        <v>3125.7</v>
      </c>
      <c r="J218" s="46">
        <v>3924.24</v>
      </c>
      <c r="K218" s="46">
        <v>3192.99</v>
      </c>
      <c r="L218" s="46">
        <v>4022.16</v>
      </c>
      <c r="M218" s="46">
        <v>3649.54</v>
      </c>
      <c r="N218" s="46">
        <v>2377.7800000000002</v>
      </c>
      <c r="O218" s="46">
        <v>4110.24</v>
      </c>
      <c r="P218" s="46">
        <v>3740.09</v>
      </c>
      <c r="Q218" s="46">
        <v>4223.49</v>
      </c>
      <c r="R218" s="46">
        <v>4041.25</v>
      </c>
      <c r="S218" s="46">
        <v>4377.3999999999996</v>
      </c>
      <c r="T218" s="46">
        <v>5182.8599999999997</v>
      </c>
    </row>
    <row r="219" spans="1:20" hidden="1" x14ac:dyDescent="0.15">
      <c r="A219" s="41" t="s">
        <v>570</v>
      </c>
      <c r="C219" s="59"/>
      <c r="D219" s="35" t="s">
        <v>268</v>
      </c>
      <c r="E219" s="46">
        <v>16110.54</v>
      </c>
      <c r="F219" s="46">
        <v>17183.240000000002</v>
      </c>
      <c r="G219" s="46">
        <v>15550.03</v>
      </c>
      <c r="H219" s="46">
        <v>15947.48</v>
      </c>
      <c r="I219" s="46">
        <v>13452.96</v>
      </c>
      <c r="J219" s="46">
        <v>16889.87</v>
      </c>
      <c r="K219" s="46">
        <v>13742.57</v>
      </c>
      <c r="L219" s="46">
        <v>17311.29</v>
      </c>
      <c r="M219" s="46">
        <v>15707.56</v>
      </c>
      <c r="N219" s="46">
        <v>10233.94</v>
      </c>
      <c r="O219" s="46">
        <v>17690.39</v>
      </c>
      <c r="P219" s="46">
        <v>16097.28</v>
      </c>
      <c r="Q219" s="46">
        <v>18177.830000000002</v>
      </c>
      <c r="R219" s="46">
        <v>17393.48</v>
      </c>
      <c r="S219" s="46">
        <v>18840.27</v>
      </c>
      <c r="T219" s="46">
        <v>22306.93</v>
      </c>
    </row>
    <row r="220" spans="1:20" hidden="1" x14ac:dyDescent="0.15">
      <c r="A220" s="41" t="s">
        <v>570</v>
      </c>
      <c r="C220" s="65" t="s">
        <v>242</v>
      </c>
      <c r="D220" s="66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</row>
    <row r="221" spans="1:20" hidden="1" x14ac:dyDescent="0.15">
      <c r="A221" s="41" t="s">
        <v>570</v>
      </c>
      <c r="C221" s="65"/>
      <c r="D221" s="67" t="s">
        <v>72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</row>
    <row r="222" spans="1:20" hidden="1" x14ac:dyDescent="0.15">
      <c r="A222" s="41" t="s">
        <v>570</v>
      </c>
      <c r="C222" s="65"/>
      <c r="D222" s="67" t="s">
        <v>86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</row>
    <row r="223" spans="1:20" hidden="1" x14ac:dyDescent="0.15">
      <c r="A223" s="41" t="s">
        <v>570</v>
      </c>
      <c r="C223" s="65"/>
      <c r="D223" s="67" t="s">
        <v>88</v>
      </c>
      <c r="E223" s="60">
        <v>414.19</v>
      </c>
      <c r="F223" s="60">
        <v>414.19</v>
      </c>
      <c r="G223" s="60">
        <v>414.19</v>
      </c>
      <c r="H223" s="60">
        <v>414.19</v>
      </c>
      <c r="I223" s="60">
        <v>414.19</v>
      </c>
      <c r="J223" s="60">
        <v>414.19</v>
      </c>
      <c r="K223" s="60">
        <v>414.19</v>
      </c>
      <c r="L223" s="60">
        <v>414.19</v>
      </c>
      <c r="M223" s="60">
        <v>414.19</v>
      </c>
      <c r="N223" s="60">
        <v>414.19</v>
      </c>
      <c r="O223" s="60">
        <v>414.19</v>
      </c>
      <c r="P223" s="60">
        <v>414.19</v>
      </c>
      <c r="Q223" s="60">
        <v>414.19</v>
      </c>
      <c r="R223" s="60">
        <v>414.19</v>
      </c>
      <c r="S223" s="60">
        <v>414.19</v>
      </c>
      <c r="T223" s="60">
        <v>414.19</v>
      </c>
    </row>
    <row r="224" spans="1:20" hidden="1" x14ac:dyDescent="0.15">
      <c r="A224" s="41" t="s">
        <v>570</v>
      </c>
      <c r="C224" s="65"/>
      <c r="D224" s="66" t="s">
        <v>243</v>
      </c>
      <c r="E224" s="60">
        <v>414.19</v>
      </c>
      <c r="F224" s="60">
        <v>414.19</v>
      </c>
      <c r="G224" s="60">
        <v>414.19</v>
      </c>
      <c r="H224" s="60">
        <v>414.19</v>
      </c>
      <c r="I224" s="60">
        <v>414.19</v>
      </c>
      <c r="J224" s="60">
        <v>414.19</v>
      </c>
      <c r="K224" s="60">
        <v>414.19</v>
      </c>
      <c r="L224" s="60">
        <v>414.19</v>
      </c>
      <c r="M224" s="60">
        <v>414.19</v>
      </c>
      <c r="N224" s="60">
        <v>414.19</v>
      </c>
      <c r="O224" s="60">
        <v>414.19</v>
      </c>
      <c r="P224" s="60">
        <v>414.19</v>
      </c>
      <c r="Q224" s="60">
        <v>414.19</v>
      </c>
      <c r="R224" s="60">
        <v>414.19</v>
      </c>
      <c r="S224" s="60">
        <v>414.19</v>
      </c>
      <c r="T224" s="60">
        <v>414.19</v>
      </c>
    </row>
    <row r="225" spans="1:20" hidden="1" x14ac:dyDescent="0.15">
      <c r="A225" s="41" t="s">
        <v>570</v>
      </c>
      <c r="C225" s="65" t="s">
        <v>244</v>
      </c>
      <c r="D225" s="67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</row>
    <row r="226" spans="1:20" hidden="1" x14ac:dyDescent="0.15">
      <c r="A226" s="41" t="s">
        <v>570</v>
      </c>
      <c r="C226" s="59"/>
      <c r="D226" s="63" t="s">
        <v>245</v>
      </c>
      <c r="E226" s="60">
        <v>81578.807199999996</v>
      </c>
      <c r="F226" s="60">
        <v>94686.276800000007</v>
      </c>
      <c r="G226" s="60">
        <v>88313.732499999998</v>
      </c>
      <c r="H226" s="60">
        <v>86000.422500000001</v>
      </c>
      <c r="I226" s="60">
        <v>37205.383000000002</v>
      </c>
      <c r="J226" s="60">
        <v>94884.907699999996</v>
      </c>
      <c r="K226" s="60">
        <v>38606.722999999998</v>
      </c>
      <c r="L226" s="60">
        <v>79258.332899999994</v>
      </c>
      <c r="M226" s="60">
        <v>107455.1556</v>
      </c>
      <c r="N226" s="60">
        <v>32764.556199999999</v>
      </c>
      <c r="O226" s="60">
        <v>138437.0349</v>
      </c>
      <c r="P226" s="60">
        <v>107824.39169999999</v>
      </c>
      <c r="Q226" s="60">
        <v>99885.780799999993</v>
      </c>
      <c r="R226" s="60">
        <v>100925.1289</v>
      </c>
      <c r="S226" s="60">
        <v>101741.4914</v>
      </c>
      <c r="T226" s="60">
        <v>100548.6244</v>
      </c>
    </row>
    <row r="227" spans="1:20" hidden="1" x14ac:dyDescent="0.15">
      <c r="A227" s="41" t="s">
        <v>570</v>
      </c>
      <c r="C227" s="59"/>
      <c r="D227" s="61" t="s">
        <v>246</v>
      </c>
      <c r="E227" s="60">
        <v>195343.39430000001</v>
      </c>
      <c r="F227" s="60">
        <v>242590.0361</v>
      </c>
      <c r="G227" s="60">
        <v>214318.253</v>
      </c>
      <c r="H227" s="60">
        <v>204642.87359999999</v>
      </c>
      <c r="I227" s="60">
        <v>101990.0592</v>
      </c>
      <c r="J227" s="60">
        <v>231752.2746</v>
      </c>
      <c r="K227" s="60">
        <v>106149.6237</v>
      </c>
      <c r="L227" s="60">
        <v>189871.28</v>
      </c>
      <c r="M227" s="60">
        <v>259441.00049999999</v>
      </c>
      <c r="N227" s="60">
        <v>86746.616699999999</v>
      </c>
      <c r="O227" s="60">
        <v>332055.95819999999</v>
      </c>
      <c r="P227" s="60">
        <v>261725.21780000001</v>
      </c>
      <c r="Q227" s="60">
        <v>244933.34969999999</v>
      </c>
      <c r="R227" s="60">
        <v>247268.6238</v>
      </c>
      <c r="S227" s="60">
        <v>251288.34510000001</v>
      </c>
      <c r="T227" s="60">
        <v>267076.64689999999</v>
      </c>
    </row>
    <row r="228" spans="1:20" hidden="1" x14ac:dyDescent="0.15">
      <c r="A228" s="41" t="s">
        <v>570</v>
      </c>
      <c r="C228" s="59"/>
      <c r="D228" s="63" t="s">
        <v>247</v>
      </c>
      <c r="E228" s="60">
        <v>316.73809999999997</v>
      </c>
      <c r="F228" s="60">
        <v>303.41910000000001</v>
      </c>
      <c r="G228" s="60">
        <v>334.34890000000001</v>
      </c>
      <c r="H228" s="60">
        <v>350.05</v>
      </c>
      <c r="I228" s="60">
        <v>89.104200000000006</v>
      </c>
      <c r="J228" s="60">
        <v>351.55650000000003</v>
      </c>
      <c r="K228" s="60">
        <v>92.950800000000001</v>
      </c>
      <c r="L228" s="60">
        <v>320.46480000000003</v>
      </c>
      <c r="M228" s="60">
        <v>415.55919999999998</v>
      </c>
      <c r="N228" s="60">
        <v>104.3383</v>
      </c>
      <c r="O228" s="60">
        <v>547.322</v>
      </c>
      <c r="P228" s="60">
        <v>413.33710000000002</v>
      </c>
      <c r="Q228" s="60">
        <v>380.44490000000002</v>
      </c>
      <c r="R228" s="60">
        <v>383.19409999999999</v>
      </c>
      <c r="S228" s="60">
        <v>382.61700000000002</v>
      </c>
      <c r="T228" s="60">
        <v>295.16390000000001</v>
      </c>
    </row>
    <row r="229" spans="1:20" hidden="1" x14ac:dyDescent="0.15">
      <c r="A229" s="41" t="s">
        <v>570</v>
      </c>
      <c r="C229" s="59"/>
      <c r="D229" s="63" t="s">
        <v>248</v>
      </c>
      <c r="E229" s="60">
        <v>1098.1125</v>
      </c>
      <c r="F229" s="60">
        <v>1166.2112999999999</v>
      </c>
      <c r="G229" s="60">
        <v>1012.2505</v>
      </c>
      <c r="H229" s="60">
        <v>806.27179999999998</v>
      </c>
      <c r="I229" s="60">
        <v>624.86940000000004</v>
      </c>
      <c r="J229" s="60">
        <v>1327.9572000000001</v>
      </c>
      <c r="K229" s="60">
        <v>612.31849999999997</v>
      </c>
      <c r="L229" s="60">
        <v>818.64499999999998</v>
      </c>
      <c r="M229" s="60">
        <v>975.69719999999995</v>
      </c>
      <c r="N229" s="60">
        <v>163.79409999999999</v>
      </c>
      <c r="O229" s="60">
        <v>1475.5641000000001</v>
      </c>
      <c r="P229" s="60">
        <v>952.4579</v>
      </c>
      <c r="Q229" s="60">
        <v>515.9855</v>
      </c>
      <c r="R229" s="60">
        <v>575.23379999999997</v>
      </c>
      <c r="S229" s="60">
        <v>504.30439999999999</v>
      </c>
      <c r="T229" s="60">
        <v>1103.7716</v>
      </c>
    </row>
    <row r="230" spans="1:20" hidden="1" x14ac:dyDescent="0.15">
      <c r="A230" s="41" t="s">
        <v>570</v>
      </c>
      <c r="C230" s="59"/>
      <c r="D230" s="63" t="s">
        <v>249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</row>
    <row r="231" spans="1:20" hidden="1" x14ac:dyDescent="0.15">
      <c r="A231" s="41" t="s">
        <v>570</v>
      </c>
      <c r="C231" s="59"/>
      <c r="D231" s="63" t="s">
        <v>250</v>
      </c>
      <c r="E231" s="68">
        <v>5.1000000000000004E-3</v>
      </c>
      <c r="F231" s="68">
        <v>3.3999999999999998E-3</v>
      </c>
      <c r="G231" s="68">
        <v>2.8E-3</v>
      </c>
      <c r="H231" s="68">
        <v>3.0000000000000001E-3</v>
      </c>
      <c r="I231" s="68">
        <v>4.0000000000000002E-4</v>
      </c>
      <c r="J231" s="68">
        <v>2.5999999999999999E-3</v>
      </c>
      <c r="K231" s="68">
        <v>4.0000000000000002E-4</v>
      </c>
      <c r="L231" s="68">
        <v>3.3999999999999998E-3</v>
      </c>
      <c r="M231" s="68">
        <v>3.8999999999999998E-3</v>
      </c>
      <c r="N231" s="68">
        <v>6.9999999999999999E-4</v>
      </c>
      <c r="O231" s="68">
        <v>4.5999999999999999E-3</v>
      </c>
      <c r="P231" s="68">
        <v>3.8E-3</v>
      </c>
      <c r="Q231" s="68">
        <v>3.8999999999999998E-3</v>
      </c>
      <c r="R231" s="68">
        <v>4.1000000000000003E-3</v>
      </c>
      <c r="S231" s="68">
        <v>3.8E-3</v>
      </c>
      <c r="T231" s="68">
        <v>4.0000000000000001E-3</v>
      </c>
    </row>
    <row r="232" spans="1:20" hidden="1" x14ac:dyDescent="0.15">
      <c r="A232" s="41" t="s">
        <v>570</v>
      </c>
      <c r="C232" s="59"/>
      <c r="D232" s="63" t="s">
        <v>367</v>
      </c>
      <c r="E232" s="60">
        <v>135.8857677</v>
      </c>
      <c r="F232" s="60">
        <v>397.7451767</v>
      </c>
      <c r="G232" s="60">
        <v>7476.09</v>
      </c>
      <c r="H232" s="60">
        <v>1433.8</v>
      </c>
      <c r="I232" s="60">
        <v>3769.28</v>
      </c>
      <c r="J232" s="60">
        <v>6621.89</v>
      </c>
      <c r="K232" s="60">
        <v>3693.38</v>
      </c>
      <c r="L232" s="60">
        <v>50.898504600000003</v>
      </c>
      <c r="M232" s="60">
        <v>1014.32</v>
      </c>
      <c r="N232" s="60">
        <v>2161.69</v>
      </c>
      <c r="O232" s="60">
        <v>339.61722330000003</v>
      </c>
      <c r="P232" s="60">
        <v>990.11964439999997</v>
      </c>
      <c r="Q232" s="60">
        <v>338.9353529</v>
      </c>
      <c r="R232" s="60">
        <v>13638.6</v>
      </c>
      <c r="S232" s="60">
        <v>331.2221237</v>
      </c>
      <c r="T232" s="60">
        <v>221.41690180000001</v>
      </c>
    </row>
    <row r="233" spans="1:20" hidden="1" x14ac:dyDescent="0.15">
      <c r="A233" s="41" t="s">
        <v>572</v>
      </c>
      <c r="C233" s="35" t="s">
        <v>9</v>
      </c>
      <c r="D233" s="36"/>
    </row>
    <row r="234" spans="1:20" hidden="1" x14ac:dyDescent="0.15">
      <c r="A234" s="41" t="s">
        <v>572</v>
      </c>
      <c r="C234" s="37"/>
      <c r="D234" s="38" t="s">
        <v>11</v>
      </c>
      <c r="E234" s="42" t="s">
        <v>12</v>
      </c>
      <c r="F234" s="42" t="s">
        <v>13</v>
      </c>
      <c r="G234" s="42" t="s">
        <v>14</v>
      </c>
      <c r="H234" s="42" t="s">
        <v>15</v>
      </c>
      <c r="I234" s="42" t="s">
        <v>271</v>
      </c>
      <c r="J234" s="42" t="s">
        <v>16</v>
      </c>
      <c r="K234" s="42" t="s">
        <v>17</v>
      </c>
      <c r="L234" s="42" t="s">
        <v>18</v>
      </c>
      <c r="M234" s="42" t="s">
        <v>19</v>
      </c>
      <c r="N234" s="42" t="s">
        <v>20</v>
      </c>
      <c r="O234" s="42" t="s">
        <v>21</v>
      </c>
      <c r="P234" s="42" t="s">
        <v>22</v>
      </c>
      <c r="Q234" s="42" t="s">
        <v>23</v>
      </c>
      <c r="R234" s="42" t="s">
        <v>24</v>
      </c>
      <c r="S234" s="42">
        <v>7</v>
      </c>
      <c r="T234" s="42">
        <v>8</v>
      </c>
    </row>
    <row r="235" spans="1:20" hidden="1" x14ac:dyDescent="0.15">
      <c r="A235" s="41" t="s">
        <v>572</v>
      </c>
      <c r="C235" s="37"/>
      <c r="D235" s="38" t="s">
        <v>25</v>
      </c>
      <c r="E235" s="42" t="s">
        <v>26</v>
      </c>
      <c r="F235" s="42" t="s">
        <v>26</v>
      </c>
      <c r="G235" s="42" t="s">
        <v>26</v>
      </c>
      <c r="H235" s="42" t="s">
        <v>26</v>
      </c>
      <c r="I235" s="42" t="s">
        <v>26</v>
      </c>
      <c r="J235" s="42" t="s">
        <v>26</v>
      </c>
      <c r="K235" s="42" t="s">
        <v>26</v>
      </c>
      <c r="L235" s="42" t="s">
        <v>26</v>
      </c>
      <c r="M235" s="42" t="s">
        <v>26</v>
      </c>
      <c r="N235" s="42" t="s">
        <v>26</v>
      </c>
      <c r="O235" s="42" t="s">
        <v>26</v>
      </c>
      <c r="P235" s="42" t="s">
        <v>26</v>
      </c>
      <c r="Q235" s="42" t="s">
        <v>26</v>
      </c>
      <c r="R235" s="42" t="s">
        <v>26</v>
      </c>
      <c r="S235" s="42" t="s">
        <v>26</v>
      </c>
      <c r="T235" s="42" t="s">
        <v>26</v>
      </c>
    </row>
    <row r="236" spans="1:20" hidden="1" x14ac:dyDescent="0.15">
      <c r="A236" s="41" t="s">
        <v>572</v>
      </c>
      <c r="C236" s="35" t="s">
        <v>38</v>
      </c>
      <c r="D236" s="36"/>
      <c r="J236" s="87"/>
    </row>
    <row r="237" spans="1:20" hidden="1" x14ac:dyDescent="0.15">
      <c r="A237" s="41" t="s">
        <v>572</v>
      </c>
      <c r="C237" s="37"/>
      <c r="D237" s="35" t="s">
        <v>39</v>
      </c>
    </row>
    <row r="238" spans="1:20" x14ac:dyDescent="0.15">
      <c r="A238" s="41" t="s">
        <v>572</v>
      </c>
      <c r="B238" s="94" t="s">
        <v>575</v>
      </c>
      <c r="C238" s="37"/>
      <c r="D238" s="39" t="s">
        <v>40</v>
      </c>
      <c r="E238" s="42" t="s">
        <v>487</v>
      </c>
      <c r="F238" s="42" t="s">
        <v>487</v>
      </c>
      <c r="G238" s="42" t="s">
        <v>487</v>
      </c>
      <c r="H238" s="42" t="s">
        <v>487</v>
      </c>
      <c r="I238" s="42" t="s">
        <v>487</v>
      </c>
      <c r="J238" s="42" t="s">
        <v>487</v>
      </c>
      <c r="K238" s="42" t="s">
        <v>487</v>
      </c>
      <c r="L238" s="42" t="s">
        <v>487</v>
      </c>
      <c r="M238" s="42" t="s">
        <v>487</v>
      </c>
      <c r="N238" s="42" t="s">
        <v>487</v>
      </c>
      <c r="O238" s="42" t="s">
        <v>487</v>
      </c>
      <c r="P238" s="42" t="s">
        <v>487</v>
      </c>
      <c r="Q238" s="42" t="s">
        <v>487</v>
      </c>
      <c r="R238" s="42" t="s">
        <v>487</v>
      </c>
      <c r="S238" s="42" t="s">
        <v>487</v>
      </c>
      <c r="T238" s="42" t="s">
        <v>487</v>
      </c>
    </row>
    <row r="239" spans="1:20" x14ac:dyDescent="0.15">
      <c r="A239" s="41" t="s">
        <v>572</v>
      </c>
      <c r="B239" s="94" t="s">
        <v>576</v>
      </c>
      <c r="C239" s="37"/>
      <c r="D239" s="38" t="s">
        <v>174</v>
      </c>
      <c r="E239" s="43">
        <v>0.32</v>
      </c>
      <c r="F239" s="43">
        <v>1.1737089201877935</v>
      </c>
      <c r="G239" s="43">
        <v>0.73367571533382248</v>
      </c>
      <c r="H239" s="43">
        <v>1.3550135501355014</v>
      </c>
      <c r="I239" s="43">
        <v>0.80064051240992784</v>
      </c>
      <c r="J239" s="43">
        <v>1.1013215859030836</v>
      </c>
      <c r="K239" s="43">
        <v>1.3550135501355014</v>
      </c>
      <c r="L239" s="43">
        <v>1.9801980198019802</v>
      </c>
      <c r="M239" s="43">
        <v>1.7605633802816902</v>
      </c>
      <c r="N239" s="43">
        <v>1.9157088122605364</v>
      </c>
      <c r="O239" s="43">
        <v>2.1459227467811157</v>
      </c>
      <c r="P239" s="43">
        <v>2.1459227467811157</v>
      </c>
      <c r="Q239" s="43">
        <v>2.7100271002710028</v>
      </c>
      <c r="R239" s="43">
        <v>2.4449877750611249</v>
      </c>
      <c r="S239" s="43">
        <v>3.0395136778115499</v>
      </c>
      <c r="T239" s="43">
        <v>3.90625</v>
      </c>
    </row>
    <row r="240" spans="1:20" hidden="1" x14ac:dyDescent="0.15">
      <c r="A240" s="41" t="s">
        <v>572</v>
      </c>
      <c r="C240" s="37"/>
      <c r="D240" s="35" t="s">
        <v>42</v>
      </c>
    </row>
    <row r="241" spans="1:20" x14ac:dyDescent="0.15">
      <c r="A241" s="41" t="s">
        <v>572</v>
      </c>
      <c r="B241" s="94" t="s">
        <v>577</v>
      </c>
      <c r="C241" s="37"/>
      <c r="D241" s="39" t="s">
        <v>40</v>
      </c>
      <c r="E241" s="42" t="s">
        <v>486</v>
      </c>
      <c r="F241" s="42" t="s">
        <v>486</v>
      </c>
      <c r="G241" s="42" t="s">
        <v>486</v>
      </c>
      <c r="H241" s="42" t="s">
        <v>486</v>
      </c>
      <c r="I241" s="42" t="s">
        <v>486</v>
      </c>
      <c r="J241" s="42" t="s">
        <v>486</v>
      </c>
      <c r="K241" s="42" t="s">
        <v>486</v>
      </c>
      <c r="L241" s="42" t="s">
        <v>486</v>
      </c>
      <c r="M241" s="42" t="s">
        <v>486</v>
      </c>
      <c r="N241" s="42" t="s">
        <v>486</v>
      </c>
      <c r="O241" s="42" t="s">
        <v>486</v>
      </c>
      <c r="P241" s="42" t="s">
        <v>486</v>
      </c>
      <c r="Q241" s="42" t="s">
        <v>486</v>
      </c>
      <c r="R241" s="42" t="s">
        <v>486</v>
      </c>
      <c r="S241" s="42" t="s">
        <v>486</v>
      </c>
      <c r="T241" s="42" t="s">
        <v>486</v>
      </c>
    </row>
    <row r="242" spans="1:20" x14ac:dyDescent="0.15">
      <c r="A242" s="41" t="s">
        <v>572</v>
      </c>
      <c r="B242" s="94" t="s">
        <v>578</v>
      </c>
      <c r="C242" s="37"/>
      <c r="D242" s="38" t="s">
        <v>489</v>
      </c>
      <c r="E242" s="43">
        <v>2.3799777234085089</v>
      </c>
      <c r="F242" s="43">
        <v>2.6684598717004491</v>
      </c>
      <c r="G242" s="43">
        <v>3.8286598159180363</v>
      </c>
      <c r="H242" s="43">
        <v>2.4460882157254122</v>
      </c>
      <c r="I242" s="43">
        <v>1.7611835153222966</v>
      </c>
      <c r="J242" s="43">
        <v>3.6691323235881179</v>
      </c>
      <c r="K242" s="43">
        <v>2.0013449037753372</v>
      </c>
      <c r="L242" s="43">
        <v>3.0365233022798215</v>
      </c>
      <c r="M242" s="43">
        <v>2.9850568056310114</v>
      </c>
      <c r="N242" s="43">
        <v>2.7518492426910885</v>
      </c>
      <c r="O242" s="43">
        <v>3.3229877647590502</v>
      </c>
      <c r="P242" s="43">
        <v>3.4533010104358759</v>
      </c>
      <c r="Q242" s="43">
        <v>3.913741145160659</v>
      </c>
      <c r="R242" s="43">
        <v>3.5942520720863196</v>
      </c>
      <c r="S242" s="43">
        <v>4.4029587883057415</v>
      </c>
      <c r="T242" s="43">
        <v>5.6812371462009565</v>
      </c>
    </row>
    <row r="243" spans="1:20" hidden="1" x14ac:dyDescent="0.15">
      <c r="A243" s="41" t="s">
        <v>572</v>
      </c>
      <c r="C243" s="37"/>
      <c r="D243" s="35" t="s">
        <v>44</v>
      </c>
    </row>
    <row r="244" spans="1:20" x14ac:dyDescent="0.15">
      <c r="A244" s="41" t="s">
        <v>572</v>
      </c>
      <c r="B244" s="94" t="s">
        <v>579</v>
      </c>
      <c r="C244" s="37"/>
      <c r="D244" s="38" t="s">
        <v>175</v>
      </c>
      <c r="E244" s="43">
        <v>5.835</v>
      </c>
      <c r="F244" s="43">
        <v>5.835</v>
      </c>
      <c r="G244" s="43">
        <v>5.835</v>
      </c>
      <c r="H244" s="43">
        <v>4.0919999999999996</v>
      </c>
      <c r="I244" s="43">
        <v>5.835</v>
      </c>
      <c r="J244" s="43">
        <v>5.835</v>
      </c>
      <c r="K244" s="43">
        <v>4.0919999999999996</v>
      </c>
      <c r="L244" s="43">
        <v>3.3540000000000001</v>
      </c>
      <c r="M244" s="43">
        <v>4.0919999999999996</v>
      </c>
      <c r="N244" s="43">
        <v>4.0919999999999996</v>
      </c>
      <c r="O244" s="43">
        <v>3.3540000000000001</v>
      </c>
      <c r="P244" s="43">
        <v>3.3540000000000001</v>
      </c>
      <c r="Q244" s="43">
        <v>2.956</v>
      </c>
      <c r="R244" s="43">
        <v>2.956</v>
      </c>
      <c r="S244" s="43">
        <v>2.956</v>
      </c>
      <c r="T244" s="43">
        <v>2.956</v>
      </c>
    </row>
    <row r="245" spans="1:20" x14ac:dyDescent="0.15">
      <c r="A245" s="41" t="s">
        <v>572</v>
      </c>
      <c r="B245" s="94" t="s">
        <v>45</v>
      </c>
      <c r="C245" s="37"/>
      <c r="D245" s="38" t="s">
        <v>45</v>
      </c>
      <c r="E245" s="43">
        <v>0.251</v>
      </c>
      <c r="F245" s="43">
        <v>0.251</v>
      </c>
      <c r="G245" s="43">
        <v>0.251</v>
      </c>
      <c r="H245" s="43">
        <v>0.255</v>
      </c>
      <c r="I245" s="43">
        <v>0.44</v>
      </c>
      <c r="J245" s="43">
        <v>0.251</v>
      </c>
      <c r="K245" s="43">
        <v>0.39200000000000002</v>
      </c>
      <c r="L245" s="43">
        <v>0.35499999999999998</v>
      </c>
      <c r="M245" s="43">
        <v>0.36199999999999999</v>
      </c>
      <c r="N245" s="43">
        <v>0.39200000000000002</v>
      </c>
      <c r="O245" s="43">
        <v>0.38500000000000001</v>
      </c>
      <c r="P245" s="43">
        <v>0.38500000000000001</v>
      </c>
      <c r="Q245" s="43">
        <v>0.38500000000000001</v>
      </c>
      <c r="R245" s="43">
        <v>0.38500000000000001</v>
      </c>
      <c r="S245" s="43">
        <v>0.48699999999999999</v>
      </c>
      <c r="T245" s="43">
        <v>0.61599999999999999</v>
      </c>
    </row>
    <row r="246" spans="1:20" hidden="1" x14ac:dyDescent="0.15">
      <c r="A246" s="41" t="s">
        <v>572</v>
      </c>
      <c r="C246" s="37"/>
      <c r="D246" s="38" t="s">
        <v>46</v>
      </c>
      <c r="E246" s="43">
        <v>0.11</v>
      </c>
      <c r="F246" s="43">
        <v>0.11</v>
      </c>
      <c r="G246" s="43">
        <v>0.11</v>
      </c>
      <c r="H246" s="43">
        <v>0.129</v>
      </c>
      <c r="I246" s="43">
        <v>0.27200000000000002</v>
      </c>
      <c r="J246" s="43">
        <v>0.11</v>
      </c>
      <c r="K246" s="43">
        <v>0.253</v>
      </c>
      <c r="L246" s="43">
        <v>0.27400000000000002</v>
      </c>
      <c r="M246" s="43">
        <v>0.22500000000000001</v>
      </c>
      <c r="N246" s="43">
        <v>0.253</v>
      </c>
      <c r="O246" s="43">
        <v>0.30499999999999999</v>
      </c>
      <c r="P246" s="43">
        <v>0.30499999999999999</v>
      </c>
      <c r="Q246" s="43">
        <v>0.30499999999999999</v>
      </c>
      <c r="R246" s="43">
        <v>0.30499999999999999</v>
      </c>
      <c r="S246" s="43">
        <v>0.40899999999999997</v>
      </c>
      <c r="T246" s="43">
        <v>0.54100000000000004</v>
      </c>
    </row>
    <row r="247" spans="1:20" hidden="1" x14ac:dyDescent="0.15">
      <c r="A247" s="41" t="s">
        <v>572</v>
      </c>
      <c r="C247" s="37"/>
      <c r="D247" s="35" t="s">
        <v>47</v>
      </c>
      <c r="H247" s="40"/>
    </row>
    <row r="248" spans="1:20" hidden="1" x14ac:dyDescent="0.15">
      <c r="A248" s="41" t="s">
        <v>572</v>
      </c>
      <c r="C248" s="37"/>
      <c r="D248" s="38" t="s">
        <v>175</v>
      </c>
      <c r="E248" s="42" t="s">
        <v>189</v>
      </c>
      <c r="F248" s="42" t="s">
        <v>189</v>
      </c>
      <c r="G248" s="42" t="s">
        <v>189</v>
      </c>
      <c r="H248" s="90" t="s">
        <v>189</v>
      </c>
      <c r="I248" s="42" t="s">
        <v>189</v>
      </c>
      <c r="J248" s="42" t="s">
        <v>189</v>
      </c>
      <c r="K248" s="42" t="s">
        <v>189</v>
      </c>
      <c r="L248" s="42" t="s">
        <v>189</v>
      </c>
      <c r="M248" s="42" t="s">
        <v>189</v>
      </c>
      <c r="N248" s="42" t="s">
        <v>189</v>
      </c>
      <c r="O248" s="42" t="s">
        <v>189</v>
      </c>
      <c r="P248" s="42" t="s">
        <v>189</v>
      </c>
      <c r="Q248" s="42" t="s">
        <v>189</v>
      </c>
      <c r="R248" s="42" t="s">
        <v>189</v>
      </c>
      <c r="S248" s="42" t="s">
        <v>189</v>
      </c>
      <c r="T248" s="42" t="s">
        <v>189</v>
      </c>
    </row>
    <row r="249" spans="1:20" hidden="1" x14ac:dyDescent="0.15">
      <c r="A249" s="41" t="s">
        <v>572</v>
      </c>
      <c r="C249" s="37"/>
      <c r="D249" s="38" t="s">
        <v>45</v>
      </c>
      <c r="E249" s="42" t="s">
        <v>189</v>
      </c>
      <c r="F249" s="42" t="s">
        <v>189</v>
      </c>
      <c r="G249" s="42" t="s">
        <v>189</v>
      </c>
      <c r="H249" s="90" t="s">
        <v>189</v>
      </c>
      <c r="I249" s="42" t="s">
        <v>189</v>
      </c>
      <c r="J249" s="42" t="s">
        <v>189</v>
      </c>
      <c r="K249" s="42" t="s">
        <v>189</v>
      </c>
      <c r="L249" s="42" t="s">
        <v>189</v>
      </c>
      <c r="M249" s="42" t="s">
        <v>189</v>
      </c>
      <c r="N249" s="42" t="s">
        <v>189</v>
      </c>
      <c r="O249" s="42" t="s">
        <v>189</v>
      </c>
      <c r="P249" s="42" t="s">
        <v>189</v>
      </c>
      <c r="Q249" s="42" t="s">
        <v>189</v>
      </c>
      <c r="R249" s="42" t="s">
        <v>189</v>
      </c>
      <c r="S249" s="42" t="s">
        <v>189</v>
      </c>
      <c r="T249" s="42" t="s">
        <v>189</v>
      </c>
    </row>
    <row r="250" spans="1:20" hidden="1" x14ac:dyDescent="0.15">
      <c r="A250" s="41" t="s">
        <v>572</v>
      </c>
      <c r="C250" s="37"/>
      <c r="D250" s="38" t="s">
        <v>46</v>
      </c>
      <c r="E250" s="42" t="s">
        <v>189</v>
      </c>
      <c r="F250" s="42" t="s">
        <v>189</v>
      </c>
      <c r="G250" s="42" t="s">
        <v>189</v>
      </c>
      <c r="H250" s="90" t="s">
        <v>189</v>
      </c>
      <c r="I250" s="42" t="s">
        <v>189</v>
      </c>
      <c r="J250" s="42" t="s">
        <v>189</v>
      </c>
      <c r="K250" s="42" t="s">
        <v>189</v>
      </c>
      <c r="L250" s="42" t="s">
        <v>189</v>
      </c>
      <c r="M250" s="42" t="s">
        <v>189</v>
      </c>
      <c r="N250" s="42" t="s">
        <v>189</v>
      </c>
      <c r="O250" s="42" t="s">
        <v>189</v>
      </c>
      <c r="P250" s="42" t="s">
        <v>189</v>
      </c>
      <c r="Q250" s="42" t="s">
        <v>189</v>
      </c>
      <c r="R250" s="42" t="s">
        <v>189</v>
      </c>
      <c r="S250" s="42" t="s">
        <v>189</v>
      </c>
      <c r="T250" s="42" t="s">
        <v>189</v>
      </c>
    </row>
    <row r="251" spans="1:20" hidden="1" x14ac:dyDescent="0.15">
      <c r="A251" s="41" t="s">
        <v>572</v>
      </c>
      <c r="C251" s="37"/>
      <c r="D251" s="35" t="s">
        <v>48</v>
      </c>
      <c r="H251" s="40"/>
    </row>
    <row r="252" spans="1:20" hidden="1" x14ac:dyDescent="0.15">
      <c r="A252" s="41" t="s">
        <v>572</v>
      </c>
      <c r="C252" s="37"/>
      <c r="D252" s="38" t="s">
        <v>49</v>
      </c>
      <c r="E252" s="42" t="s">
        <v>50</v>
      </c>
      <c r="F252" s="42" t="s">
        <v>50</v>
      </c>
      <c r="G252" s="42" t="s">
        <v>50</v>
      </c>
      <c r="H252" s="42" t="s">
        <v>50</v>
      </c>
      <c r="I252" s="42" t="s">
        <v>50</v>
      </c>
      <c r="J252" s="42" t="s">
        <v>50</v>
      </c>
      <c r="K252" s="42" t="s">
        <v>50</v>
      </c>
      <c r="L252" s="42" t="s">
        <v>50</v>
      </c>
      <c r="M252" s="42" t="s">
        <v>50</v>
      </c>
      <c r="N252" s="42" t="s">
        <v>50</v>
      </c>
      <c r="O252" s="42" t="s">
        <v>50</v>
      </c>
      <c r="P252" s="42" t="s">
        <v>50</v>
      </c>
      <c r="Q252" s="42" t="s">
        <v>50</v>
      </c>
      <c r="R252" s="42" t="s">
        <v>50</v>
      </c>
      <c r="S252" s="42" t="s">
        <v>50</v>
      </c>
      <c r="T252" s="42" t="s">
        <v>50</v>
      </c>
    </row>
    <row r="253" spans="1:20" hidden="1" x14ac:dyDescent="0.15">
      <c r="A253" s="41" t="s">
        <v>572</v>
      </c>
      <c r="C253" s="37"/>
      <c r="D253" s="39" t="s">
        <v>51</v>
      </c>
      <c r="E253" s="42" t="s">
        <v>251</v>
      </c>
      <c r="F253" s="42" t="s">
        <v>251</v>
      </c>
      <c r="G253" s="42" t="s">
        <v>251</v>
      </c>
      <c r="H253" s="42" t="s">
        <v>251</v>
      </c>
      <c r="I253" s="42" t="s">
        <v>251</v>
      </c>
      <c r="J253" s="42" t="s">
        <v>251</v>
      </c>
      <c r="K253" s="42" t="s">
        <v>251</v>
      </c>
      <c r="L253" s="42" t="s">
        <v>251</v>
      </c>
      <c r="M253" s="42" t="s">
        <v>251</v>
      </c>
      <c r="N253" s="42" t="s">
        <v>251</v>
      </c>
      <c r="O253" s="42" t="s">
        <v>251</v>
      </c>
      <c r="P253" s="42" t="s">
        <v>251</v>
      </c>
      <c r="Q253" s="42" t="s">
        <v>251</v>
      </c>
      <c r="R253" s="42" t="s">
        <v>251</v>
      </c>
      <c r="S253" s="42" t="s">
        <v>251</v>
      </c>
      <c r="T253" s="42" t="s">
        <v>251</v>
      </c>
    </row>
    <row r="254" spans="1:20" hidden="1" x14ac:dyDescent="0.15">
      <c r="A254" s="41" t="s">
        <v>572</v>
      </c>
      <c r="C254" s="37"/>
      <c r="D254" s="38" t="s">
        <v>174</v>
      </c>
      <c r="E254" s="43">
        <v>0.32051282051282048</v>
      </c>
      <c r="F254" s="43">
        <v>0.32051282051282048</v>
      </c>
      <c r="G254" s="43">
        <v>0.32051282051282048</v>
      </c>
      <c r="H254" s="43">
        <v>0.32051282051282048</v>
      </c>
      <c r="I254" s="43">
        <v>0.32051282051282048</v>
      </c>
      <c r="J254" s="43">
        <v>0.32051282051282048</v>
      </c>
      <c r="K254" s="43">
        <v>0.32051282051282048</v>
      </c>
      <c r="L254" s="43">
        <v>0.32051282051282048</v>
      </c>
      <c r="M254" s="43">
        <v>0.32051282051282048</v>
      </c>
      <c r="N254" s="43">
        <v>0.32051282051282048</v>
      </c>
      <c r="O254" s="43">
        <v>0.32051282051282048</v>
      </c>
      <c r="P254" s="43">
        <v>0.32051282051282048</v>
      </c>
      <c r="Q254" s="43">
        <v>0.32051282051282048</v>
      </c>
      <c r="R254" s="43">
        <v>0.32051282051282048</v>
      </c>
      <c r="S254" s="43">
        <v>0.32051282051282048</v>
      </c>
      <c r="T254" s="43">
        <v>0.32051282051282048</v>
      </c>
    </row>
    <row r="255" spans="1:20" hidden="1" x14ac:dyDescent="0.15">
      <c r="A255" s="41" t="s">
        <v>572</v>
      </c>
      <c r="C255" s="35" t="s">
        <v>57</v>
      </c>
      <c r="D255" s="36"/>
    </row>
    <row r="256" spans="1:20" hidden="1" x14ac:dyDescent="0.15">
      <c r="A256" s="41" t="s">
        <v>572</v>
      </c>
      <c r="C256" s="37"/>
      <c r="D256" s="35" t="s">
        <v>62</v>
      </c>
    </row>
    <row r="257" spans="1:20" x14ac:dyDescent="0.15">
      <c r="A257" s="41" t="s">
        <v>572</v>
      </c>
      <c r="B257" s="94" t="s">
        <v>57</v>
      </c>
      <c r="C257" s="37"/>
      <c r="D257" s="38" t="s">
        <v>176</v>
      </c>
      <c r="E257" s="43">
        <f>SUM(E258:E259)</f>
        <v>56.783710000000006</v>
      </c>
      <c r="F257" s="43">
        <f t="shared" ref="F257" si="5">SUM(F258:F259)</f>
        <v>50.308300000000003</v>
      </c>
      <c r="G257" s="43">
        <f t="shared" ref="G257" si="6">SUM(G258:G259)</f>
        <v>51.711089999999999</v>
      </c>
      <c r="H257" s="43">
        <f t="shared" ref="H257" si="7">SUM(H258:H259)</f>
        <v>50.215740000000004</v>
      </c>
      <c r="I257" s="43">
        <f t="shared" ref="I257" si="8">SUM(I258:I259)</f>
        <v>50.527439999999999</v>
      </c>
      <c r="J257" s="43">
        <f t="shared" ref="J257" si="9">SUM(J258:J259)</f>
        <v>50.887140000000002</v>
      </c>
      <c r="K257" s="43">
        <f t="shared" ref="K257" si="10">SUM(K258:K259)</f>
        <v>36.265329999999999</v>
      </c>
      <c r="L257" s="43">
        <f t="shared" ref="L257" si="11">SUM(L258:L259)</f>
        <v>47.733720000000005</v>
      </c>
      <c r="M257" s="43">
        <f t="shared" ref="M257" si="12">SUM(M258:M259)</f>
        <v>40.828150000000001</v>
      </c>
      <c r="N257" s="43">
        <f t="shared" ref="N257" si="13">SUM(N258:N259)</f>
        <v>38.917100000000005</v>
      </c>
      <c r="O257" s="43">
        <f t="shared" ref="O257" si="14">SUM(O258:O259)</f>
        <v>47.73386</v>
      </c>
      <c r="P257" s="43">
        <f t="shared" ref="P257" si="15">SUM(P258:P259)</f>
        <v>39.404120000000006</v>
      </c>
      <c r="Q257" s="43">
        <f t="shared" ref="Q257" si="16">SUM(Q258:Q259)</f>
        <v>46.875650000000007</v>
      </c>
      <c r="R257" s="43">
        <f t="shared" ref="R257" si="17">SUM(R258:R259)</f>
        <v>33.716999999999999</v>
      </c>
      <c r="S257" s="43">
        <f t="shared" ref="S257" si="18">SUM(S258:S259)</f>
        <v>39.652859999999997</v>
      </c>
      <c r="T257" s="43">
        <f t="shared" ref="T257" si="19">SUM(T258:T259)</f>
        <v>30.216169999999998</v>
      </c>
    </row>
    <row r="258" spans="1:20" hidden="1" x14ac:dyDescent="0.15">
      <c r="A258" s="41" t="s">
        <v>572</v>
      </c>
      <c r="C258" s="37"/>
      <c r="D258" s="38" t="s">
        <v>260</v>
      </c>
      <c r="E258" s="43">
        <v>36.461510000000004</v>
      </c>
      <c r="F258" s="43">
        <v>32.367710000000002</v>
      </c>
      <c r="G258" s="43">
        <v>33.770499999999998</v>
      </c>
      <c r="H258" s="43">
        <v>32.275150000000004</v>
      </c>
      <c r="I258" s="43">
        <v>32.586849999999998</v>
      </c>
      <c r="J258" s="43">
        <v>32.946550000000002</v>
      </c>
      <c r="K258" s="43">
        <v>22.65192</v>
      </c>
      <c r="L258" s="43">
        <v>29.793130000000001</v>
      </c>
      <c r="M258" s="43">
        <v>27.126200000000001</v>
      </c>
      <c r="N258" s="43">
        <v>25.098580000000002</v>
      </c>
      <c r="O258" s="43">
        <v>29.79327</v>
      </c>
      <c r="P258" s="43">
        <v>26.015450000000001</v>
      </c>
      <c r="Q258" s="43">
        <v>28.935060000000004</v>
      </c>
      <c r="R258" s="43">
        <v>21.7576</v>
      </c>
      <c r="S258" s="43">
        <v>27.693459999999998</v>
      </c>
      <c r="T258" s="43">
        <v>18.256769999999999</v>
      </c>
    </row>
    <row r="259" spans="1:20" hidden="1" x14ac:dyDescent="0.15">
      <c r="A259" s="41" t="s">
        <v>572</v>
      </c>
      <c r="C259" s="37"/>
      <c r="D259" s="38" t="s">
        <v>261</v>
      </c>
      <c r="E259" s="43">
        <v>20.322200000000002</v>
      </c>
      <c r="F259" s="43">
        <v>17.94059</v>
      </c>
      <c r="G259" s="43">
        <v>17.94059</v>
      </c>
      <c r="H259" s="43">
        <v>17.94059</v>
      </c>
      <c r="I259" s="43">
        <v>17.94059</v>
      </c>
      <c r="J259" s="43">
        <v>17.94059</v>
      </c>
      <c r="K259" s="43">
        <v>13.61341</v>
      </c>
      <c r="L259" s="43">
        <v>17.94059</v>
      </c>
      <c r="M259" s="43">
        <v>13.701950000000002</v>
      </c>
      <c r="N259" s="43">
        <v>13.818520000000001</v>
      </c>
      <c r="O259" s="43">
        <v>17.94059</v>
      </c>
      <c r="P259" s="43">
        <v>13.388670000000001</v>
      </c>
      <c r="Q259" s="43">
        <v>17.94059</v>
      </c>
      <c r="R259" s="43">
        <v>11.9594</v>
      </c>
      <c r="S259" s="43">
        <v>11.9594</v>
      </c>
      <c r="T259" s="43">
        <v>11.9594</v>
      </c>
    </row>
    <row r="260" spans="1:20" x14ac:dyDescent="0.15">
      <c r="A260" s="41" t="s">
        <v>572</v>
      </c>
      <c r="B260" s="94" t="s">
        <v>580</v>
      </c>
      <c r="C260" s="37"/>
      <c r="D260" s="38" t="s">
        <v>192</v>
      </c>
      <c r="E260" s="43">
        <f>SUM(E261:E262)</f>
        <v>78.584550000000007</v>
      </c>
      <c r="F260" s="43">
        <f t="shared" ref="F260" si="20">SUM(F261:F262)</f>
        <v>90.360720000000001</v>
      </c>
      <c r="G260" s="43">
        <f t="shared" ref="G260" si="21">SUM(G261:G262)</f>
        <v>78.773939999999996</v>
      </c>
      <c r="H260" s="43">
        <f t="shared" ref="H260" si="22">SUM(H261:H262)</f>
        <v>96.197000000000003</v>
      </c>
      <c r="I260" s="43">
        <f t="shared" ref="I260" si="23">SUM(I261:I262)</f>
        <v>75.03188999999999</v>
      </c>
      <c r="J260" s="43">
        <f t="shared" ref="J260" si="24">SUM(J261:J262)</f>
        <v>83.072569999999999</v>
      </c>
      <c r="K260" s="43">
        <f t="shared" ref="K260" si="25">SUM(K261:K262)</f>
        <v>77.488349999999997</v>
      </c>
      <c r="L260" s="43">
        <f t="shared" ref="L260" si="26">SUM(L261:L262)</f>
        <v>103.96777</v>
      </c>
      <c r="M260" s="43">
        <f t="shared" ref="M260" si="27">SUM(M261:M262)</f>
        <v>86.053940000000011</v>
      </c>
      <c r="N260" s="43">
        <f t="shared" ref="N260" si="28">SUM(N261:N262)</f>
        <v>90.869740000000007</v>
      </c>
      <c r="O260" s="43">
        <f t="shared" ref="O260" si="29">SUM(O261:O262)</f>
        <v>119.91561000000002</v>
      </c>
      <c r="P260" s="43">
        <f t="shared" ref="P260" si="30">SUM(P261:P262)</f>
        <v>99.361279999999994</v>
      </c>
      <c r="Q260" s="43">
        <f t="shared" ref="Q260" si="31">SUM(Q261:Q262)</f>
        <v>128.09788</v>
      </c>
      <c r="R260" s="43">
        <f t="shared" ref="R260" si="32">SUM(R261:R262)</f>
        <v>117.76758000000001</v>
      </c>
      <c r="S260" s="43">
        <f t="shared" ref="S260" si="33">SUM(S261:S262)</f>
        <v>129.69730000000001</v>
      </c>
      <c r="T260" s="43">
        <f t="shared" ref="T260" si="34">SUM(T261:T262)</f>
        <v>158.99475000000001</v>
      </c>
    </row>
    <row r="261" spans="1:20" hidden="1" x14ac:dyDescent="0.15">
      <c r="A261" s="41" t="s">
        <v>572</v>
      </c>
      <c r="C261" s="37"/>
      <c r="D261" s="38" t="s">
        <v>262</v>
      </c>
      <c r="E261" s="43">
        <v>46.900400000000005</v>
      </c>
      <c r="F261" s="43">
        <v>53.43515</v>
      </c>
      <c r="G261" s="43">
        <v>47.620019999999997</v>
      </c>
      <c r="H261" s="43">
        <v>56.363820000000004</v>
      </c>
      <c r="I261" s="43">
        <v>45.940839999999994</v>
      </c>
      <c r="J261" s="43">
        <v>49.394359999999999</v>
      </c>
      <c r="K261" s="43">
        <v>45.333129999999997</v>
      </c>
      <c r="L261" s="43">
        <v>59.626309999999997</v>
      </c>
      <c r="M261" s="43">
        <v>50.822209999999998</v>
      </c>
      <c r="N261" s="43">
        <v>52.522800000000004</v>
      </c>
      <c r="O261" s="43">
        <v>68.11563000000001</v>
      </c>
      <c r="P261" s="43">
        <v>57.304720000000003</v>
      </c>
      <c r="Q261" s="43">
        <v>72.11733000000001</v>
      </c>
      <c r="R261" s="43">
        <v>66.75573</v>
      </c>
      <c r="S261" s="43">
        <v>72.396940000000001</v>
      </c>
      <c r="T261" s="43">
        <v>88.037240000000011</v>
      </c>
    </row>
    <row r="262" spans="1:20" hidden="1" x14ac:dyDescent="0.15">
      <c r="A262" s="41" t="s">
        <v>572</v>
      </c>
      <c r="C262" s="37"/>
      <c r="D262" s="38" t="s">
        <v>263</v>
      </c>
      <c r="E262" s="43">
        <v>31.684150000000002</v>
      </c>
      <c r="F262" s="43">
        <v>36.92557</v>
      </c>
      <c r="G262" s="43">
        <v>31.153919999999999</v>
      </c>
      <c r="H262" s="43">
        <v>39.833179999999999</v>
      </c>
      <c r="I262" s="43">
        <v>29.091049999999999</v>
      </c>
      <c r="J262" s="43">
        <v>33.67821</v>
      </c>
      <c r="K262" s="43">
        <v>32.15522</v>
      </c>
      <c r="L262" s="43">
        <v>44.341459999999998</v>
      </c>
      <c r="M262" s="43">
        <v>35.231730000000006</v>
      </c>
      <c r="N262" s="43">
        <v>38.346940000000004</v>
      </c>
      <c r="O262" s="43">
        <v>51.799980000000005</v>
      </c>
      <c r="P262" s="43">
        <v>42.056559999999998</v>
      </c>
      <c r="Q262" s="43">
        <v>55.980550000000001</v>
      </c>
      <c r="R262" s="43">
        <v>51.011850000000003</v>
      </c>
      <c r="S262" s="43">
        <v>57.300360000000005</v>
      </c>
      <c r="T262" s="43">
        <v>70.957509999999999</v>
      </c>
    </row>
    <row r="263" spans="1:20" hidden="1" x14ac:dyDescent="0.15">
      <c r="A263" s="41" t="s">
        <v>572</v>
      </c>
      <c r="C263" s="37"/>
      <c r="D263" s="35" t="s">
        <v>63</v>
      </c>
    </row>
    <row r="264" spans="1:20" x14ac:dyDescent="0.15">
      <c r="A264" s="41" t="s">
        <v>572</v>
      </c>
      <c r="B264" s="94" t="s">
        <v>581</v>
      </c>
      <c r="C264" s="37"/>
      <c r="D264" s="38" t="s">
        <v>64</v>
      </c>
      <c r="E264" s="43">
        <f>SUMPRODUCT(E265:E266,E258:E259)/E257</f>
        <v>3.5</v>
      </c>
      <c r="F264" s="43">
        <f t="shared" ref="F264" si="35">SUMPRODUCT(F265:F266,F258:F259)/F257</f>
        <v>3.5606241972000645</v>
      </c>
      <c r="G264" s="43">
        <f t="shared" ref="G264" si="36">SUMPRODUCT(G265:G266,G258:G259)/G257</f>
        <v>3.5589796173316013</v>
      </c>
      <c r="H264" s="43">
        <f t="shared" ref="H264" si="37">SUMPRODUCT(H265:H266,H258:H259)/H257</f>
        <v>3.5607359425550635</v>
      </c>
      <c r="I264" s="43">
        <f t="shared" ref="I264" si="38">SUMPRODUCT(I265:I266,I258:I259)/I257</f>
        <v>3.5603612670659746</v>
      </c>
      <c r="J264" s="43">
        <f t="shared" ref="J264" si="39">SUMPRODUCT(J265:J266,J258:J259)/J257</f>
        <v>3.5599345984073776</v>
      </c>
      <c r="K264" s="43">
        <f t="shared" ref="K264" si="40">SUMPRODUCT(K265:K266,K258:K259)/K257</f>
        <v>3.5638152113878463</v>
      </c>
      <c r="L264" s="43">
        <f t="shared" ref="L264" si="41">SUMPRODUCT(L265:L266,L258:L259)/L257</f>
        <v>3.5638940417801082</v>
      </c>
      <c r="M264" s="43">
        <f t="shared" ref="M264" si="42">SUMPRODUCT(M265:M266,M258:M259)/M257</f>
        <v>3.5570520951843276</v>
      </c>
      <c r="N264" s="43">
        <f t="shared" ref="N264" si="43">SUMPRODUCT(N265:N266,N258:N259)/N257</f>
        <v>3.5603628841820174</v>
      </c>
      <c r="O264" s="43">
        <f t="shared" ref="O264" si="44">SUMPRODUCT(O265:O266,O258:O259)/O257</f>
        <v>3.56389385438345</v>
      </c>
      <c r="P264" s="43">
        <f t="shared" ref="P264" si="45">SUMPRODUCT(P265:P266,P258:P259)/P257</f>
        <v>3.5577623329743182</v>
      </c>
      <c r="Q264" s="43">
        <f t="shared" ref="Q264" si="46">SUMPRODUCT(Q265:Q266,Q258:Q259)/Q257</f>
        <v>3.5650636375175595</v>
      </c>
      <c r="R264" s="43">
        <f t="shared" ref="R264" si="47">SUMPRODUCT(R265:R266,R258:R259)/R257</f>
        <v>3.5602988996648577</v>
      </c>
      <c r="S264" s="43">
        <f t="shared" ref="S264" si="48">SUMPRODUCT(S265:S266,S258:S259)/S257</f>
        <v>3.5512724176768082</v>
      </c>
      <c r="T264" s="43">
        <f t="shared" ref="T264" si="49">SUMPRODUCT(T265:T266,T258:T259)/T257</f>
        <v>3.67</v>
      </c>
    </row>
    <row r="265" spans="1:20" hidden="1" x14ac:dyDescent="0.15">
      <c r="A265" s="41" t="s">
        <v>572</v>
      </c>
      <c r="C265" s="37"/>
      <c r="D265" s="38" t="s">
        <v>260</v>
      </c>
      <c r="E265" s="42">
        <v>3.5</v>
      </c>
      <c r="F265" s="42">
        <v>3.5</v>
      </c>
      <c r="G265" s="42">
        <v>3.5</v>
      </c>
      <c r="H265" s="42">
        <v>3.5</v>
      </c>
      <c r="I265" s="42">
        <v>3.5</v>
      </c>
      <c r="J265" s="42">
        <v>3.5</v>
      </c>
      <c r="K265" s="42">
        <v>3.5</v>
      </c>
      <c r="L265" s="42">
        <v>3.5</v>
      </c>
      <c r="M265" s="42">
        <v>3.5</v>
      </c>
      <c r="N265" s="42">
        <v>3.5</v>
      </c>
      <c r="O265" s="42">
        <v>3.5</v>
      </c>
      <c r="P265" s="42">
        <v>3.5</v>
      </c>
      <c r="Q265" s="42">
        <v>3.5</v>
      </c>
      <c r="R265" s="42">
        <v>3.5</v>
      </c>
      <c r="S265" s="42">
        <v>3.5</v>
      </c>
      <c r="T265" s="42">
        <v>3.67</v>
      </c>
    </row>
    <row r="266" spans="1:20" hidden="1" x14ac:dyDescent="0.15">
      <c r="A266" s="41" t="s">
        <v>572</v>
      </c>
      <c r="C266" s="37"/>
      <c r="D266" s="38" t="s">
        <v>261</v>
      </c>
      <c r="E266" s="42">
        <v>3.5</v>
      </c>
      <c r="F266" s="42">
        <v>3.67</v>
      </c>
      <c r="G266" s="42">
        <v>3.67</v>
      </c>
      <c r="H266" s="42">
        <v>3.67</v>
      </c>
      <c r="I266" s="42">
        <v>3.67</v>
      </c>
      <c r="J266" s="42">
        <v>3.67</v>
      </c>
      <c r="K266" s="42">
        <v>3.67</v>
      </c>
      <c r="L266" s="42">
        <v>3.67</v>
      </c>
      <c r="M266" s="42">
        <v>3.67</v>
      </c>
      <c r="N266" s="42">
        <v>3.67</v>
      </c>
      <c r="O266" s="42">
        <v>3.67</v>
      </c>
      <c r="P266" s="42">
        <v>3.67</v>
      </c>
      <c r="Q266" s="42">
        <v>3.67</v>
      </c>
      <c r="R266" s="42">
        <v>3.67</v>
      </c>
      <c r="S266" s="42">
        <v>3.67</v>
      </c>
      <c r="T266" s="42">
        <v>3.67</v>
      </c>
    </row>
    <row r="267" spans="1:20" x14ac:dyDescent="0.15">
      <c r="A267" s="41" t="s">
        <v>572</v>
      </c>
      <c r="B267" s="94" t="s">
        <v>582</v>
      </c>
      <c r="C267" s="37"/>
      <c r="D267" s="38" t="s">
        <v>65</v>
      </c>
      <c r="E267" s="43">
        <f>SUMPRODUCT(E268:E269,E261:E262)/E260</f>
        <v>0.8</v>
      </c>
      <c r="F267" s="43">
        <f t="shared" ref="F267" si="50">SUMPRODUCT(F268:F269,F261:F262)/F260</f>
        <v>0.8</v>
      </c>
      <c r="G267" s="43">
        <f t="shared" ref="G267" si="51">SUMPRODUCT(G268:G269,G261:G262)/G260</f>
        <v>0.8</v>
      </c>
      <c r="H267" s="43">
        <f t="shared" ref="H267" si="52">SUMPRODUCT(H268:H269,H261:H262)/H260</f>
        <v>0.80000000000000016</v>
      </c>
      <c r="I267" s="43">
        <f t="shared" ref="I267" si="53">SUMPRODUCT(I268:I269,I261:I262)/I260</f>
        <v>0.8</v>
      </c>
      <c r="J267" s="43">
        <f t="shared" ref="J267" si="54">SUMPRODUCT(J268:J269,J261:J262)/J260</f>
        <v>0.8</v>
      </c>
      <c r="K267" s="43">
        <f t="shared" ref="K267" si="55">SUMPRODUCT(K268:K269,K261:K262)/K260</f>
        <v>0.8</v>
      </c>
      <c r="L267" s="43">
        <f t="shared" ref="L267" si="56">SUMPRODUCT(L268:L269,L261:L262)/L260</f>
        <v>0.8</v>
      </c>
      <c r="M267" s="43">
        <f t="shared" ref="M267" si="57">SUMPRODUCT(M268:M269,M261:M262)/M260</f>
        <v>0.79999999999999993</v>
      </c>
      <c r="N267" s="43">
        <f t="shared" ref="N267" si="58">SUMPRODUCT(N268:N269,N261:N262)/N260</f>
        <v>0.8</v>
      </c>
      <c r="O267" s="43">
        <f t="shared" ref="O267" si="59">SUMPRODUCT(O268:O269,O261:O262)/O260</f>
        <v>0.78863940566203183</v>
      </c>
      <c r="P267" s="43">
        <f t="shared" ref="P267" si="60">SUMPRODUCT(P268:P269,P261:P262)/P260</f>
        <v>0.8</v>
      </c>
      <c r="Q267" s="43">
        <f t="shared" ref="Q267" si="61">SUMPRODUCT(Q268:Q269,Q261:Q262)/Q260</f>
        <v>0.78874027735665897</v>
      </c>
      <c r="R267" s="43">
        <f t="shared" ref="R267" si="62">SUMPRODUCT(R268:R269,R261:R262)/R260</f>
        <v>0.78866313971977686</v>
      </c>
      <c r="S267" s="43">
        <f t="shared" ref="S267" si="63">SUMPRODUCT(S268:S269,S261:S262)/S260</f>
        <v>0.78883601431949624</v>
      </c>
      <c r="T267" s="43">
        <f t="shared" ref="T267" si="64">SUMPRODUCT(T268:T269,T261:T262)/T260</f>
        <v>0.78</v>
      </c>
    </row>
    <row r="268" spans="1:20" hidden="1" x14ac:dyDescent="0.15">
      <c r="A268" s="41" t="s">
        <v>572</v>
      </c>
      <c r="C268" s="37"/>
      <c r="D268" s="38" t="s">
        <v>262</v>
      </c>
      <c r="E268" s="70">
        <v>0.8</v>
      </c>
      <c r="F268" s="70">
        <v>0.8</v>
      </c>
      <c r="G268" s="70">
        <v>0.8</v>
      </c>
      <c r="H268" s="70">
        <v>0.8</v>
      </c>
      <c r="I268" s="70">
        <v>0.8</v>
      </c>
      <c r="J268" s="70">
        <v>0.8</v>
      </c>
      <c r="K268" s="70">
        <v>0.8</v>
      </c>
      <c r="L268" s="70">
        <v>0.8</v>
      </c>
      <c r="M268" s="70">
        <v>0.8</v>
      </c>
      <c r="N268" s="70">
        <v>0.8</v>
      </c>
      <c r="O268" s="70">
        <v>0.78</v>
      </c>
      <c r="P268" s="70">
        <v>0.8</v>
      </c>
      <c r="Q268" s="70">
        <v>0.78</v>
      </c>
      <c r="R268" s="70">
        <v>0.78</v>
      </c>
      <c r="S268" s="70">
        <v>0.78</v>
      </c>
      <c r="T268" s="70">
        <v>0.78</v>
      </c>
    </row>
    <row r="269" spans="1:20" hidden="1" x14ac:dyDescent="0.15">
      <c r="A269" s="41" t="s">
        <v>572</v>
      </c>
      <c r="C269" s="37"/>
      <c r="D269" s="38" t="s">
        <v>263</v>
      </c>
      <c r="E269" s="70">
        <v>0.8</v>
      </c>
      <c r="F269" s="70">
        <v>0.8</v>
      </c>
      <c r="G269" s="70">
        <v>0.8</v>
      </c>
      <c r="H269" s="70">
        <v>0.8</v>
      </c>
      <c r="I269" s="70">
        <v>0.8</v>
      </c>
      <c r="J269" s="70">
        <v>0.8</v>
      </c>
      <c r="K269" s="70">
        <v>0.8</v>
      </c>
      <c r="L269" s="70">
        <v>0.8</v>
      </c>
      <c r="M269" s="70">
        <v>0.8</v>
      </c>
      <c r="N269" s="70">
        <v>0.8</v>
      </c>
      <c r="O269" s="70">
        <v>0.8</v>
      </c>
      <c r="P269" s="70">
        <v>0.8</v>
      </c>
      <c r="Q269" s="70">
        <v>0.8</v>
      </c>
      <c r="R269" s="70">
        <v>0.8</v>
      </c>
      <c r="S269" s="70">
        <v>0.8</v>
      </c>
      <c r="T269" s="70">
        <v>0.78</v>
      </c>
    </row>
    <row r="270" spans="1:20" hidden="1" x14ac:dyDescent="0.15">
      <c r="A270" s="41" t="s">
        <v>572</v>
      </c>
      <c r="C270" s="37"/>
      <c r="D270" s="56" t="s">
        <v>253</v>
      </c>
    </row>
    <row r="271" spans="1:20" hidden="1" x14ac:dyDescent="0.15">
      <c r="A271" s="41" t="s">
        <v>572</v>
      </c>
      <c r="C271" s="37"/>
      <c r="D271" s="38" t="s">
        <v>266</v>
      </c>
      <c r="E271" s="82" t="s">
        <v>254</v>
      </c>
      <c r="F271" s="82" t="s">
        <v>254</v>
      </c>
      <c r="G271" s="83" t="s">
        <v>254</v>
      </c>
      <c r="H271" s="82" t="s">
        <v>254</v>
      </c>
      <c r="I271" s="83" t="s">
        <v>360</v>
      </c>
      <c r="J271" s="83" t="s">
        <v>360</v>
      </c>
      <c r="K271" s="83" t="s">
        <v>360</v>
      </c>
      <c r="L271" s="82" t="s">
        <v>254</v>
      </c>
      <c r="M271" s="83" t="s">
        <v>360</v>
      </c>
      <c r="N271" s="83" t="s">
        <v>360</v>
      </c>
      <c r="O271" s="83" t="s">
        <v>254</v>
      </c>
      <c r="P271" s="83" t="s">
        <v>360</v>
      </c>
      <c r="Q271" s="83" t="s">
        <v>254</v>
      </c>
      <c r="R271" s="83" t="s">
        <v>360</v>
      </c>
      <c r="S271" s="83" t="s">
        <v>254</v>
      </c>
      <c r="T271" s="83" t="s">
        <v>254</v>
      </c>
    </row>
    <row r="272" spans="1:20" hidden="1" x14ac:dyDescent="0.15">
      <c r="A272" s="41" t="s">
        <v>572</v>
      </c>
      <c r="C272" s="37"/>
      <c r="D272" s="38" t="s">
        <v>267</v>
      </c>
      <c r="E272" s="82" t="s">
        <v>254</v>
      </c>
      <c r="F272" s="82" t="s">
        <v>254</v>
      </c>
      <c r="G272" s="83" t="s">
        <v>254</v>
      </c>
      <c r="H272" s="82" t="s">
        <v>254</v>
      </c>
      <c r="I272" s="83" t="s">
        <v>254</v>
      </c>
      <c r="J272" s="83" t="s">
        <v>254</v>
      </c>
      <c r="K272" s="83" t="s">
        <v>254</v>
      </c>
      <c r="L272" s="82" t="s">
        <v>254</v>
      </c>
      <c r="M272" s="83" t="s">
        <v>254</v>
      </c>
      <c r="N272" s="83" t="s">
        <v>254</v>
      </c>
      <c r="O272" s="83" t="s">
        <v>254</v>
      </c>
      <c r="P272" s="83" t="s">
        <v>254</v>
      </c>
      <c r="Q272" s="83" t="s">
        <v>254</v>
      </c>
      <c r="R272" s="83" t="s">
        <v>254</v>
      </c>
      <c r="S272" s="83" t="s">
        <v>254</v>
      </c>
      <c r="T272" s="83" t="s">
        <v>254</v>
      </c>
    </row>
    <row r="273" spans="1:20" x14ac:dyDescent="0.15">
      <c r="A273" s="41" t="s">
        <v>572</v>
      </c>
      <c r="B273" s="41" t="s">
        <v>605</v>
      </c>
      <c r="C273" s="37"/>
      <c r="D273" s="35" t="s">
        <v>177</v>
      </c>
      <c r="E273" s="41">
        <f>SUM(E274:E277)</f>
        <v>3.8399999999999994</v>
      </c>
      <c r="F273" s="41">
        <f t="shared" ref="F273:T273" si="65">SUM(F274:F277)</f>
        <v>3.5699999999999994</v>
      </c>
      <c r="G273" s="41">
        <f t="shared" si="65"/>
        <v>3.63</v>
      </c>
      <c r="H273" s="41">
        <f t="shared" si="65"/>
        <v>3.5699999999999994</v>
      </c>
      <c r="I273" s="41">
        <f t="shared" si="65"/>
        <v>3.6399999999999997</v>
      </c>
      <c r="J273" s="41">
        <f t="shared" si="65"/>
        <v>3.5999999999999996</v>
      </c>
      <c r="K273" s="41">
        <f t="shared" si="65"/>
        <v>3.46</v>
      </c>
      <c r="L273" s="41">
        <f t="shared" si="65"/>
        <v>3.4699999999999998</v>
      </c>
      <c r="M273" s="41">
        <f t="shared" si="65"/>
        <v>3.6399999999999997</v>
      </c>
      <c r="N273" s="41">
        <f t="shared" si="65"/>
        <v>3.4699999999999998</v>
      </c>
      <c r="O273" s="41">
        <f t="shared" si="65"/>
        <v>3.4699999999999998</v>
      </c>
      <c r="P273" s="41">
        <f t="shared" si="65"/>
        <v>3.5599999999999996</v>
      </c>
      <c r="Q273" s="41">
        <f t="shared" si="65"/>
        <v>3.4399999999999995</v>
      </c>
      <c r="R273" s="41">
        <f t="shared" si="65"/>
        <v>3.4899999999999993</v>
      </c>
      <c r="S273" s="41">
        <f t="shared" si="65"/>
        <v>3.3899999999999997</v>
      </c>
      <c r="T273" s="41">
        <f t="shared" si="65"/>
        <v>3.37</v>
      </c>
    </row>
    <row r="274" spans="1:20" hidden="1" x14ac:dyDescent="0.15">
      <c r="A274" s="41" t="s">
        <v>572</v>
      </c>
      <c r="C274" s="37"/>
      <c r="D274" s="38" t="s">
        <v>264</v>
      </c>
      <c r="E274" s="42">
        <v>0.83</v>
      </c>
      <c r="F274" s="42">
        <v>0.83</v>
      </c>
      <c r="G274" s="42">
        <v>0.83</v>
      </c>
      <c r="H274" s="42">
        <v>0.83</v>
      </c>
      <c r="I274" s="42">
        <v>0.83</v>
      </c>
      <c r="J274" s="42">
        <v>0.83</v>
      </c>
      <c r="K274" s="42">
        <v>0.83</v>
      </c>
      <c r="L274" s="42">
        <v>0.83</v>
      </c>
      <c r="M274" s="42">
        <v>0.83</v>
      </c>
      <c r="N274" s="42">
        <v>0.83</v>
      </c>
      <c r="O274" s="42">
        <v>0.83</v>
      </c>
      <c r="P274" s="42">
        <v>0.83</v>
      </c>
      <c r="Q274" s="42">
        <v>0.83</v>
      </c>
      <c r="R274" s="42">
        <v>0.83</v>
      </c>
      <c r="S274" s="42">
        <v>0.83</v>
      </c>
      <c r="T274" s="42">
        <v>0.83</v>
      </c>
    </row>
    <row r="275" spans="1:20" hidden="1" x14ac:dyDescent="0.15">
      <c r="A275" s="41" t="s">
        <v>572</v>
      </c>
      <c r="C275" s="37"/>
      <c r="D275" s="38" t="s">
        <v>265</v>
      </c>
      <c r="E275" s="42">
        <v>0.72</v>
      </c>
      <c r="F275" s="42">
        <v>0.72</v>
      </c>
      <c r="G275" s="42">
        <v>0.72</v>
      </c>
      <c r="H275" s="42">
        <v>0.72</v>
      </c>
      <c r="I275" s="42">
        <v>0.72</v>
      </c>
      <c r="J275" s="42">
        <v>0.72</v>
      </c>
      <c r="K275" s="42">
        <v>0.72</v>
      </c>
      <c r="L275" s="42">
        <v>0.72</v>
      </c>
      <c r="M275" s="42">
        <v>0.72</v>
      </c>
      <c r="N275" s="42">
        <v>0.72</v>
      </c>
      <c r="O275" s="42">
        <v>0.72</v>
      </c>
      <c r="P275" s="42">
        <v>0.72</v>
      </c>
      <c r="Q275" s="42">
        <v>0.72</v>
      </c>
      <c r="R275" s="42">
        <v>0.72</v>
      </c>
      <c r="S275" s="42">
        <v>0.72</v>
      </c>
      <c r="T275" s="42">
        <v>0.72</v>
      </c>
    </row>
    <row r="276" spans="1:20" hidden="1" x14ac:dyDescent="0.15">
      <c r="A276" s="41" t="s">
        <v>572</v>
      </c>
      <c r="C276" s="37"/>
      <c r="D276" s="38" t="s">
        <v>266</v>
      </c>
      <c r="E276" s="42">
        <v>1.47</v>
      </c>
      <c r="F276" s="42">
        <v>1.3</v>
      </c>
      <c r="G276" s="42">
        <v>1.36</v>
      </c>
      <c r="H276" s="42">
        <v>1.3</v>
      </c>
      <c r="I276" s="42">
        <v>1.37</v>
      </c>
      <c r="J276" s="42">
        <v>1.33</v>
      </c>
      <c r="K276" s="42">
        <v>1.19</v>
      </c>
      <c r="L276" s="42">
        <v>1.2</v>
      </c>
      <c r="M276" s="42">
        <v>1.37</v>
      </c>
      <c r="N276" s="42">
        <v>1.2</v>
      </c>
      <c r="O276" s="42">
        <v>1.2</v>
      </c>
      <c r="P276" s="42">
        <v>1.29</v>
      </c>
      <c r="Q276" s="42">
        <v>1.17</v>
      </c>
      <c r="R276" s="42">
        <v>1.22</v>
      </c>
      <c r="S276" s="42">
        <v>1.1200000000000001</v>
      </c>
      <c r="T276" s="42">
        <v>1.1000000000000001</v>
      </c>
    </row>
    <row r="277" spans="1:20" hidden="1" x14ac:dyDescent="0.15">
      <c r="A277" s="41" t="s">
        <v>572</v>
      </c>
      <c r="C277" s="37"/>
      <c r="D277" s="38" t="s">
        <v>267</v>
      </c>
      <c r="E277" s="42">
        <v>0.82</v>
      </c>
      <c r="F277" s="42">
        <v>0.72</v>
      </c>
      <c r="G277" s="42">
        <v>0.72</v>
      </c>
      <c r="H277" s="42">
        <v>0.72</v>
      </c>
      <c r="I277" s="42">
        <v>0.72</v>
      </c>
      <c r="J277" s="42">
        <v>0.72</v>
      </c>
      <c r="K277" s="42">
        <v>0.72</v>
      </c>
      <c r="L277" s="42">
        <v>0.72</v>
      </c>
      <c r="M277" s="42">
        <v>0.72</v>
      </c>
      <c r="N277" s="42">
        <v>0.72</v>
      </c>
      <c r="O277" s="42">
        <v>0.72</v>
      </c>
      <c r="P277" s="42">
        <v>0.72</v>
      </c>
      <c r="Q277" s="42">
        <v>0.72</v>
      </c>
      <c r="R277" s="42">
        <v>0.72</v>
      </c>
      <c r="S277" s="42">
        <v>0.72</v>
      </c>
      <c r="T277" s="42">
        <v>0.72</v>
      </c>
    </row>
    <row r="278" spans="1:20" hidden="1" x14ac:dyDescent="0.15">
      <c r="A278" s="41" t="s">
        <v>572</v>
      </c>
      <c r="C278" s="35" t="s">
        <v>74</v>
      </c>
      <c r="D278" s="35"/>
    </row>
    <row r="279" spans="1:20" hidden="1" x14ac:dyDescent="0.15">
      <c r="A279" s="41" t="s">
        <v>572</v>
      </c>
      <c r="C279" s="37"/>
      <c r="D279" s="35" t="s">
        <v>75</v>
      </c>
    </row>
    <row r="280" spans="1:20" hidden="1" x14ac:dyDescent="0.15">
      <c r="A280" s="41" t="s">
        <v>572</v>
      </c>
      <c r="C280" s="37"/>
      <c r="D280" s="38" t="s">
        <v>178</v>
      </c>
      <c r="E280" s="69">
        <v>7.5956100859345219E-2</v>
      </c>
      <c r="F280" s="69">
        <v>0.10537996174394829</v>
      </c>
      <c r="G280" s="69">
        <v>9.8327901361417919E-2</v>
      </c>
      <c r="H280" s="69">
        <v>0.11054504475388874</v>
      </c>
      <c r="I280" s="69">
        <v>0.12544928549398582</v>
      </c>
      <c r="J280" s="69">
        <v>9.4066635379932692E-2</v>
      </c>
      <c r="K280" s="69">
        <v>0.14588612037358359</v>
      </c>
      <c r="L280" s="69">
        <v>7.108315868263472E-2</v>
      </c>
      <c r="M280" s="69">
        <v>3.7924027354749729E-2</v>
      </c>
      <c r="N280" s="69">
        <v>7.240898727305628E-2</v>
      </c>
      <c r="O280" s="69">
        <v>5.4281639646764204E-2</v>
      </c>
      <c r="P280" s="69">
        <v>3.794639326684391E-2</v>
      </c>
      <c r="Q280" s="69">
        <v>5.1683167266081007E-2</v>
      </c>
      <c r="R280" s="69">
        <v>6.786927385985092E-2</v>
      </c>
      <c r="S280" s="69">
        <v>5.0717938331318019E-2</v>
      </c>
      <c r="T280" s="69">
        <v>8.840413952638948E-2</v>
      </c>
    </row>
    <row r="281" spans="1:20" hidden="1" x14ac:dyDescent="0.15">
      <c r="A281" s="41" t="s">
        <v>572</v>
      </c>
      <c r="C281" s="37"/>
      <c r="D281" s="38" t="s">
        <v>179</v>
      </c>
      <c r="E281" s="42">
        <v>73.87</v>
      </c>
      <c r="F281" s="42">
        <v>95.5</v>
      </c>
      <c r="G281" s="42">
        <v>91.53</v>
      </c>
      <c r="H281" s="42">
        <v>94.06</v>
      </c>
      <c r="I281" s="42">
        <v>102.12</v>
      </c>
      <c r="J281" s="42">
        <v>83.87</v>
      </c>
      <c r="K281" s="42">
        <v>115.6</v>
      </c>
      <c r="L281" s="42">
        <v>59.04</v>
      </c>
      <c r="M281" s="42">
        <v>31.56</v>
      </c>
      <c r="N281" s="42">
        <v>57.41</v>
      </c>
      <c r="O281" s="42">
        <v>44.31</v>
      </c>
      <c r="P281" s="42">
        <v>30.89</v>
      </c>
      <c r="Q281" s="42">
        <v>41.92</v>
      </c>
      <c r="R281" s="42">
        <v>54.32</v>
      </c>
      <c r="S281" s="42">
        <v>40.119999999999997</v>
      </c>
      <c r="T281" s="42">
        <v>69.45</v>
      </c>
    </row>
    <row r="282" spans="1:20" hidden="1" x14ac:dyDescent="0.15">
      <c r="A282" s="41" t="s">
        <v>572</v>
      </c>
      <c r="C282" s="37"/>
      <c r="D282" s="35" t="s">
        <v>76</v>
      </c>
    </row>
    <row r="283" spans="1:20" hidden="1" x14ac:dyDescent="0.15">
      <c r="A283" s="41" t="s">
        <v>572</v>
      </c>
      <c r="C283" s="37"/>
      <c r="D283" s="38" t="s">
        <v>193</v>
      </c>
      <c r="E283" s="69">
        <v>1.1469729168331069E-2</v>
      </c>
      <c r="F283" s="69">
        <v>8.1964528952269758E-3</v>
      </c>
      <c r="G283" s="69">
        <v>8.5981781819774311E-3</v>
      </c>
      <c r="H283" s="69">
        <v>1.0677956343859478E-2</v>
      </c>
      <c r="I283" s="69">
        <v>8.4063662974567174E-3</v>
      </c>
      <c r="J283" s="69">
        <v>8.1468019313188315E-3</v>
      </c>
      <c r="K283" s="69">
        <v>8.4221288299403656E-3</v>
      </c>
      <c r="L283" s="69">
        <v>1.001507007896804E-2</v>
      </c>
      <c r="M283" s="69">
        <v>7.1687551920624334E-3</v>
      </c>
      <c r="N283" s="69">
        <v>8.3101901744989815E-3</v>
      </c>
      <c r="O283" s="69">
        <v>8.7630420781451262E-3</v>
      </c>
      <c r="P283" s="69">
        <v>7.1473607564429944E-3</v>
      </c>
      <c r="Q283" s="69">
        <v>7.9486982855085948E-3</v>
      </c>
      <c r="R283" s="69">
        <v>8.5810147866937098E-3</v>
      </c>
      <c r="S283" s="69">
        <v>7.9342164393221837E-3</v>
      </c>
      <c r="T283" s="69">
        <v>4.1615229797079918E-3</v>
      </c>
    </row>
    <row r="284" spans="1:20" hidden="1" x14ac:dyDescent="0.15">
      <c r="A284" s="41" t="s">
        <v>572</v>
      </c>
      <c r="C284" s="37"/>
      <c r="D284" s="38" t="s">
        <v>179</v>
      </c>
      <c r="E284" s="42">
        <v>30.9</v>
      </c>
      <c r="F284" s="42">
        <v>25.38</v>
      </c>
      <c r="G284" s="42">
        <v>25.35</v>
      </c>
      <c r="H284" s="42">
        <v>37.520000000000003</v>
      </c>
      <c r="I284" s="42">
        <v>24.6</v>
      </c>
      <c r="J284" s="42">
        <v>25.85</v>
      </c>
      <c r="K284" s="42">
        <v>28.2</v>
      </c>
      <c r="L284" s="42">
        <v>41.7</v>
      </c>
      <c r="M284" s="42">
        <v>26.37</v>
      </c>
      <c r="N284" s="42">
        <v>32.86</v>
      </c>
      <c r="O284" s="42">
        <v>42.16</v>
      </c>
      <c r="P284" s="42">
        <v>30</v>
      </c>
      <c r="Q284" s="42">
        <v>43.72</v>
      </c>
      <c r="R284" s="42">
        <v>42.61</v>
      </c>
      <c r="S284" s="42">
        <v>49.39</v>
      </c>
      <c r="T284" s="42">
        <v>35.69</v>
      </c>
    </row>
    <row r="285" spans="1:20" hidden="1" x14ac:dyDescent="0.15">
      <c r="A285" s="41" t="s">
        <v>572</v>
      </c>
      <c r="C285" s="37"/>
      <c r="D285" s="35" t="s">
        <v>77</v>
      </c>
    </row>
    <row r="286" spans="1:20" hidden="1" x14ac:dyDescent="0.15">
      <c r="A286" s="41" t="s">
        <v>572</v>
      </c>
      <c r="C286" s="37"/>
      <c r="D286" s="38" t="s">
        <v>180</v>
      </c>
      <c r="E286" s="42">
        <v>104.76</v>
      </c>
      <c r="F286" s="42">
        <v>120.89</v>
      </c>
      <c r="G286" s="42">
        <v>116.88</v>
      </c>
      <c r="H286" s="42">
        <v>131.57</v>
      </c>
      <c r="I286" s="42">
        <v>126.72</v>
      </c>
      <c r="J286" s="42">
        <v>109.73</v>
      </c>
      <c r="K286" s="42">
        <v>143.80000000000001</v>
      </c>
      <c r="L286" s="42">
        <v>100.74</v>
      </c>
      <c r="M286" s="42">
        <v>57.93</v>
      </c>
      <c r="N286" s="42">
        <v>90.27</v>
      </c>
      <c r="O286" s="42">
        <v>86.48</v>
      </c>
      <c r="P286" s="42">
        <v>60.88</v>
      </c>
      <c r="Q286" s="42">
        <v>85.64</v>
      </c>
      <c r="R286" s="42">
        <v>96.93</v>
      </c>
      <c r="S286" s="42">
        <v>89.51</v>
      </c>
      <c r="T286" s="42">
        <v>105.13</v>
      </c>
    </row>
    <row r="287" spans="1:20" hidden="1" x14ac:dyDescent="0.15">
      <c r="A287" s="41" t="s">
        <v>572</v>
      </c>
      <c r="C287" s="35" t="s">
        <v>78</v>
      </c>
      <c r="D287" s="36"/>
    </row>
    <row r="288" spans="1:20" hidden="1" x14ac:dyDescent="0.15">
      <c r="A288" s="41" t="s">
        <v>572</v>
      </c>
      <c r="C288" s="37"/>
      <c r="D288" s="35" t="s">
        <v>79</v>
      </c>
    </row>
    <row r="289" spans="1:20" hidden="1" x14ac:dyDescent="0.15">
      <c r="A289" s="41" t="s">
        <v>572</v>
      </c>
      <c r="C289" s="37"/>
      <c r="D289" s="38" t="s">
        <v>71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</row>
    <row r="290" spans="1:20" hidden="1" x14ac:dyDescent="0.15">
      <c r="A290" s="41" t="s">
        <v>572</v>
      </c>
      <c r="C290" s="37"/>
      <c r="D290" s="38" t="s">
        <v>72</v>
      </c>
      <c r="E290" s="60">
        <v>37533.333333333336</v>
      </c>
      <c r="F290" s="60">
        <v>24711.111111111109</v>
      </c>
      <c r="G290" s="60">
        <v>30075</v>
      </c>
      <c r="H290" s="60">
        <v>12683.333333333334</v>
      </c>
      <c r="I290" s="60">
        <v>3541.6666666666665</v>
      </c>
      <c r="J290" s="60">
        <v>21841.666666666668</v>
      </c>
      <c r="K290" s="60">
        <v>850</v>
      </c>
      <c r="L290" s="60">
        <v>9344.4444444444453</v>
      </c>
      <c r="M290" s="60">
        <v>8452.7777777777774</v>
      </c>
      <c r="N290" s="60">
        <v>1252.7777777777778</v>
      </c>
      <c r="O290" s="60">
        <v>6363.8888888888887</v>
      </c>
      <c r="P290" s="60">
        <v>5213.8888888888887</v>
      </c>
      <c r="Q290" s="60">
        <v>5463.8888888888887</v>
      </c>
      <c r="R290" s="60">
        <v>2930.5555555555557</v>
      </c>
      <c r="S290" s="60">
        <v>1722.2222222222222</v>
      </c>
      <c r="T290" s="60">
        <v>658.33333333333337</v>
      </c>
    </row>
    <row r="291" spans="1:20" hidden="1" x14ac:dyDescent="0.15">
      <c r="A291" s="41" t="s">
        <v>572</v>
      </c>
      <c r="C291" s="37"/>
      <c r="D291" s="38" t="s">
        <v>80</v>
      </c>
      <c r="E291" s="60">
        <v>24083.333333333332</v>
      </c>
      <c r="F291" s="60">
        <v>24083.333333333332</v>
      </c>
      <c r="G291" s="60">
        <v>24083.333333333332</v>
      </c>
      <c r="H291" s="60">
        <v>24083.333333333332</v>
      </c>
      <c r="I291" s="60">
        <v>24083.333333333332</v>
      </c>
      <c r="J291" s="60">
        <v>24083.333333333332</v>
      </c>
      <c r="K291" s="60">
        <v>24083.333333333332</v>
      </c>
      <c r="L291" s="60">
        <v>24083.333333333332</v>
      </c>
      <c r="M291" s="60">
        <v>24083.333333333332</v>
      </c>
      <c r="N291" s="60">
        <v>24083.333333333332</v>
      </c>
      <c r="O291" s="60">
        <v>24083.333333333332</v>
      </c>
      <c r="P291" s="60">
        <v>24083.333333333332</v>
      </c>
      <c r="Q291" s="60">
        <v>24083.333333333332</v>
      </c>
      <c r="R291" s="60">
        <v>24083.333333333332</v>
      </c>
      <c r="S291" s="60">
        <v>24083.333333333332</v>
      </c>
      <c r="T291" s="60">
        <v>24083.333333333332</v>
      </c>
    </row>
    <row r="292" spans="1:20" hidden="1" x14ac:dyDescent="0.15">
      <c r="A292" s="41" t="s">
        <v>572</v>
      </c>
      <c r="C292" s="37"/>
      <c r="D292" s="38" t="s">
        <v>81</v>
      </c>
      <c r="E292" s="60">
        <v>12955.555555555555</v>
      </c>
      <c r="F292" s="60">
        <v>12933.333333333334</v>
      </c>
      <c r="G292" s="60">
        <v>12927.777777777777</v>
      </c>
      <c r="H292" s="60">
        <v>12950</v>
      </c>
      <c r="I292" s="60">
        <v>12947.222222222223</v>
      </c>
      <c r="J292" s="60">
        <v>12936.111111111111</v>
      </c>
      <c r="K292" s="60">
        <v>12922.222222222223</v>
      </c>
      <c r="L292" s="60">
        <v>12936.111111111111</v>
      </c>
      <c r="M292" s="60">
        <v>12933.333333333334</v>
      </c>
      <c r="N292" s="60">
        <v>12913.888888888889</v>
      </c>
      <c r="O292" s="60">
        <v>12916.666666666666</v>
      </c>
      <c r="P292" s="60">
        <v>12919.444444444445</v>
      </c>
      <c r="Q292" s="60">
        <v>12927.777777777777</v>
      </c>
      <c r="R292" s="60">
        <v>12911.111111111111</v>
      </c>
      <c r="S292" s="60">
        <v>12908.333333333334</v>
      </c>
      <c r="T292" s="60">
        <v>12830.555555555555</v>
      </c>
    </row>
    <row r="293" spans="1:20" hidden="1" x14ac:dyDescent="0.15">
      <c r="A293" s="41" t="s">
        <v>572</v>
      </c>
      <c r="C293" s="37"/>
      <c r="D293" s="38" t="s">
        <v>82</v>
      </c>
      <c r="E293" s="60">
        <v>113711.11111111111</v>
      </c>
      <c r="F293" s="60">
        <v>113711.11111111111</v>
      </c>
      <c r="G293" s="60">
        <v>113711.11111111111</v>
      </c>
      <c r="H293" s="60">
        <v>113711.11111111111</v>
      </c>
      <c r="I293" s="60">
        <v>113711.11111111111</v>
      </c>
      <c r="J293" s="60">
        <v>113711.11111111111</v>
      </c>
      <c r="K293" s="60">
        <v>113711.11111111111</v>
      </c>
      <c r="L293" s="60">
        <v>113711.11111111111</v>
      </c>
      <c r="M293" s="60">
        <v>113711.11111111111</v>
      </c>
      <c r="N293" s="60">
        <v>113711.11111111111</v>
      </c>
      <c r="O293" s="60">
        <v>113711.11111111111</v>
      </c>
      <c r="P293" s="60">
        <v>113711.11111111111</v>
      </c>
      <c r="Q293" s="60">
        <v>113711.11111111111</v>
      </c>
      <c r="R293" s="60">
        <v>113711.11111111111</v>
      </c>
      <c r="S293" s="60">
        <v>113711.11111111111</v>
      </c>
      <c r="T293" s="60">
        <v>113711.11111111111</v>
      </c>
    </row>
    <row r="294" spans="1:20" hidden="1" x14ac:dyDescent="0.15">
      <c r="A294" s="41" t="s">
        <v>572</v>
      </c>
      <c r="C294" s="37"/>
      <c r="D294" s="38" t="s">
        <v>83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</row>
    <row r="295" spans="1:20" hidden="1" x14ac:dyDescent="0.15">
      <c r="A295" s="41" t="s">
        <v>572</v>
      </c>
      <c r="C295" s="37"/>
      <c r="D295" s="38" t="s">
        <v>84</v>
      </c>
      <c r="E295" s="60">
        <v>18527.777777777777</v>
      </c>
      <c r="F295" s="60">
        <v>16858.333333333332</v>
      </c>
      <c r="G295" s="60">
        <v>17319.444444444445</v>
      </c>
      <c r="H295" s="60">
        <v>16850</v>
      </c>
      <c r="I295" s="60">
        <v>17419.444444444445</v>
      </c>
      <c r="J295" s="60">
        <v>17047.222222222223</v>
      </c>
      <c r="K295" s="60">
        <v>15900</v>
      </c>
      <c r="L295" s="60">
        <v>16050</v>
      </c>
      <c r="M295" s="60">
        <v>17408.333333333332</v>
      </c>
      <c r="N295" s="60">
        <v>15950</v>
      </c>
      <c r="O295" s="60">
        <v>16125</v>
      </c>
      <c r="P295" s="60">
        <v>16863.888888888891</v>
      </c>
      <c r="Q295" s="60">
        <v>15952.777777777777</v>
      </c>
      <c r="R295" s="60">
        <v>16361.111111111111</v>
      </c>
      <c r="S295" s="60">
        <v>15630.555555555555</v>
      </c>
      <c r="T295" s="60">
        <v>15866.666666666666</v>
      </c>
    </row>
    <row r="296" spans="1:20" hidden="1" x14ac:dyDescent="0.15">
      <c r="A296" s="41" t="s">
        <v>572</v>
      </c>
      <c r="C296" s="37"/>
      <c r="D296" s="38" t="s">
        <v>85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</row>
    <row r="297" spans="1:20" hidden="1" x14ac:dyDescent="0.15">
      <c r="A297" s="41" t="s">
        <v>572</v>
      </c>
      <c r="C297" s="37"/>
      <c r="D297" s="38" t="s">
        <v>86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</row>
    <row r="298" spans="1:20" hidden="1" x14ac:dyDescent="0.15">
      <c r="A298" s="41" t="s">
        <v>572</v>
      </c>
      <c r="C298" s="37"/>
      <c r="D298" s="38" t="s">
        <v>87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</row>
    <row r="299" spans="1:20" hidden="1" x14ac:dyDescent="0.15">
      <c r="A299" s="41" t="s">
        <v>572</v>
      </c>
      <c r="C299" s="37"/>
      <c r="D299" s="38" t="s">
        <v>66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</row>
    <row r="300" spans="1:20" hidden="1" x14ac:dyDescent="0.15">
      <c r="A300" s="41" t="s">
        <v>572</v>
      </c>
      <c r="C300" s="37"/>
      <c r="D300" s="38" t="s">
        <v>88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</row>
    <row r="301" spans="1:20" hidden="1" x14ac:dyDescent="0.15">
      <c r="A301" s="41" t="s">
        <v>572</v>
      </c>
      <c r="C301" s="37"/>
      <c r="D301" s="38" t="s">
        <v>89</v>
      </c>
      <c r="E301" s="60">
        <v>19133.333333333332</v>
      </c>
      <c r="F301" s="60">
        <v>18272.222222222223</v>
      </c>
      <c r="G301" s="60">
        <v>18158.333333333336</v>
      </c>
      <c r="H301" s="60">
        <v>17405.555555555555</v>
      </c>
      <c r="I301" s="60">
        <v>17430.555555555555</v>
      </c>
      <c r="J301" s="60">
        <v>17541.666666666668</v>
      </c>
      <c r="K301" s="60">
        <v>16633.333333333332</v>
      </c>
      <c r="L301" s="60">
        <v>16852.777777777777</v>
      </c>
      <c r="M301" s="60">
        <v>16752.777777777777</v>
      </c>
      <c r="N301" s="60">
        <v>16297.222222222223</v>
      </c>
      <c r="O301" s="60">
        <v>16472.222222222223</v>
      </c>
      <c r="P301" s="60">
        <v>16322.222222222223</v>
      </c>
      <c r="Q301" s="60">
        <v>16313.888888888889</v>
      </c>
      <c r="R301" s="60">
        <v>15952.777777777777</v>
      </c>
      <c r="S301" s="60">
        <v>15722.222222222223</v>
      </c>
      <c r="T301" s="60">
        <v>15366.666666666666</v>
      </c>
    </row>
    <row r="302" spans="1:20" hidden="1" x14ac:dyDescent="0.15">
      <c r="A302" s="41" t="s">
        <v>572</v>
      </c>
      <c r="C302" s="37"/>
      <c r="D302" s="38" t="s">
        <v>90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</row>
    <row r="303" spans="1:20" hidden="1" x14ac:dyDescent="0.15">
      <c r="A303" s="41" t="s">
        <v>572</v>
      </c>
      <c r="C303" s="37"/>
      <c r="D303" s="38" t="s">
        <v>91</v>
      </c>
      <c r="E303" s="60">
        <v>225947.22222222222</v>
      </c>
      <c r="F303" s="60">
        <v>210569.44444444444</v>
      </c>
      <c r="G303" s="60">
        <v>216277.77777777778</v>
      </c>
      <c r="H303" s="60">
        <v>197686.11111111112</v>
      </c>
      <c r="I303" s="60">
        <v>189136.11111111112</v>
      </c>
      <c r="J303" s="60">
        <v>207163.88888888888</v>
      </c>
      <c r="K303" s="60">
        <v>184102.77777777778</v>
      </c>
      <c r="L303" s="60">
        <v>192977.77777777778</v>
      </c>
      <c r="M303" s="60">
        <v>193344.44444444444</v>
      </c>
      <c r="N303" s="60">
        <v>184211.11111111112</v>
      </c>
      <c r="O303" s="60">
        <v>189675</v>
      </c>
      <c r="P303" s="60">
        <v>189113.88888888888</v>
      </c>
      <c r="Q303" s="60">
        <v>188455.55555555556</v>
      </c>
      <c r="R303" s="60">
        <v>185952.77777777778</v>
      </c>
      <c r="S303" s="60">
        <v>183777.77777777778</v>
      </c>
      <c r="T303" s="60">
        <v>182522.22222222222</v>
      </c>
    </row>
    <row r="304" spans="1:20" hidden="1" x14ac:dyDescent="0.15">
      <c r="A304" s="41" t="s">
        <v>572</v>
      </c>
      <c r="C304" s="37"/>
      <c r="D304" s="35" t="s">
        <v>181</v>
      </c>
    </row>
    <row r="305" spans="1:20" hidden="1" x14ac:dyDescent="0.15">
      <c r="A305" s="41" t="s">
        <v>572</v>
      </c>
      <c r="C305" s="37"/>
      <c r="D305" s="38" t="s">
        <v>71</v>
      </c>
      <c r="E305" s="60">
        <v>5600</v>
      </c>
      <c r="F305" s="60">
        <v>89610</v>
      </c>
      <c r="G305" s="60">
        <v>60700</v>
      </c>
      <c r="H305" s="60">
        <v>177310</v>
      </c>
      <c r="I305" s="60">
        <v>42540</v>
      </c>
      <c r="J305" s="60">
        <v>106350</v>
      </c>
      <c r="K305" s="60">
        <v>132890</v>
      </c>
      <c r="L305" s="60">
        <v>321140</v>
      </c>
      <c r="M305" s="60">
        <v>209710</v>
      </c>
      <c r="N305" s="60">
        <v>268510</v>
      </c>
      <c r="O305" s="60">
        <v>465210</v>
      </c>
      <c r="P305" s="60">
        <v>322710</v>
      </c>
      <c r="Q305" s="60">
        <v>619720</v>
      </c>
      <c r="R305" s="60">
        <v>494520</v>
      </c>
      <c r="S305" s="60">
        <v>779110</v>
      </c>
      <c r="T305" s="60">
        <v>1314110</v>
      </c>
    </row>
    <row r="306" spans="1:20" hidden="1" x14ac:dyDescent="0.15">
      <c r="A306" s="41" t="s">
        <v>572</v>
      </c>
      <c r="C306" s="37"/>
      <c r="D306" s="38" t="s">
        <v>72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</row>
    <row r="307" spans="1:20" hidden="1" x14ac:dyDescent="0.15">
      <c r="A307" s="41" t="s">
        <v>572</v>
      </c>
      <c r="C307" s="37"/>
      <c r="D307" s="38" t="s">
        <v>80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</row>
    <row r="308" spans="1:20" hidden="1" x14ac:dyDescent="0.15">
      <c r="A308" s="41" t="s">
        <v>572</v>
      </c>
      <c r="C308" s="37"/>
      <c r="D308" s="38" t="s">
        <v>81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</row>
    <row r="309" spans="1:20" hidden="1" x14ac:dyDescent="0.15">
      <c r="A309" s="41" t="s">
        <v>572</v>
      </c>
      <c r="C309" s="37"/>
      <c r="D309" s="38" t="s">
        <v>82</v>
      </c>
      <c r="E309" s="60">
        <v>563910</v>
      </c>
      <c r="F309" s="60">
        <v>563910</v>
      </c>
      <c r="G309" s="60">
        <v>563910</v>
      </c>
      <c r="H309" s="60">
        <v>563910</v>
      </c>
      <c r="I309" s="60">
        <v>563910</v>
      </c>
      <c r="J309" s="60">
        <v>563910</v>
      </c>
      <c r="K309" s="60">
        <v>563910</v>
      </c>
      <c r="L309" s="60">
        <v>563910</v>
      </c>
      <c r="M309" s="60">
        <v>563910</v>
      </c>
      <c r="N309" s="60">
        <v>563910</v>
      </c>
      <c r="O309" s="60">
        <v>563910</v>
      </c>
      <c r="P309" s="60">
        <v>563910</v>
      </c>
      <c r="Q309" s="60">
        <v>563910</v>
      </c>
      <c r="R309" s="60">
        <v>563910</v>
      </c>
      <c r="S309" s="60">
        <v>563910</v>
      </c>
      <c r="T309" s="60">
        <v>563910</v>
      </c>
    </row>
    <row r="310" spans="1:20" hidden="1" x14ac:dyDescent="0.15">
      <c r="A310" s="41" t="s">
        <v>572</v>
      </c>
      <c r="C310" s="37"/>
      <c r="D310" s="38" t="s">
        <v>83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</row>
    <row r="311" spans="1:20" hidden="1" x14ac:dyDescent="0.15">
      <c r="A311" s="41" t="s">
        <v>572</v>
      </c>
      <c r="C311" s="37"/>
      <c r="D311" s="38" t="s">
        <v>84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</row>
    <row r="312" spans="1:20" hidden="1" x14ac:dyDescent="0.15">
      <c r="A312" s="41" t="s">
        <v>572</v>
      </c>
      <c r="C312" s="37"/>
      <c r="D312" s="38" t="s">
        <v>85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</row>
    <row r="313" spans="1:20" hidden="1" x14ac:dyDescent="0.15">
      <c r="A313" s="41" t="s">
        <v>572</v>
      </c>
      <c r="C313" s="37"/>
      <c r="D313" s="38" t="s">
        <v>86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</row>
    <row r="314" spans="1:20" hidden="1" x14ac:dyDescent="0.15">
      <c r="A314" s="41" t="s">
        <v>572</v>
      </c>
      <c r="C314" s="37"/>
      <c r="D314" s="38" t="s">
        <v>87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</row>
    <row r="315" spans="1:20" hidden="1" x14ac:dyDescent="0.15">
      <c r="A315" s="41" t="s">
        <v>572</v>
      </c>
      <c r="C315" s="37"/>
      <c r="D315" s="38" t="s">
        <v>66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</row>
    <row r="316" spans="1:20" hidden="1" x14ac:dyDescent="0.15">
      <c r="A316" s="41" t="s">
        <v>572</v>
      </c>
      <c r="C316" s="37"/>
      <c r="D316" s="38" t="s">
        <v>88</v>
      </c>
      <c r="E316" s="60">
        <v>56340</v>
      </c>
      <c r="F316" s="60">
        <v>65930</v>
      </c>
      <c r="G316" s="60">
        <v>60420</v>
      </c>
      <c r="H316" s="60">
        <v>75170</v>
      </c>
      <c r="I316" s="60">
        <v>73380</v>
      </c>
      <c r="J316" s="60">
        <v>67060</v>
      </c>
      <c r="K316" s="60">
        <v>81280</v>
      </c>
      <c r="L316" s="60">
        <v>82430</v>
      </c>
      <c r="M316" s="60">
        <v>81050</v>
      </c>
      <c r="N316" s="60">
        <v>86210</v>
      </c>
      <c r="O316" s="60">
        <v>88800</v>
      </c>
      <c r="P316" s="60">
        <v>88470</v>
      </c>
      <c r="Q316" s="60">
        <v>94310</v>
      </c>
      <c r="R316" s="60">
        <v>95310</v>
      </c>
      <c r="S316" s="60">
        <v>103390</v>
      </c>
      <c r="T316" s="60">
        <v>114380</v>
      </c>
    </row>
    <row r="317" spans="1:20" hidden="1" x14ac:dyDescent="0.15">
      <c r="A317" s="41" t="s">
        <v>572</v>
      </c>
      <c r="C317" s="37"/>
      <c r="D317" s="38" t="s">
        <v>89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</row>
    <row r="318" spans="1:20" hidden="1" x14ac:dyDescent="0.15">
      <c r="A318" s="41" t="s">
        <v>572</v>
      </c>
      <c r="C318" s="37"/>
      <c r="D318" s="38" t="s">
        <v>90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</row>
    <row r="319" spans="1:20" hidden="1" x14ac:dyDescent="0.15">
      <c r="A319" s="41" t="s">
        <v>572</v>
      </c>
      <c r="C319" s="37"/>
      <c r="D319" s="38" t="s">
        <v>91</v>
      </c>
      <c r="E319" s="60">
        <v>625850</v>
      </c>
      <c r="F319" s="60">
        <v>719460</v>
      </c>
      <c r="G319" s="60">
        <v>685030</v>
      </c>
      <c r="H319" s="60">
        <v>816380</v>
      </c>
      <c r="I319" s="60">
        <v>679830</v>
      </c>
      <c r="J319" s="60">
        <v>737320</v>
      </c>
      <c r="K319" s="60">
        <v>778080</v>
      </c>
      <c r="L319" s="60">
        <v>967480</v>
      </c>
      <c r="M319" s="60">
        <v>854670</v>
      </c>
      <c r="N319" s="60">
        <v>918630</v>
      </c>
      <c r="O319" s="60">
        <v>1117920</v>
      </c>
      <c r="P319" s="60">
        <v>975090</v>
      </c>
      <c r="Q319" s="60">
        <v>1277930</v>
      </c>
      <c r="R319" s="60">
        <v>1153740</v>
      </c>
      <c r="S319" s="60">
        <v>1446410</v>
      </c>
      <c r="T319" s="60">
        <v>1992410</v>
      </c>
    </row>
    <row r="320" spans="1:20" hidden="1" x14ac:dyDescent="0.15">
      <c r="A320" s="41" t="s">
        <v>572</v>
      </c>
      <c r="C320" s="37"/>
      <c r="D320" s="35" t="s">
        <v>182</v>
      </c>
    </row>
    <row r="321" spans="1:20" hidden="1" x14ac:dyDescent="0.15">
      <c r="A321" s="41" t="s">
        <v>572</v>
      </c>
      <c r="C321" s="37"/>
      <c r="D321" s="38" t="s">
        <v>71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</row>
    <row r="322" spans="1:20" hidden="1" x14ac:dyDescent="0.15">
      <c r="A322" s="41" t="s">
        <v>572</v>
      </c>
      <c r="C322" s="37"/>
      <c r="D322" s="38" t="s">
        <v>72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</row>
    <row r="323" spans="1:20" hidden="1" x14ac:dyDescent="0.15">
      <c r="A323" s="41" t="s">
        <v>572</v>
      </c>
      <c r="C323" s="37"/>
      <c r="D323" s="38" t="s">
        <v>80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</row>
    <row r="324" spans="1:20" hidden="1" x14ac:dyDescent="0.15">
      <c r="A324" s="41" t="s">
        <v>572</v>
      </c>
      <c r="C324" s="37"/>
      <c r="D324" s="38" t="s">
        <v>81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</row>
    <row r="325" spans="1:20" hidden="1" x14ac:dyDescent="0.15">
      <c r="A325" s="41" t="s">
        <v>572</v>
      </c>
      <c r="C325" s="37"/>
      <c r="D325" s="38" t="s">
        <v>82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</row>
    <row r="326" spans="1:20" hidden="1" x14ac:dyDescent="0.15">
      <c r="A326" s="41" t="s">
        <v>572</v>
      </c>
      <c r="C326" s="37"/>
      <c r="D326" s="38" t="s">
        <v>83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</row>
    <row r="327" spans="1:20" hidden="1" x14ac:dyDescent="0.15">
      <c r="A327" s="41" t="s">
        <v>572</v>
      </c>
      <c r="C327" s="37"/>
      <c r="D327" s="38" t="s">
        <v>84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</row>
    <row r="328" spans="1:20" hidden="1" x14ac:dyDescent="0.15">
      <c r="A328" s="41" t="s">
        <v>572</v>
      </c>
      <c r="C328" s="37"/>
      <c r="D328" s="38" t="s">
        <v>85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</row>
    <row r="329" spans="1:20" hidden="1" x14ac:dyDescent="0.15">
      <c r="A329" s="41" t="s">
        <v>572</v>
      </c>
      <c r="C329" s="37"/>
      <c r="D329" s="38" t="s">
        <v>86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</row>
    <row r="330" spans="1:20" hidden="1" x14ac:dyDescent="0.15">
      <c r="A330" s="41" t="s">
        <v>572</v>
      </c>
      <c r="C330" s="37"/>
      <c r="D330" s="38" t="s">
        <v>87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</row>
    <row r="331" spans="1:20" hidden="1" x14ac:dyDescent="0.15">
      <c r="A331" s="41" t="s">
        <v>572</v>
      </c>
      <c r="C331" s="37"/>
      <c r="D331" s="38" t="s">
        <v>66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</row>
    <row r="332" spans="1:20" hidden="1" x14ac:dyDescent="0.15">
      <c r="A332" s="41" t="s">
        <v>572</v>
      </c>
      <c r="C332" s="37"/>
      <c r="D332" s="38" t="s">
        <v>88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</row>
    <row r="333" spans="1:20" hidden="1" x14ac:dyDescent="0.15">
      <c r="A333" s="41" t="s">
        <v>572</v>
      </c>
      <c r="C333" s="37"/>
      <c r="D333" s="38" t="s">
        <v>89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</row>
    <row r="334" spans="1:20" hidden="1" x14ac:dyDescent="0.15">
      <c r="A334" s="41" t="s">
        <v>572</v>
      </c>
      <c r="C334" s="37"/>
      <c r="D334" s="38" t="s">
        <v>90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</row>
    <row r="335" spans="1:20" hidden="1" x14ac:dyDescent="0.15">
      <c r="A335" s="41" t="s">
        <v>572</v>
      </c>
      <c r="C335" s="37"/>
      <c r="D335" s="38" t="s">
        <v>91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</row>
    <row r="336" spans="1:20" hidden="1" x14ac:dyDescent="0.15">
      <c r="A336" s="41" t="s">
        <v>572</v>
      </c>
      <c r="C336" s="37"/>
      <c r="D336" s="35" t="s">
        <v>183</v>
      </c>
    </row>
    <row r="337" spans="1:20" hidden="1" x14ac:dyDescent="0.15">
      <c r="A337" s="41" t="s">
        <v>572</v>
      </c>
      <c r="C337" s="37"/>
      <c r="D337" s="38" t="s">
        <v>71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</row>
    <row r="338" spans="1:20" hidden="1" x14ac:dyDescent="0.15">
      <c r="A338" s="41" t="s">
        <v>572</v>
      </c>
      <c r="C338" s="37"/>
      <c r="D338" s="38" t="s">
        <v>72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</row>
    <row r="339" spans="1:20" hidden="1" x14ac:dyDescent="0.15">
      <c r="A339" s="41" t="s">
        <v>572</v>
      </c>
      <c r="C339" s="37"/>
      <c r="D339" s="38" t="s">
        <v>80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</row>
    <row r="340" spans="1:20" hidden="1" x14ac:dyDescent="0.15">
      <c r="A340" s="41" t="s">
        <v>572</v>
      </c>
      <c r="C340" s="37"/>
      <c r="D340" s="38" t="s">
        <v>81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</row>
    <row r="341" spans="1:20" hidden="1" x14ac:dyDescent="0.15">
      <c r="A341" s="41" t="s">
        <v>572</v>
      </c>
      <c r="C341" s="37"/>
      <c r="D341" s="38" t="s">
        <v>82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</row>
    <row r="342" spans="1:20" hidden="1" x14ac:dyDescent="0.15">
      <c r="A342" s="41" t="s">
        <v>572</v>
      </c>
      <c r="C342" s="37"/>
      <c r="D342" s="38" t="s">
        <v>83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</row>
    <row r="343" spans="1:20" hidden="1" x14ac:dyDescent="0.15">
      <c r="A343" s="41" t="s">
        <v>572</v>
      </c>
      <c r="C343" s="37"/>
      <c r="D343" s="38" t="s">
        <v>84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</row>
    <row r="344" spans="1:20" hidden="1" x14ac:dyDescent="0.15">
      <c r="A344" s="41" t="s">
        <v>572</v>
      </c>
      <c r="C344" s="37"/>
      <c r="D344" s="38" t="s">
        <v>85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</row>
    <row r="345" spans="1:20" hidden="1" x14ac:dyDescent="0.15">
      <c r="A345" s="41" t="s">
        <v>572</v>
      </c>
      <c r="C345" s="37"/>
      <c r="D345" s="38" t="s">
        <v>86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</row>
    <row r="346" spans="1:20" hidden="1" x14ac:dyDescent="0.15">
      <c r="A346" s="41" t="s">
        <v>572</v>
      </c>
      <c r="C346" s="37"/>
      <c r="D346" s="38" t="s">
        <v>87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</row>
    <row r="347" spans="1:20" hidden="1" x14ac:dyDescent="0.15">
      <c r="A347" s="41" t="s">
        <v>572</v>
      </c>
      <c r="C347" s="37"/>
      <c r="D347" s="38" t="s">
        <v>66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</row>
    <row r="348" spans="1:20" hidden="1" x14ac:dyDescent="0.15">
      <c r="A348" s="41" t="s">
        <v>572</v>
      </c>
      <c r="C348" s="37"/>
      <c r="D348" s="38" t="s">
        <v>88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</row>
    <row r="349" spans="1:20" hidden="1" x14ac:dyDescent="0.15">
      <c r="A349" s="41" t="s">
        <v>572</v>
      </c>
      <c r="C349" s="37"/>
      <c r="D349" s="38" t="s">
        <v>89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</row>
    <row r="350" spans="1:20" hidden="1" x14ac:dyDescent="0.15">
      <c r="A350" s="41" t="s">
        <v>572</v>
      </c>
      <c r="C350" s="37"/>
      <c r="D350" s="38" t="s">
        <v>90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</row>
    <row r="351" spans="1:20" hidden="1" x14ac:dyDescent="0.15">
      <c r="A351" s="41" t="s">
        <v>572</v>
      </c>
      <c r="C351" s="37"/>
      <c r="D351" s="38" t="s">
        <v>91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</row>
    <row r="352" spans="1:20" hidden="1" x14ac:dyDescent="0.15">
      <c r="A352" s="41" t="s">
        <v>572</v>
      </c>
      <c r="C352" s="37"/>
      <c r="D352" s="35" t="s">
        <v>184</v>
      </c>
      <c r="E352" s="46">
        <v>1439260</v>
      </c>
      <c r="F352" s="46">
        <v>1477510</v>
      </c>
      <c r="G352" s="46">
        <v>1463630</v>
      </c>
      <c r="H352" s="46">
        <v>1528050</v>
      </c>
      <c r="I352" s="46">
        <v>1360720</v>
      </c>
      <c r="J352" s="46">
        <v>1483110</v>
      </c>
      <c r="K352" s="46">
        <v>1440850</v>
      </c>
      <c r="L352" s="46">
        <v>1662200</v>
      </c>
      <c r="M352" s="46">
        <v>1550720</v>
      </c>
      <c r="N352" s="46">
        <v>1581790</v>
      </c>
      <c r="O352" s="46">
        <v>1800760</v>
      </c>
      <c r="P352" s="46">
        <v>1655910</v>
      </c>
      <c r="Q352" s="46">
        <v>1956370</v>
      </c>
      <c r="R352" s="46">
        <v>1823170</v>
      </c>
      <c r="S352" s="46">
        <v>2108010</v>
      </c>
      <c r="T352" s="46">
        <v>2649480</v>
      </c>
    </row>
    <row r="353" spans="1:20" hidden="1" x14ac:dyDescent="0.15">
      <c r="A353" s="41" t="s">
        <v>572</v>
      </c>
      <c r="C353" s="35" t="s">
        <v>92</v>
      </c>
      <c r="D353" s="36"/>
    </row>
    <row r="354" spans="1:20" hidden="1" x14ac:dyDescent="0.15">
      <c r="A354" s="41" t="s">
        <v>572</v>
      </c>
      <c r="C354" s="37"/>
      <c r="D354" s="35" t="s">
        <v>194</v>
      </c>
    </row>
    <row r="355" spans="1:20" hidden="1" x14ac:dyDescent="0.15">
      <c r="A355" s="41" t="s">
        <v>572</v>
      </c>
      <c r="C355" s="37"/>
      <c r="D355" s="38" t="s">
        <v>148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</row>
    <row r="356" spans="1:20" hidden="1" x14ac:dyDescent="0.15">
      <c r="A356" s="41" t="s">
        <v>572</v>
      </c>
      <c r="C356" s="37"/>
      <c r="D356" s="38" t="s">
        <v>147</v>
      </c>
      <c r="E356" s="43">
        <v>581.5615046914005</v>
      </c>
      <c r="F356" s="43">
        <v>382.88714814495995</v>
      </c>
      <c r="G356" s="43">
        <v>465.99810622363776</v>
      </c>
      <c r="H356" s="43">
        <v>196.52233795299992</v>
      </c>
      <c r="I356" s="43">
        <v>54.876474132736504</v>
      </c>
      <c r="J356" s="43">
        <v>338.4264440044762</v>
      </c>
      <c r="K356" s="43">
        <v>13.170353791856762</v>
      </c>
      <c r="L356" s="43">
        <v>144.78781096668675</v>
      </c>
      <c r="M356" s="43">
        <v>130.97185159679779</v>
      </c>
      <c r="N356" s="43">
        <v>19.411207712834639</v>
      </c>
      <c r="O356" s="43">
        <v>98.60549195145046</v>
      </c>
      <c r="P356" s="43">
        <v>80.786777997761902</v>
      </c>
      <c r="Q356" s="43">
        <v>84.660411465955065</v>
      </c>
      <c r="R356" s="43">
        <v>45.407592321597654</v>
      </c>
      <c r="S356" s="43">
        <v>26.685030558664028</v>
      </c>
      <c r="T356" s="43">
        <v>10.200568132908668</v>
      </c>
    </row>
    <row r="357" spans="1:20" hidden="1" x14ac:dyDescent="0.15">
      <c r="A357" s="41" t="s">
        <v>572</v>
      </c>
      <c r="C357" s="37"/>
      <c r="D357" s="38" t="s">
        <v>149</v>
      </c>
      <c r="E357" s="43">
        <v>373.16002410260825</v>
      </c>
      <c r="F357" s="43">
        <v>373.16002410260825</v>
      </c>
      <c r="G357" s="43">
        <v>373.16002410260825</v>
      </c>
      <c r="H357" s="43">
        <v>373.16002410260825</v>
      </c>
      <c r="I357" s="43">
        <v>373.16002410260825</v>
      </c>
      <c r="J357" s="43">
        <v>373.16002410260825</v>
      </c>
      <c r="K357" s="43">
        <v>373.16002410260825</v>
      </c>
      <c r="L357" s="43">
        <v>373.16002410260825</v>
      </c>
      <c r="M357" s="43">
        <v>373.16002410260825</v>
      </c>
      <c r="N357" s="43">
        <v>373.16002410260825</v>
      </c>
      <c r="O357" s="43">
        <v>373.16002410260825</v>
      </c>
      <c r="P357" s="43">
        <v>373.16002410260825</v>
      </c>
      <c r="Q357" s="43">
        <v>373.16002410260825</v>
      </c>
      <c r="R357" s="43">
        <v>373.16002410260825</v>
      </c>
      <c r="S357" s="43">
        <v>373.16002410260825</v>
      </c>
      <c r="T357" s="43">
        <v>373.16002410260825</v>
      </c>
    </row>
    <row r="358" spans="1:20" hidden="1" x14ac:dyDescent="0.15">
      <c r="A358" s="41" t="s">
        <v>572</v>
      </c>
      <c r="C358" s="37"/>
      <c r="D358" s="38" t="s">
        <v>155</v>
      </c>
      <c r="E358" s="43">
        <v>200.74029439614358</v>
      </c>
      <c r="F358" s="43">
        <v>200.39597142119308</v>
      </c>
      <c r="G358" s="43">
        <v>200.30989067745546</v>
      </c>
      <c r="H358" s="43">
        <v>200.65421365240596</v>
      </c>
      <c r="I358" s="43">
        <v>200.61117328053714</v>
      </c>
      <c r="J358" s="43">
        <v>200.43901179306189</v>
      </c>
      <c r="K358" s="43">
        <v>200.22380993371783</v>
      </c>
      <c r="L358" s="43">
        <v>200.43901179306189</v>
      </c>
      <c r="M358" s="43">
        <v>200.39597142119308</v>
      </c>
      <c r="N358" s="43">
        <v>200.09468881811139</v>
      </c>
      <c r="O358" s="43">
        <v>200.13772918998021</v>
      </c>
      <c r="P358" s="43">
        <v>200.18076956184902</v>
      </c>
      <c r="Q358" s="43">
        <v>200.30989067745546</v>
      </c>
      <c r="R358" s="43">
        <v>200.05164844624258</v>
      </c>
      <c r="S358" s="43">
        <v>200.00860807437377</v>
      </c>
      <c r="T358" s="43">
        <v>198.80347766204699</v>
      </c>
    </row>
    <row r="359" spans="1:20" hidden="1" x14ac:dyDescent="0.15">
      <c r="A359" s="41" t="s">
        <v>572</v>
      </c>
      <c r="C359" s="37"/>
      <c r="D359" s="38" t="s">
        <v>150</v>
      </c>
      <c r="E359" s="43">
        <v>1761.9006628217267</v>
      </c>
      <c r="F359" s="43">
        <v>1761.9006628217267</v>
      </c>
      <c r="G359" s="43">
        <v>1761.9006628217267</v>
      </c>
      <c r="H359" s="43">
        <v>1761.9006628217267</v>
      </c>
      <c r="I359" s="43">
        <v>1761.9006628217267</v>
      </c>
      <c r="J359" s="43">
        <v>1761.9006628217267</v>
      </c>
      <c r="K359" s="43">
        <v>1761.9006628217267</v>
      </c>
      <c r="L359" s="43">
        <v>1761.9006628217267</v>
      </c>
      <c r="M359" s="43">
        <v>1761.9006628217267</v>
      </c>
      <c r="N359" s="43">
        <v>1761.9006628217267</v>
      </c>
      <c r="O359" s="43">
        <v>1761.9006628217267</v>
      </c>
      <c r="P359" s="43">
        <v>1761.9006628217267</v>
      </c>
      <c r="Q359" s="43">
        <v>1761.9006628217267</v>
      </c>
      <c r="R359" s="43">
        <v>1761.9006628217267</v>
      </c>
      <c r="S359" s="43">
        <v>1761.9006628217267</v>
      </c>
      <c r="T359" s="43">
        <v>1761.9006628217267</v>
      </c>
    </row>
    <row r="360" spans="1:20" hidden="1" x14ac:dyDescent="0.15">
      <c r="A360" s="41" t="s">
        <v>572</v>
      </c>
      <c r="C360" s="37"/>
      <c r="D360" s="38" t="s">
        <v>156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</row>
    <row r="361" spans="1:20" hidden="1" x14ac:dyDescent="0.15">
      <c r="A361" s="41" t="s">
        <v>572</v>
      </c>
      <c r="C361" s="37"/>
      <c r="D361" s="38" t="s">
        <v>151</v>
      </c>
      <c r="E361" s="43">
        <v>287.07928036498237</v>
      </c>
      <c r="F361" s="43">
        <v>261.21201687182577</v>
      </c>
      <c r="G361" s="43">
        <v>268.35671860204872</v>
      </c>
      <c r="H361" s="43">
        <v>261.08289575621933</v>
      </c>
      <c r="I361" s="43">
        <v>269.90617198932597</v>
      </c>
      <c r="J361" s="43">
        <v>264.13876215890502</v>
      </c>
      <c r="K361" s="43">
        <v>246.36308857708531</v>
      </c>
      <c r="L361" s="43">
        <v>248.68726865800119</v>
      </c>
      <c r="M361" s="43">
        <v>269.73401050185072</v>
      </c>
      <c r="N361" s="43">
        <v>247.13781527072393</v>
      </c>
      <c r="O361" s="43">
        <v>249.84935869845916</v>
      </c>
      <c r="P361" s="43">
        <v>261.29809761556339</v>
      </c>
      <c r="Q361" s="43">
        <v>247.18085564259275</v>
      </c>
      <c r="R361" s="43">
        <v>253.50779030730826</v>
      </c>
      <c r="S361" s="43">
        <v>242.18817250581046</v>
      </c>
      <c r="T361" s="43">
        <v>245.84660411465956</v>
      </c>
    </row>
    <row r="362" spans="1:20" hidden="1" x14ac:dyDescent="0.15">
      <c r="A362" s="41" t="s">
        <v>572</v>
      </c>
      <c r="C362" s="37"/>
      <c r="D362" s="38" t="s">
        <v>157</v>
      </c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</row>
    <row r="363" spans="1:20" hidden="1" x14ac:dyDescent="0.15">
      <c r="A363" s="41" t="s">
        <v>572</v>
      </c>
      <c r="C363" s="37"/>
      <c r="D363" s="38" t="s">
        <v>158</v>
      </c>
      <c r="E363" s="43">
        <v>0</v>
      </c>
      <c r="F363" s="43">
        <v>0</v>
      </c>
      <c r="G363" s="43">
        <v>0</v>
      </c>
      <c r="H363" s="43">
        <v>0</v>
      </c>
      <c r="I363" s="43">
        <v>0</v>
      </c>
      <c r="J363" s="43">
        <v>0</v>
      </c>
      <c r="K363" s="43">
        <v>0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</row>
    <row r="364" spans="1:20" hidden="1" x14ac:dyDescent="0.15">
      <c r="A364" s="41" t="s">
        <v>572</v>
      </c>
      <c r="C364" s="37"/>
      <c r="D364" s="38" t="s">
        <v>159</v>
      </c>
      <c r="E364" s="43">
        <v>0</v>
      </c>
      <c r="F364" s="43">
        <v>0</v>
      </c>
      <c r="G364" s="43">
        <v>0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</row>
    <row r="365" spans="1:20" hidden="1" x14ac:dyDescent="0.15">
      <c r="A365" s="41" t="s">
        <v>572</v>
      </c>
      <c r="C365" s="37"/>
      <c r="D365" s="38" t="s">
        <v>160</v>
      </c>
      <c r="E365" s="43">
        <v>0</v>
      </c>
      <c r="F365" s="43">
        <v>0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</row>
    <row r="366" spans="1:20" hidden="1" x14ac:dyDescent="0.15">
      <c r="A366" s="41" t="s">
        <v>572</v>
      </c>
      <c r="C366" s="37"/>
      <c r="D366" s="38" t="s">
        <v>161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</row>
    <row r="367" spans="1:20" hidden="1" x14ac:dyDescent="0.15">
      <c r="A367" s="41" t="s">
        <v>572</v>
      </c>
      <c r="C367" s="37"/>
      <c r="D367" s="38" t="s">
        <v>152</v>
      </c>
      <c r="E367" s="43">
        <v>296.46208143238357</v>
      </c>
      <c r="F367" s="43">
        <v>283.11956615305155</v>
      </c>
      <c r="G367" s="43">
        <v>281.35491090643023</v>
      </c>
      <c r="H367" s="43">
        <v>269.69097012998191</v>
      </c>
      <c r="I367" s="43">
        <v>270.07833347680122</v>
      </c>
      <c r="J367" s="43">
        <v>271.79994835155378</v>
      </c>
      <c r="K367" s="43">
        <v>257.72574675045195</v>
      </c>
      <c r="L367" s="43">
        <v>261.12593612808814</v>
      </c>
      <c r="M367" s="43">
        <v>259.57648274081089</v>
      </c>
      <c r="N367" s="43">
        <v>252.51786175432557</v>
      </c>
      <c r="O367" s="43">
        <v>255.22940518206076</v>
      </c>
      <c r="P367" s="43">
        <v>252.90522510114488</v>
      </c>
      <c r="Q367" s="43">
        <v>252.77610398553844</v>
      </c>
      <c r="R367" s="43">
        <v>247.18085564259275</v>
      </c>
      <c r="S367" s="43">
        <v>243.60850477748127</v>
      </c>
      <c r="T367" s="43">
        <v>238.0993371782732</v>
      </c>
    </row>
    <row r="368" spans="1:20" hidden="1" x14ac:dyDescent="0.15">
      <c r="A368" s="41" t="s">
        <v>572</v>
      </c>
      <c r="C368" s="37"/>
      <c r="D368" s="38" t="s">
        <v>162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</row>
    <row r="369" spans="1:20" hidden="1" x14ac:dyDescent="0.15">
      <c r="A369" s="41" t="s">
        <v>572</v>
      </c>
      <c r="C369" s="37"/>
      <c r="D369" s="38" t="s">
        <v>91</v>
      </c>
      <c r="E369" s="43">
        <v>3500.946888181114</v>
      </c>
      <c r="F369" s="43">
        <v>3262.6753895153652</v>
      </c>
      <c r="G369" s="43">
        <v>3351.123353705776</v>
      </c>
      <c r="H369" s="43">
        <v>3063.0541447878109</v>
      </c>
      <c r="I369" s="43">
        <v>2930.5758801756047</v>
      </c>
      <c r="J369" s="43">
        <v>3209.9078936042006</v>
      </c>
      <c r="K369" s="43">
        <v>2852.5867263493155</v>
      </c>
      <c r="L369" s="43">
        <v>2990.100714470173</v>
      </c>
      <c r="M369" s="43">
        <v>2995.7820435568565</v>
      </c>
      <c r="N369" s="43">
        <v>2854.2653008521993</v>
      </c>
      <c r="O369" s="43">
        <v>2938.9257123181542</v>
      </c>
      <c r="P369" s="43">
        <v>2930.2315572006542</v>
      </c>
      <c r="Q369" s="43">
        <v>2920.0309890677454</v>
      </c>
      <c r="R369" s="43">
        <v>2881.2516140139451</v>
      </c>
      <c r="S369" s="43">
        <v>2847.5510028406643</v>
      </c>
      <c r="T369" s="43">
        <v>2828.0967547559612</v>
      </c>
    </row>
    <row r="370" spans="1:20" hidden="1" x14ac:dyDescent="0.15">
      <c r="A370" s="41" t="s">
        <v>572</v>
      </c>
      <c r="C370" s="37"/>
      <c r="D370" s="35" t="s">
        <v>185</v>
      </c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:20" hidden="1" x14ac:dyDescent="0.15">
      <c r="A371" s="41" t="s">
        <v>572</v>
      </c>
      <c r="C371" s="37"/>
      <c r="D371" s="38" t="s">
        <v>146</v>
      </c>
      <c r="E371" s="43">
        <v>24.102608246535251</v>
      </c>
      <c r="F371" s="43">
        <v>385.68477231643283</v>
      </c>
      <c r="G371" s="43">
        <v>261.25505724369458</v>
      </c>
      <c r="H371" s="43">
        <v>763.14883360592239</v>
      </c>
      <c r="I371" s="43">
        <v>183.09374192993027</v>
      </c>
      <c r="J371" s="43">
        <v>457.73435482482569</v>
      </c>
      <c r="K371" s="43">
        <v>571.96350176465523</v>
      </c>
      <c r="L371" s="43">
        <v>1382.1985021950588</v>
      </c>
      <c r="M371" s="43">
        <v>902.59963846087624</v>
      </c>
      <c r="N371" s="43">
        <v>1155.6770250494965</v>
      </c>
      <c r="O371" s="43">
        <v>2002.281139709047</v>
      </c>
      <c r="P371" s="43">
        <v>1388.9558405784626</v>
      </c>
      <c r="Q371" s="43">
        <v>2667.297925454076</v>
      </c>
      <c r="R371" s="43">
        <v>2128.4324696565377</v>
      </c>
      <c r="S371" s="43">
        <v>3353.3184126710853</v>
      </c>
      <c r="T371" s="43">
        <v>5655.9783076525782</v>
      </c>
    </row>
    <row r="372" spans="1:20" hidden="1" x14ac:dyDescent="0.15">
      <c r="A372" s="41" t="s">
        <v>572</v>
      </c>
      <c r="C372" s="37"/>
      <c r="D372" s="38" t="s">
        <v>163</v>
      </c>
      <c r="E372" s="43">
        <v>0</v>
      </c>
      <c r="F372" s="43">
        <v>0</v>
      </c>
      <c r="G372" s="43">
        <v>0</v>
      </c>
      <c r="H372" s="43">
        <v>0</v>
      </c>
      <c r="I372" s="43">
        <v>0</v>
      </c>
      <c r="J372" s="43">
        <v>0</v>
      </c>
      <c r="K372" s="43">
        <v>0</v>
      </c>
      <c r="L372" s="43">
        <v>0</v>
      </c>
      <c r="M372" s="43">
        <v>0</v>
      </c>
      <c r="N372" s="43">
        <v>0</v>
      </c>
      <c r="O372" s="43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0</v>
      </c>
    </row>
    <row r="373" spans="1:20" hidden="1" x14ac:dyDescent="0.15">
      <c r="A373" s="41" t="s">
        <v>572</v>
      </c>
      <c r="C373" s="37"/>
      <c r="D373" s="38" t="s">
        <v>164</v>
      </c>
      <c r="E373" s="43">
        <v>0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3">
        <v>0</v>
      </c>
      <c r="M373" s="43">
        <v>0</v>
      </c>
      <c r="N373" s="43">
        <v>0</v>
      </c>
      <c r="O373" s="43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0</v>
      </c>
    </row>
    <row r="374" spans="1:20" hidden="1" x14ac:dyDescent="0.15">
      <c r="A374" s="41" t="s">
        <v>572</v>
      </c>
      <c r="C374" s="37"/>
      <c r="D374" s="38" t="s">
        <v>165</v>
      </c>
      <c r="E374" s="43">
        <v>0</v>
      </c>
      <c r="F374" s="43">
        <v>0</v>
      </c>
      <c r="G374" s="43">
        <v>0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0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0</v>
      </c>
    </row>
    <row r="375" spans="1:20" hidden="1" x14ac:dyDescent="0.15">
      <c r="A375" s="41" t="s">
        <v>572</v>
      </c>
      <c r="C375" s="37"/>
      <c r="D375" s="38" t="s">
        <v>153</v>
      </c>
      <c r="E375" s="43">
        <v>2427.0896100542309</v>
      </c>
      <c r="F375" s="43">
        <v>2427.0896100542309</v>
      </c>
      <c r="G375" s="43">
        <v>2427.0896100542309</v>
      </c>
      <c r="H375" s="43">
        <v>2427.0896100542309</v>
      </c>
      <c r="I375" s="43">
        <v>2427.0896100542309</v>
      </c>
      <c r="J375" s="43">
        <v>2427.0896100542309</v>
      </c>
      <c r="K375" s="43">
        <v>2427.0896100542309</v>
      </c>
      <c r="L375" s="43">
        <v>2427.0896100542309</v>
      </c>
      <c r="M375" s="43">
        <v>2427.0896100542309</v>
      </c>
      <c r="N375" s="43">
        <v>2427.0896100542309</v>
      </c>
      <c r="O375" s="43">
        <v>2427.0896100542309</v>
      </c>
      <c r="P375" s="43">
        <v>2427.0896100542309</v>
      </c>
      <c r="Q375" s="43">
        <v>2427.0896100542309</v>
      </c>
      <c r="R375" s="43">
        <v>2427.0896100542309</v>
      </c>
      <c r="S375" s="43">
        <v>2427.0896100542309</v>
      </c>
      <c r="T375" s="43">
        <v>2427.0896100542309</v>
      </c>
    </row>
    <row r="376" spans="1:20" hidden="1" x14ac:dyDescent="0.15">
      <c r="A376" s="41" t="s">
        <v>572</v>
      </c>
      <c r="C376" s="37"/>
      <c r="D376" s="38" t="s">
        <v>166</v>
      </c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0</v>
      </c>
      <c r="L376" s="43">
        <v>0</v>
      </c>
      <c r="M376" s="43">
        <v>0</v>
      </c>
      <c r="N376" s="43">
        <v>0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0</v>
      </c>
    </row>
    <row r="377" spans="1:20" hidden="1" x14ac:dyDescent="0.15">
      <c r="A377" s="41" t="s">
        <v>572</v>
      </c>
      <c r="C377" s="37"/>
      <c r="D377" s="38" t="s">
        <v>167</v>
      </c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0</v>
      </c>
      <c r="M377" s="43">
        <v>0</v>
      </c>
      <c r="N377" s="43">
        <v>0</v>
      </c>
      <c r="O377" s="43">
        <v>0</v>
      </c>
      <c r="P377" s="43">
        <v>0</v>
      </c>
      <c r="Q377" s="43">
        <v>0</v>
      </c>
      <c r="R377" s="43">
        <v>0</v>
      </c>
      <c r="S377" s="43">
        <v>0</v>
      </c>
      <c r="T377" s="43">
        <v>0</v>
      </c>
    </row>
    <row r="378" spans="1:20" hidden="1" x14ac:dyDescent="0.15">
      <c r="A378" s="41" t="s">
        <v>572</v>
      </c>
      <c r="C378" s="37"/>
      <c r="D378" s="38" t="s">
        <v>168</v>
      </c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0</v>
      </c>
      <c r="L378" s="43">
        <v>0</v>
      </c>
      <c r="M378" s="43">
        <v>0</v>
      </c>
      <c r="N378" s="43">
        <v>0</v>
      </c>
      <c r="O378" s="43">
        <v>0</v>
      </c>
      <c r="P378" s="43">
        <v>0</v>
      </c>
      <c r="Q378" s="43">
        <v>0</v>
      </c>
      <c r="R378" s="43">
        <v>0</v>
      </c>
      <c r="S378" s="43">
        <v>0</v>
      </c>
      <c r="T378" s="43">
        <v>0</v>
      </c>
    </row>
    <row r="379" spans="1:20" hidden="1" x14ac:dyDescent="0.15">
      <c r="A379" s="41" t="s">
        <v>572</v>
      </c>
      <c r="C379" s="37"/>
      <c r="D379" s="38" t="s">
        <v>169</v>
      </c>
      <c r="E379" s="43">
        <v>0</v>
      </c>
      <c r="F379" s="43">
        <v>0</v>
      </c>
      <c r="G379" s="43">
        <v>0</v>
      </c>
      <c r="H379" s="43">
        <v>0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43">
        <v>0</v>
      </c>
    </row>
    <row r="380" spans="1:20" hidden="1" x14ac:dyDescent="0.15">
      <c r="A380" s="41" t="s">
        <v>572</v>
      </c>
      <c r="C380" s="37"/>
      <c r="D380" s="38" t="s">
        <v>170</v>
      </c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0</v>
      </c>
    </row>
    <row r="381" spans="1:20" hidden="1" x14ac:dyDescent="0.15">
      <c r="A381" s="41" t="s">
        <v>572</v>
      </c>
      <c r="C381" s="37"/>
      <c r="D381" s="38" t="s">
        <v>171</v>
      </c>
      <c r="E381" s="43">
        <v>0</v>
      </c>
      <c r="F381" s="43">
        <v>0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3">
        <v>0</v>
      </c>
      <c r="M381" s="43">
        <v>0</v>
      </c>
      <c r="N381" s="43">
        <v>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0</v>
      </c>
    </row>
    <row r="382" spans="1:20" hidden="1" x14ac:dyDescent="0.15">
      <c r="A382" s="41" t="s">
        <v>572</v>
      </c>
      <c r="C382" s="37"/>
      <c r="D382" s="38" t="s">
        <v>154</v>
      </c>
      <c r="E382" s="43">
        <v>242.48945510889214</v>
      </c>
      <c r="F382" s="43">
        <v>283.76517173108374</v>
      </c>
      <c r="G382" s="43">
        <v>260.04992683136783</v>
      </c>
      <c r="H382" s="43">
        <v>323.53447533786692</v>
      </c>
      <c r="I382" s="43">
        <v>315.83024877334941</v>
      </c>
      <c r="J382" s="43">
        <v>288.62873375225962</v>
      </c>
      <c r="K382" s="43">
        <v>349.83214254971165</v>
      </c>
      <c r="L382" s="43">
        <v>354.7817853146251</v>
      </c>
      <c r="M382" s="43">
        <v>348.8422139967289</v>
      </c>
      <c r="N382" s="43">
        <v>371.05104588103643</v>
      </c>
      <c r="O382" s="43">
        <v>382.19850219505895</v>
      </c>
      <c r="P382" s="43">
        <v>380.77816992338813</v>
      </c>
      <c r="Q382" s="43">
        <v>405.91374709477492</v>
      </c>
      <c r="R382" s="43">
        <v>410.21778428165618</v>
      </c>
      <c r="S382" s="43">
        <v>444.99440475165704</v>
      </c>
      <c r="T382" s="43">
        <v>492.29577343548249</v>
      </c>
    </row>
    <row r="383" spans="1:20" hidden="1" x14ac:dyDescent="0.15">
      <c r="A383" s="41" t="s">
        <v>572</v>
      </c>
      <c r="C383" s="37"/>
      <c r="D383" s="38" t="s">
        <v>172</v>
      </c>
      <c r="E383" s="43">
        <v>0</v>
      </c>
      <c r="F383" s="43">
        <v>0</v>
      </c>
      <c r="G383" s="43">
        <v>0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>
        <v>0</v>
      </c>
      <c r="O383" s="43">
        <v>0</v>
      </c>
      <c r="P383" s="43">
        <v>0</v>
      </c>
      <c r="Q383" s="43">
        <v>0</v>
      </c>
      <c r="R383" s="43">
        <v>0</v>
      </c>
      <c r="S383" s="43">
        <v>0</v>
      </c>
      <c r="T383" s="43">
        <v>0</v>
      </c>
    </row>
    <row r="384" spans="1:20" hidden="1" x14ac:dyDescent="0.15">
      <c r="A384" s="41" t="s">
        <v>572</v>
      </c>
      <c r="C384" s="37"/>
      <c r="D384" s="38" t="s">
        <v>173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0</v>
      </c>
    </row>
    <row r="385" spans="1:20" hidden="1" x14ac:dyDescent="0.15">
      <c r="A385" s="41" t="s">
        <v>572</v>
      </c>
      <c r="C385" s="37"/>
      <c r="D385" s="38" t="s">
        <v>91</v>
      </c>
      <c r="E385" s="43">
        <v>2693.6816734096583</v>
      </c>
      <c r="F385" s="43">
        <v>3096.5825944736162</v>
      </c>
      <c r="G385" s="43">
        <v>2948.3945941292932</v>
      </c>
      <c r="H385" s="43">
        <v>3513.7298786261513</v>
      </c>
      <c r="I385" s="43">
        <v>2926.0136007575106</v>
      </c>
      <c r="J385" s="43">
        <v>3173.4526986313163</v>
      </c>
      <c r="K385" s="43">
        <v>3348.8852543685975</v>
      </c>
      <c r="L385" s="43">
        <v>4164.0698975639152</v>
      </c>
      <c r="M385" s="43">
        <v>3678.5314625118363</v>
      </c>
      <c r="N385" s="43">
        <v>3953.8176809847637</v>
      </c>
      <c r="O385" s="43">
        <v>4811.5692519583372</v>
      </c>
      <c r="P385" s="43">
        <v>4196.8236205560816</v>
      </c>
      <c r="Q385" s="43">
        <v>5500.2582422312125</v>
      </c>
      <c r="R385" s="43">
        <v>4965.7398639924249</v>
      </c>
      <c r="S385" s="43">
        <v>6225.4024274769736</v>
      </c>
      <c r="T385" s="43">
        <v>8575.4067315141601</v>
      </c>
    </row>
    <row r="386" spans="1:20" hidden="1" x14ac:dyDescent="0.15">
      <c r="A386" s="41" t="s">
        <v>572</v>
      </c>
      <c r="C386" s="37"/>
      <c r="D386" s="35" t="s">
        <v>186</v>
      </c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spans="1:20" hidden="1" x14ac:dyDescent="0.15">
      <c r="A387" s="41" t="s">
        <v>572</v>
      </c>
      <c r="C387" s="37"/>
      <c r="D387" s="38" t="s">
        <v>71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43">
        <v>0</v>
      </c>
      <c r="Q387" s="43">
        <v>0</v>
      </c>
      <c r="R387" s="43">
        <v>0</v>
      </c>
      <c r="S387" s="43">
        <v>0</v>
      </c>
      <c r="T387" s="43">
        <v>0</v>
      </c>
    </row>
    <row r="388" spans="1:20" hidden="1" x14ac:dyDescent="0.15">
      <c r="A388" s="41" t="s">
        <v>572</v>
      </c>
      <c r="C388" s="37"/>
      <c r="D388" s="38" t="s">
        <v>72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43">
        <v>0</v>
      </c>
      <c r="Q388" s="43">
        <v>0</v>
      </c>
      <c r="R388" s="43">
        <v>0</v>
      </c>
      <c r="S388" s="43">
        <v>0</v>
      </c>
      <c r="T388" s="43">
        <v>0</v>
      </c>
    </row>
    <row r="389" spans="1:20" hidden="1" x14ac:dyDescent="0.15">
      <c r="A389" s="41" t="s">
        <v>572</v>
      </c>
      <c r="C389" s="37"/>
      <c r="D389" s="38" t="s">
        <v>80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0</v>
      </c>
      <c r="T389" s="43">
        <v>0</v>
      </c>
    </row>
    <row r="390" spans="1:20" hidden="1" x14ac:dyDescent="0.15">
      <c r="A390" s="41" t="s">
        <v>572</v>
      </c>
      <c r="C390" s="37"/>
      <c r="D390" s="38" t="s">
        <v>81</v>
      </c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0</v>
      </c>
      <c r="O390" s="43">
        <v>0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</row>
    <row r="391" spans="1:20" hidden="1" x14ac:dyDescent="0.15">
      <c r="A391" s="41" t="s">
        <v>572</v>
      </c>
      <c r="C391" s="37"/>
      <c r="D391" s="38" t="s">
        <v>82</v>
      </c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0</v>
      </c>
      <c r="O391" s="43">
        <v>0</v>
      </c>
      <c r="P391" s="43">
        <v>0</v>
      </c>
      <c r="Q391" s="43">
        <v>0</v>
      </c>
      <c r="R391" s="43">
        <v>0</v>
      </c>
      <c r="S391" s="43">
        <v>0</v>
      </c>
      <c r="T391" s="43">
        <v>0</v>
      </c>
    </row>
    <row r="392" spans="1:20" hidden="1" x14ac:dyDescent="0.15">
      <c r="A392" s="41" t="s">
        <v>572</v>
      </c>
      <c r="C392" s="37"/>
      <c r="D392" s="38" t="s">
        <v>83</v>
      </c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0</v>
      </c>
      <c r="T392" s="43">
        <v>0</v>
      </c>
    </row>
    <row r="393" spans="1:20" hidden="1" x14ac:dyDescent="0.15">
      <c r="A393" s="41" t="s">
        <v>572</v>
      </c>
      <c r="C393" s="37"/>
      <c r="D393" s="38" t="s">
        <v>84</v>
      </c>
      <c r="E393" s="43">
        <v>0</v>
      </c>
      <c r="F393" s="43">
        <v>0</v>
      </c>
      <c r="G393" s="43">
        <v>0</v>
      </c>
      <c r="H393" s="43">
        <v>0</v>
      </c>
      <c r="I393" s="43">
        <v>0</v>
      </c>
      <c r="J393" s="43">
        <v>0</v>
      </c>
      <c r="K393" s="43">
        <v>0</v>
      </c>
      <c r="L393" s="43">
        <v>0</v>
      </c>
      <c r="M393" s="43">
        <v>0</v>
      </c>
      <c r="N393" s="43">
        <v>0</v>
      </c>
      <c r="O393" s="43">
        <v>0</v>
      </c>
      <c r="P393" s="43">
        <v>0</v>
      </c>
      <c r="Q393" s="43">
        <v>0</v>
      </c>
      <c r="R393" s="43">
        <v>0</v>
      </c>
      <c r="S393" s="43">
        <v>0</v>
      </c>
      <c r="T393" s="43">
        <v>0</v>
      </c>
    </row>
    <row r="394" spans="1:20" hidden="1" x14ac:dyDescent="0.15">
      <c r="A394" s="41" t="s">
        <v>572</v>
      </c>
      <c r="C394" s="37"/>
      <c r="D394" s="38" t="s">
        <v>85</v>
      </c>
      <c r="E394" s="43">
        <v>0</v>
      </c>
      <c r="F394" s="43">
        <v>0</v>
      </c>
      <c r="G394" s="43">
        <v>0</v>
      </c>
      <c r="H394" s="43">
        <v>0</v>
      </c>
      <c r="I394" s="43">
        <v>0</v>
      </c>
      <c r="J394" s="43">
        <v>0</v>
      </c>
      <c r="K394" s="43">
        <v>0</v>
      </c>
      <c r="L394" s="43">
        <v>0</v>
      </c>
      <c r="M394" s="43">
        <v>0</v>
      </c>
      <c r="N394" s="43">
        <v>0</v>
      </c>
      <c r="O394" s="43">
        <v>0</v>
      </c>
      <c r="P394" s="43">
        <v>0</v>
      </c>
      <c r="Q394" s="43">
        <v>0</v>
      </c>
      <c r="R394" s="43">
        <v>0</v>
      </c>
      <c r="S394" s="43">
        <v>0</v>
      </c>
      <c r="T394" s="43">
        <v>0</v>
      </c>
    </row>
    <row r="395" spans="1:20" hidden="1" x14ac:dyDescent="0.15">
      <c r="A395" s="41" t="s">
        <v>572</v>
      </c>
      <c r="C395" s="37"/>
      <c r="D395" s="38" t="s">
        <v>86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0</v>
      </c>
      <c r="M395" s="43">
        <v>0</v>
      </c>
      <c r="N395" s="43">
        <v>0</v>
      </c>
      <c r="O395" s="43">
        <v>0</v>
      </c>
      <c r="P395" s="43">
        <v>0</v>
      </c>
      <c r="Q395" s="43">
        <v>0</v>
      </c>
      <c r="R395" s="43">
        <v>0</v>
      </c>
      <c r="S395" s="43">
        <v>0</v>
      </c>
      <c r="T395" s="43">
        <v>0</v>
      </c>
    </row>
    <row r="396" spans="1:20" hidden="1" x14ac:dyDescent="0.15">
      <c r="A396" s="41" t="s">
        <v>572</v>
      </c>
      <c r="C396" s="37"/>
      <c r="D396" s="38" t="s">
        <v>87</v>
      </c>
      <c r="E396" s="43">
        <v>0</v>
      </c>
      <c r="F396" s="43">
        <v>0</v>
      </c>
      <c r="G396" s="43">
        <v>0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0</v>
      </c>
      <c r="N396" s="43">
        <v>0</v>
      </c>
      <c r="O396" s="43">
        <v>0</v>
      </c>
      <c r="P396" s="43">
        <v>0</v>
      </c>
      <c r="Q396" s="43">
        <v>0</v>
      </c>
      <c r="R396" s="43">
        <v>0</v>
      </c>
      <c r="S396" s="43">
        <v>0</v>
      </c>
      <c r="T396" s="43">
        <v>0</v>
      </c>
    </row>
    <row r="397" spans="1:20" hidden="1" x14ac:dyDescent="0.15">
      <c r="A397" s="41" t="s">
        <v>572</v>
      </c>
      <c r="C397" s="37"/>
      <c r="D397" s="38" t="s">
        <v>66</v>
      </c>
      <c r="E397" s="43">
        <v>0</v>
      </c>
      <c r="F397" s="43">
        <v>0</v>
      </c>
      <c r="G397" s="43">
        <v>0</v>
      </c>
      <c r="H397" s="43">
        <v>0</v>
      </c>
      <c r="I397" s="43">
        <v>0</v>
      </c>
      <c r="J397" s="43">
        <v>0</v>
      </c>
      <c r="K397" s="43">
        <v>0</v>
      </c>
      <c r="L397" s="43">
        <v>0</v>
      </c>
      <c r="M397" s="43">
        <v>0</v>
      </c>
      <c r="N397" s="43">
        <v>0</v>
      </c>
      <c r="O397" s="43">
        <v>0</v>
      </c>
      <c r="P397" s="43">
        <v>0</v>
      </c>
      <c r="Q397" s="43">
        <v>0</v>
      </c>
      <c r="R397" s="43">
        <v>0</v>
      </c>
      <c r="S397" s="43">
        <v>0</v>
      </c>
      <c r="T397" s="43">
        <v>0</v>
      </c>
    </row>
    <row r="398" spans="1:20" hidden="1" x14ac:dyDescent="0.15">
      <c r="A398" s="41" t="s">
        <v>572</v>
      </c>
      <c r="C398" s="37"/>
      <c r="D398" s="38" t="s">
        <v>88</v>
      </c>
      <c r="E398" s="43">
        <v>0</v>
      </c>
      <c r="F398" s="43">
        <v>0</v>
      </c>
      <c r="G398" s="43">
        <v>0</v>
      </c>
      <c r="H398" s="43">
        <v>0</v>
      </c>
      <c r="I398" s="43">
        <v>0</v>
      </c>
      <c r="J398" s="43">
        <v>0</v>
      </c>
      <c r="K398" s="43">
        <v>0</v>
      </c>
      <c r="L398" s="43">
        <v>0</v>
      </c>
      <c r="M398" s="43">
        <v>0</v>
      </c>
      <c r="N398" s="43">
        <v>0</v>
      </c>
      <c r="O398" s="43">
        <v>0</v>
      </c>
      <c r="P398" s="43">
        <v>0</v>
      </c>
      <c r="Q398" s="43">
        <v>0</v>
      </c>
      <c r="R398" s="43">
        <v>0</v>
      </c>
      <c r="S398" s="43">
        <v>0</v>
      </c>
      <c r="T398" s="43">
        <v>0</v>
      </c>
    </row>
    <row r="399" spans="1:20" hidden="1" x14ac:dyDescent="0.15">
      <c r="A399" s="41" t="s">
        <v>572</v>
      </c>
      <c r="C399" s="37"/>
      <c r="D399" s="38" t="s">
        <v>89</v>
      </c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0</v>
      </c>
      <c r="M399" s="43">
        <v>0</v>
      </c>
      <c r="N399" s="43">
        <v>0</v>
      </c>
      <c r="O399" s="43">
        <v>0</v>
      </c>
      <c r="P399" s="43">
        <v>0</v>
      </c>
      <c r="Q399" s="43">
        <v>0</v>
      </c>
      <c r="R399" s="43">
        <v>0</v>
      </c>
      <c r="S399" s="43">
        <v>0</v>
      </c>
      <c r="T399" s="43">
        <v>0</v>
      </c>
    </row>
    <row r="400" spans="1:20" hidden="1" x14ac:dyDescent="0.15">
      <c r="A400" s="41" t="s">
        <v>572</v>
      </c>
      <c r="C400" s="37"/>
      <c r="D400" s="38" t="s">
        <v>90</v>
      </c>
      <c r="E400" s="43">
        <v>0</v>
      </c>
      <c r="F400" s="43">
        <v>0</v>
      </c>
      <c r="G400" s="43">
        <v>0</v>
      </c>
      <c r="H400" s="43">
        <v>0</v>
      </c>
      <c r="I400" s="43">
        <v>0</v>
      </c>
      <c r="J400" s="43">
        <v>0</v>
      </c>
      <c r="K400" s="43">
        <v>0</v>
      </c>
      <c r="L400" s="43">
        <v>0</v>
      </c>
      <c r="M400" s="43">
        <v>0</v>
      </c>
      <c r="N400" s="43">
        <v>0</v>
      </c>
      <c r="O400" s="43">
        <v>0</v>
      </c>
      <c r="P400" s="43">
        <v>0</v>
      </c>
      <c r="Q400" s="43">
        <v>0</v>
      </c>
      <c r="R400" s="43">
        <v>0</v>
      </c>
      <c r="S400" s="43">
        <v>0</v>
      </c>
      <c r="T400" s="43">
        <v>0</v>
      </c>
    </row>
    <row r="401" spans="1:20" hidden="1" x14ac:dyDescent="0.15">
      <c r="A401" s="41" t="s">
        <v>572</v>
      </c>
      <c r="C401" s="37"/>
      <c r="D401" s="38" t="s">
        <v>91</v>
      </c>
      <c r="E401" s="43">
        <v>0</v>
      </c>
      <c r="F401" s="43">
        <v>0</v>
      </c>
      <c r="G401" s="43">
        <v>0</v>
      </c>
      <c r="H401" s="43">
        <v>0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3">
        <v>0</v>
      </c>
      <c r="Q401" s="43">
        <v>0</v>
      </c>
      <c r="R401" s="43">
        <v>0</v>
      </c>
      <c r="S401" s="43">
        <v>0</v>
      </c>
      <c r="T401" s="43">
        <v>0</v>
      </c>
    </row>
    <row r="402" spans="1:20" hidden="1" x14ac:dyDescent="0.15">
      <c r="A402" s="41" t="s">
        <v>572</v>
      </c>
      <c r="C402" s="37"/>
      <c r="D402" s="35" t="s">
        <v>187</v>
      </c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:20" hidden="1" x14ac:dyDescent="0.15">
      <c r="A403" s="41" t="s">
        <v>572</v>
      </c>
      <c r="C403" s="37"/>
      <c r="D403" s="38" t="s">
        <v>71</v>
      </c>
      <c r="E403" s="43">
        <v>0</v>
      </c>
      <c r="F403" s="43">
        <v>0</v>
      </c>
      <c r="G403" s="43">
        <v>0</v>
      </c>
      <c r="H403" s="43">
        <v>0</v>
      </c>
      <c r="I403" s="43">
        <v>0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</row>
    <row r="404" spans="1:20" hidden="1" x14ac:dyDescent="0.15">
      <c r="A404" s="41" t="s">
        <v>572</v>
      </c>
      <c r="C404" s="37"/>
      <c r="D404" s="38" t="s">
        <v>72</v>
      </c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>
        <v>0</v>
      </c>
      <c r="M404" s="43">
        <v>0</v>
      </c>
      <c r="N404" s="43">
        <v>0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</row>
    <row r="405" spans="1:20" hidden="1" x14ac:dyDescent="0.15">
      <c r="A405" s="41" t="s">
        <v>572</v>
      </c>
      <c r="C405" s="37"/>
      <c r="D405" s="38" t="s">
        <v>80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</row>
    <row r="406" spans="1:20" hidden="1" x14ac:dyDescent="0.15">
      <c r="A406" s="41" t="s">
        <v>572</v>
      </c>
      <c r="C406" s="37"/>
      <c r="D406" s="38" t="s">
        <v>81</v>
      </c>
      <c r="E406" s="43">
        <v>0</v>
      </c>
      <c r="F406" s="43">
        <v>0</v>
      </c>
      <c r="G406" s="43">
        <v>0</v>
      </c>
      <c r="H406" s="43">
        <v>0</v>
      </c>
      <c r="I406" s="43">
        <v>0</v>
      </c>
      <c r="J406" s="43">
        <v>0</v>
      </c>
      <c r="K406" s="43">
        <v>0</v>
      </c>
      <c r="L406" s="43">
        <v>0</v>
      </c>
      <c r="M406" s="43">
        <v>0</v>
      </c>
      <c r="N406" s="43">
        <v>0</v>
      </c>
      <c r="O406" s="43">
        <v>0</v>
      </c>
      <c r="P406" s="43">
        <v>0</v>
      </c>
      <c r="Q406" s="43">
        <v>0</v>
      </c>
      <c r="R406" s="43">
        <v>0</v>
      </c>
      <c r="S406" s="43">
        <v>0</v>
      </c>
      <c r="T406" s="43">
        <v>0</v>
      </c>
    </row>
    <row r="407" spans="1:20" hidden="1" x14ac:dyDescent="0.15">
      <c r="A407" s="41" t="s">
        <v>572</v>
      </c>
      <c r="C407" s="37"/>
      <c r="D407" s="38" t="s">
        <v>82</v>
      </c>
      <c r="E407" s="43">
        <v>0</v>
      </c>
      <c r="F407" s="43">
        <v>0</v>
      </c>
      <c r="G407" s="43">
        <v>0</v>
      </c>
      <c r="H407" s="43">
        <v>0</v>
      </c>
      <c r="I407" s="43">
        <v>0</v>
      </c>
      <c r="J407" s="43">
        <v>0</v>
      </c>
      <c r="K407" s="43">
        <v>0</v>
      </c>
      <c r="L407" s="43">
        <v>0</v>
      </c>
      <c r="M407" s="43">
        <v>0</v>
      </c>
      <c r="N407" s="43">
        <v>0</v>
      </c>
      <c r="O407" s="43">
        <v>0</v>
      </c>
      <c r="P407" s="43">
        <v>0</v>
      </c>
      <c r="Q407" s="43">
        <v>0</v>
      </c>
      <c r="R407" s="43">
        <v>0</v>
      </c>
      <c r="S407" s="43">
        <v>0</v>
      </c>
      <c r="T407" s="43">
        <v>0</v>
      </c>
    </row>
    <row r="408" spans="1:20" hidden="1" x14ac:dyDescent="0.15">
      <c r="A408" s="41" t="s">
        <v>572</v>
      </c>
      <c r="C408" s="37"/>
      <c r="D408" s="38" t="s">
        <v>83</v>
      </c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0</v>
      </c>
      <c r="O408" s="43">
        <v>0</v>
      </c>
      <c r="P408" s="43">
        <v>0</v>
      </c>
      <c r="Q408" s="43">
        <v>0</v>
      </c>
      <c r="R408" s="43">
        <v>0</v>
      </c>
      <c r="S408" s="43">
        <v>0</v>
      </c>
      <c r="T408" s="43">
        <v>0</v>
      </c>
    </row>
    <row r="409" spans="1:20" hidden="1" x14ac:dyDescent="0.15">
      <c r="A409" s="41" t="s">
        <v>572</v>
      </c>
      <c r="C409" s="37"/>
      <c r="D409" s="38" t="s">
        <v>84</v>
      </c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0</v>
      </c>
      <c r="L409" s="43">
        <v>0</v>
      </c>
      <c r="M409" s="43">
        <v>0</v>
      </c>
      <c r="N409" s="43">
        <v>0</v>
      </c>
      <c r="O409" s="43">
        <v>0</v>
      </c>
      <c r="P409" s="43">
        <v>0</v>
      </c>
      <c r="Q409" s="43">
        <v>0</v>
      </c>
      <c r="R409" s="43">
        <v>0</v>
      </c>
      <c r="S409" s="43">
        <v>0</v>
      </c>
      <c r="T409" s="43">
        <v>0</v>
      </c>
    </row>
    <row r="410" spans="1:20" hidden="1" x14ac:dyDescent="0.15">
      <c r="A410" s="41" t="s">
        <v>572</v>
      </c>
      <c r="C410" s="37"/>
      <c r="D410" s="38" t="s">
        <v>85</v>
      </c>
      <c r="E410" s="43">
        <v>0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0</v>
      </c>
      <c r="M410" s="43">
        <v>0</v>
      </c>
      <c r="N410" s="43">
        <v>0</v>
      </c>
      <c r="O410" s="43">
        <v>0</v>
      </c>
      <c r="P410" s="43">
        <v>0</v>
      </c>
      <c r="Q410" s="43">
        <v>0</v>
      </c>
      <c r="R410" s="43">
        <v>0</v>
      </c>
      <c r="S410" s="43">
        <v>0</v>
      </c>
      <c r="T410" s="43">
        <v>0</v>
      </c>
    </row>
    <row r="411" spans="1:20" hidden="1" x14ac:dyDescent="0.15">
      <c r="A411" s="41" t="s">
        <v>572</v>
      </c>
      <c r="C411" s="37"/>
      <c r="D411" s="38" t="s">
        <v>86</v>
      </c>
      <c r="E411" s="43">
        <v>0</v>
      </c>
      <c r="F411" s="43">
        <v>0</v>
      </c>
      <c r="G411" s="43">
        <v>0</v>
      </c>
      <c r="H411" s="43">
        <v>0</v>
      </c>
      <c r="I411" s="43">
        <v>0</v>
      </c>
      <c r="J411" s="43">
        <v>0</v>
      </c>
      <c r="K411" s="43">
        <v>0</v>
      </c>
      <c r="L411" s="43">
        <v>0</v>
      </c>
      <c r="M411" s="43">
        <v>0</v>
      </c>
      <c r="N411" s="43">
        <v>0</v>
      </c>
      <c r="O411" s="43">
        <v>0</v>
      </c>
      <c r="P411" s="43">
        <v>0</v>
      </c>
      <c r="Q411" s="43">
        <v>0</v>
      </c>
      <c r="R411" s="43">
        <v>0</v>
      </c>
      <c r="S411" s="43">
        <v>0</v>
      </c>
      <c r="T411" s="43">
        <v>0</v>
      </c>
    </row>
    <row r="412" spans="1:20" hidden="1" x14ac:dyDescent="0.15">
      <c r="A412" s="41" t="s">
        <v>572</v>
      </c>
      <c r="C412" s="37"/>
      <c r="D412" s="38" t="s">
        <v>87</v>
      </c>
      <c r="E412" s="43">
        <v>0</v>
      </c>
      <c r="F412" s="43">
        <v>0</v>
      </c>
      <c r="G412" s="43">
        <v>0</v>
      </c>
      <c r="H412" s="43">
        <v>0</v>
      </c>
      <c r="I412" s="43">
        <v>0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  <c r="P412" s="43">
        <v>0</v>
      </c>
      <c r="Q412" s="43">
        <v>0</v>
      </c>
      <c r="R412" s="43">
        <v>0</v>
      </c>
      <c r="S412" s="43">
        <v>0</v>
      </c>
      <c r="T412" s="43">
        <v>0</v>
      </c>
    </row>
    <row r="413" spans="1:20" hidden="1" x14ac:dyDescent="0.15">
      <c r="A413" s="41" t="s">
        <v>572</v>
      </c>
      <c r="C413" s="37"/>
      <c r="D413" s="38" t="s">
        <v>66</v>
      </c>
      <c r="E413" s="43">
        <v>0</v>
      </c>
      <c r="F413" s="43">
        <v>0</v>
      </c>
      <c r="G413" s="43">
        <v>0</v>
      </c>
      <c r="H413" s="43">
        <v>0</v>
      </c>
      <c r="I413" s="43">
        <v>0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3">
        <v>0</v>
      </c>
      <c r="Q413" s="43">
        <v>0</v>
      </c>
      <c r="R413" s="43">
        <v>0</v>
      </c>
      <c r="S413" s="43">
        <v>0</v>
      </c>
      <c r="T413" s="43">
        <v>0</v>
      </c>
    </row>
    <row r="414" spans="1:20" hidden="1" x14ac:dyDescent="0.15">
      <c r="A414" s="41" t="s">
        <v>572</v>
      </c>
      <c r="C414" s="37"/>
      <c r="D414" s="38" t="s">
        <v>88</v>
      </c>
      <c r="E414" s="43">
        <v>0</v>
      </c>
      <c r="F414" s="43">
        <v>0</v>
      </c>
      <c r="G414" s="43">
        <v>0</v>
      </c>
      <c r="H414" s="43">
        <v>0</v>
      </c>
      <c r="I414" s="43">
        <v>0</v>
      </c>
      <c r="J414" s="43">
        <v>0</v>
      </c>
      <c r="K414" s="43">
        <v>0</v>
      </c>
      <c r="L414" s="43">
        <v>0</v>
      </c>
      <c r="M414" s="43">
        <v>0</v>
      </c>
      <c r="N414" s="43">
        <v>0</v>
      </c>
      <c r="O414" s="43">
        <v>0</v>
      </c>
      <c r="P414" s="43">
        <v>0</v>
      </c>
      <c r="Q414" s="43">
        <v>0</v>
      </c>
      <c r="R414" s="43">
        <v>0</v>
      </c>
      <c r="S414" s="43">
        <v>0</v>
      </c>
      <c r="T414" s="43">
        <v>0</v>
      </c>
    </row>
    <row r="415" spans="1:20" hidden="1" x14ac:dyDescent="0.15">
      <c r="A415" s="41" t="s">
        <v>572</v>
      </c>
      <c r="C415" s="37"/>
      <c r="D415" s="38" t="s">
        <v>89</v>
      </c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0</v>
      </c>
      <c r="L415" s="43">
        <v>0</v>
      </c>
      <c r="M415" s="43">
        <v>0</v>
      </c>
      <c r="N415" s="43">
        <v>0</v>
      </c>
      <c r="O415" s="43">
        <v>0</v>
      </c>
      <c r="P415" s="43">
        <v>0</v>
      </c>
      <c r="Q415" s="43">
        <v>0</v>
      </c>
      <c r="R415" s="43">
        <v>0</v>
      </c>
      <c r="S415" s="43">
        <v>0</v>
      </c>
      <c r="T415" s="43">
        <v>0</v>
      </c>
    </row>
    <row r="416" spans="1:20" hidden="1" x14ac:dyDescent="0.15">
      <c r="A416" s="41" t="s">
        <v>572</v>
      </c>
      <c r="C416" s="37"/>
      <c r="D416" s="38" t="s">
        <v>90</v>
      </c>
      <c r="E416" s="43">
        <v>0</v>
      </c>
      <c r="F416" s="43">
        <v>0</v>
      </c>
      <c r="G416" s="43">
        <v>0</v>
      </c>
      <c r="H416" s="43">
        <v>0</v>
      </c>
      <c r="I416" s="43">
        <v>0</v>
      </c>
      <c r="J416" s="43">
        <v>0</v>
      </c>
      <c r="K416" s="43">
        <v>0</v>
      </c>
      <c r="L416" s="43">
        <v>0</v>
      </c>
      <c r="M416" s="43">
        <v>0</v>
      </c>
      <c r="N416" s="43">
        <v>0</v>
      </c>
      <c r="O416" s="43">
        <v>0</v>
      </c>
      <c r="P416" s="43">
        <v>0</v>
      </c>
      <c r="Q416" s="43">
        <v>0</v>
      </c>
      <c r="R416" s="43">
        <v>0</v>
      </c>
      <c r="S416" s="43">
        <v>0</v>
      </c>
      <c r="T416" s="43">
        <v>0</v>
      </c>
    </row>
    <row r="417" spans="1:20" hidden="1" x14ac:dyDescent="0.15">
      <c r="A417" s="41" t="s">
        <v>572</v>
      </c>
      <c r="C417" s="37"/>
      <c r="D417" s="38" t="s">
        <v>91</v>
      </c>
      <c r="E417" s="43">
        <v>0</v>
      </c>
      <c r="F417" s="43">
        <v>0</v>
      </c>
      <c r="G417" s="43">
        <v>0</v>
      </c>
      <c r="H417" s="43">
        <v>0</v>
      </c>
      <c r="I417" s="43">
        <v>0</v>
      </c>
      <c r="J417" s="43">
        <v>0</v>
      </c>
      <c r="K417" s="43">
        <v>0</v>
      </c>
      <c r="L417" s="43">
        <v>0</v>
      </c>
      <c r="M417" s="43">
        <v>0</v>
      </c>
      <c r="N417" s="43">
        <v>0</v>
      </c>
      <c r="O417" s="43">
        <v>0</v>
      </c>
      <c r="P417" s="43">
        <v>0</v>
      </c>
      <c r="Q417" s="43">
        <v>0</v>
      </c>
      <c r="R417" s="43">
        <v>0</v>
      </c>
      <c r="S417" s="43">
        <v>0</v>
      </c>
      <c r="T417" s="43">
        <v>0</v>
      </c>
    </row>
    <row r="418" spans="1:20" hidden="1" x14ac:dyDescent="0.15">
      <c r="A418" s="41" t="s">
        <v>572</v>
      </c>
      <c r="C418" s="37"/>
      <c r="D418" s="35" t="s">
        <v>188</v>
      </c>
      <c r="E418" s="43">
        <v>6194.6285615907718</v>
      </c>
      <c r="F418" s="43">
        <v>6359.2579839889813</v>
      </c>
      <c r="G418" s="43">
        <v>6299.5179478350692</v>
      </c>
      <c r="H418" s="43">
        <v>6576.7840234139621</v>
      </c>
      <c r="I418" s="43">
        <v>5856.5894809331148</v>
      </c>
      <c r="J418" s="43">
        <v>6383.3605922355164</v>
      </c>
      <c r="K418" s="43">
        <v>6201.4719807179135</v>
      </c>
      <c r="L418" s="43">
        <v>7154.1706120340878</v>
      </c>
      <c r="M418" s="43">
        <v>6674.356546440561</v>
      </c>
      <c r="N418" s="43">
        <v>6808.082981836963</v>
      </c>
      <c r="O418" s="43">
        <v>7750.5380046483597</v>
      </c>
      <c r="P418" s="43">
        <v>7127.0982181286045</v>
      </c>
      <c r="Q418" s="43">
        <v>8420.2892312989588</v>
      </c>
      <c r="R418" s="43">
        <v>7846.99147800637</v>
      </c>
      <c r="S418" s="43">
        <v>9072.953430317637</v>
      </c>
      <c r="T418" s="43">
        <v>11403.460445898252</v>
      </c>
    </row>
    <row r="419" spans="1:20" hidden="1" x14ac:dyDescent="0.15">
      <c r="A419" s="41" t="s">
        <v>572</v>
      </c>
      <c r="C419" s="56" t="s">
        <v>228</v>
      </c>
      <c r="D419" s="57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</row>
    <row r="420" spans="1:20" hidden="1" x14ac:dyDescent="0.15">
      <c r="A420" s="41" t="s">
        <v>572</v>
      </c>
      <c r="C420" s="59"/>
      <c r="D420" s="56" t="s">
        <v>229</v>
      </c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</row>
    <row r="421" spans="1:20" hidden="1" x14ac:dyDescent="0.15">
      <c r="A421" s="41" t="s">
        <v>572</v>
      </c>
      <c r="C421" s="59"/>
      <c r="D421" s="61" t="s">
        <v>230</v>
      </c>
      <c r="E421" s="62">
        <v>36.537811000000005</v>
      </c>
      <c r="F421" s="62">
        <v>32.951782000000001</v>
      </c>
      <c r="G421" s="62">
        <v>30.66292</v>
      </c>
      <c r="H421" s="62">
        <v>28.768953000000003</v>
      </c>
      <c r="I421" s="62">
        <v>31.953830999999997</v>
      </c>
      <c r="J421" s="62">
        <v>28.693814</v>
      </c>
      <c r="K421" s="62">
        <v>28.619282999999999</v>
      </c>
      <c r="L421" s="62">
        <v>28.519608000000002</v>
      </c>
      <c r="M421" s="62">
        <v>28.692145</v>
      </c>
      <c r="N421" s="62">
        <v>28.556348999999997</v>
      </c>
      <c r="O421" s="62">
        <v>28.519733000000002</v>
      </c>
      <c r="P421" s="62">
        <v>28.723151999999999</v>
      </c>
      <c r="Q421" s="62">
        <v>28.450076000000003</v>
      </c>
      <c r="R421" s="62">
        <v>28.560526000000003</v>
      </c>
      <c r="S421" s="62">
        <v>28.379249000000002</v>
      </c>
      <c r="T421" s="62">
        <v>30.839017999999999</v>
      </c>
    </row>
    <row r="422" spans="1:20" hidden="1" x14ac:dyDescent="0.15">
      <c r="A422" s="41" t="s">
        <v>572</v>
      </c>
      <c r="C422" s="59"/>
      <c r="D422" s="61" t="s">
        <v>231</v>
      </c>
      <c r="E422" s="62">
        <v>37.952684000000005</v>
      </c>
      <c r="F422" s="62">
        <v>31.676705999999999</v>
      </c>
      <c r="G422" s="62">
        <v>31.877704000000001</v>
      </c>
      <c r="H422" s="62">
        <v>29.057458999999998</v>
      </c>
      <c r="I422" s="62">
        <v>32.647803000000003</v>
      </c>
      <c r="J422" s="62">
        <v>28.810615000000002</v>
      </c>
      <c r="K422" s="62">
        <v>28.764642000000002</v>
      </c>
      <c r="L422" s="62">
        <v>28.555217000000003</v>
      </c>
      <c r="M422" s="62">
        <v>28.710516000000002</v>
      </c>
      <c r="N422" s="62">
        <v>28.549894000000002</v>
      </c>
      <c r="O422" s="62">
        <v>28.544673</v>
      </c>
      <c r="P422" s="62">
        <v>28.631641000000002</v>
      </c>
      <c r="Q422" s="62">
        <v>28.466155000000001</v>
      </c>
      <c r="R422" s="62">
        <v>28.553763</v>
      </c>
      <c r="S422" s="62">
        <v>28.414417</v>
      </c>
      <c r="T422" s="62">
        <v>28.348566999999999</v>
      </c>
    </row>
    <row r="423" spans="1:20" hidden="1" x14ac:dyDescent="0.15">
      <c r="A423" s="41" t="s">
        <v>572</v>
      </c>
      <c r="C423" s="59"/>
      <c r="D423" s="63" t="s">
        <v>232</v>
      </c>
      <c r="E423" s="62">
        <v>37.798502999999997</v>
      </c>
      <c r="F423" s="62">
        <v>33.786650000000002</v>
      </c>
      <c r="G423" s="62">
        <v>35.827076999999996</v>
      </c>
      <c r="H423" s="62">
        <v>30.647368</v>
      </c>
      <c r="I423" s="62">
        <v>31.728301000000002</v>
      </c>
      <c r="J423" s="62">
        <v>29.49878</v>
      </c>
      <c r="K423" s="62">
        <v>28.630808000000002</v>
      </c>
      <c r="L423" s="62">
        <v>30.189696000000001</v>
      </c>
      <c r="M423" s="62">
        <v>29.142164000000001</v>
      </c>
      <c r="N423" s="62">
        <v>28.637013</v>
      </c>
      <c r="O423" s="62">
        <v>29.071870999999998</v>
      </c>
      <c r="P423" s="62">
        <v>30.359578000000003</v>
      </c>
      <c r="Q423" s="62">
        <v>28.558125</v>
      </c>
      <c r="R423" s="62">
        <v>28.616873999999999</v>
      </c>
      <c r="S423" s="62">
        <v>28.40521</v>
      </c>
      <c r="T423" s="62">
        <v>28.363526000000004</v>
      </c>
    </row>
    <row r="424" spans="1:20" hidden="1" x14ac:dyDescent="0.15">
      <c r="A424" s="41" t="s">
        <v>572</v>
      </c>
      <c r="C424" s="59"/>
      <c r="D424" s="63" t="s">
        <v>233</v>
      </c>
      <c r="E424" s="62">
        <v>38.468576999999996</v>
      </c>
      <c r="F424" s="62">
        <v>36.853605000000002</v>
      </c>
      <c r="G424" s="62">
        <v>36.342254000000004</v>
      </c>
      <c r="H424" s="62">
        <v>31.564122000000001</v>
      </c>
      <c r="I424" s="62">
        <v>32.933023999999996</v>
      </c>
      <c r="J424" s="62">
        <v>36.274838000000003</v>
      </c>
      <c r="K424" s="62">
        <v>28.793306000000001</v>
      </c>
      <c r="L424" s="62">
        <v>30.586283000000002</v>
      </c>
      <c r="M424" s="62">
        <v>32.153984000000001</v>
      </c>
      <c r="N424" s="62">
        <v>28.56391</v>
      </c>
      <c r="O424" s="62">
        <v>28.871261000000001</v>
      </c>
      <c r="P424" s="62">
        <v>30.034812000000002</v>
      </c>
      <c r="Q424" s="62">
        <v>29.804683000000001</v>
      </c>
      <c r="R424" s="62">
        <v>28.638289</v>
      </c>
      <c r="S424" s="62">
        <v>28.437635999999998</v>
      </c>
      <c r="T424" s="62">
        <v>28.398281000000001</v>
      </c>
    </row>
    <row r="425" spans="1:20" hidden="1" x14ac:dyDescent="0.15">
      <c r="A425" s="41" t="s">
        <v>572</v>
      </c>
      <c r="C425" s="59"/>
      <c r="D425" s="63" t="s">
        <v>227</v>
      </c>
      <c r="E425" s="62">
        <v>41.411519999999996</v>
      </c>
      <c r="F425" s="62">
        <v>39.207791</v>
      </c>
      <c r="G425" s="62">
        <v>42.710381999999996</v>
      </c>
      <c r="H425" s="62">
        <v>35.497962000000001</v>
      </c>
      <c r="I425" s="62">
        <v>32.980678999999995</v>
      </c>
      <c r="J425" s="62">
        <v>38.619506999999999</v>
      </c>
      <c r="K425" s="62">
        <v>29.146294000000001</v>
      </c>
      <c r="L425" s="62">
        <v>32.981994</v>
      </c>
      <c r="M425" s="62">
        <v>33.959054999999999</v>
      </c>
      <c r="N425" s="62">
        <v>28.632280999999999</v>
      </c>
      <c r="O425" s="62">
        <v>32.497653</v>
      </c>
      <c r="P425" s="62">
        <v>31.925276000000004</v>
      </c>
      <c r="Q425" s="62">
        <v>36.106078000000004</v>
      </c>
      <c r="R425" s="62">
        <v>29.451771000000001</v>
      </c>
      <c r="S425" s="62">
        <v>28.773174999999998</v>
      </c>
      <c r="T425" s="62">
        <v>28.110758000000001</v>
      </c>
    </row>
    <row r="426" spans="1:20" hidden="1" x14ac:dyDescent="0.15">
      <c r="A426" s="41" t="s">
        <v>572</v>
      </c>
      <c r="C426" s="59"/>
      <c r="D426" s="63" t="s">
        <v>234</v>
      </c>
      <c r="E426" s="62">
        <v>43.324669999999998</v>
      </c>
      <c r="F426" s="62">
        <v>39.524971000000001</v>
      </c>
      <c r="G426" s="62">
        <v>45.211917999999997</v>
      </c>
      <c r="H426" s="62">
        <v>37.418760999999996</v>
      </c>
      <c r="I426" s="62">
        <v>31.405991999999998</v>
      </c>
      <c r="J426" s="62">
        <v>45.343531000000006</v>
      </c>
      <c r="K426" s="62">
        <v>31.045120999999998</v>
      </c>
      <c r="L426" s="62">
        <v>39.445029000000005</v>
      </c>
      <c r="M426" s="62">
        <v>36.726461999999998</v>
      </c>
      <c r="N426" s="62">
        <v>30.602258000000003</v>
      </c>
      <c r="O426" s="62">
        <v>39.070580999999997</v>
      </c>
      <c r="P426" s="62">
        <v>36.093877999999997</v>
      </c>
      <c r="Q426" s="62">
        <v>37.202777000000005</v>
      </c>
      <c r="R426" s="62">
        <v>35.253166</v>
      </c>
      <c r="S426" s="62">
        <v>31.299921999999999</v>
      </c>
      <c r="T426" s="62">
        <v>30.190017000000001</v>
      </c>
    </row>
    <row r="427" spans="1:20" hidden="1" x14ac:dyDescent="0.15">
      <c r="A427" s="41" t="s">
        <v>572</v>
      </c>
      <c r="C427" s="59"/>
      <c r="D427" s="63" t="s">
        <v>235</v>
      </c>
      <c r="E427" s="62">
        <v>42.928325999999998</v>
      </c>
      <c r="F427" s="62">
        <v>41.785927999999998</v>
      </c>
      <c r="G427" s="62">
        <v>44.374127999999999</v>
      </c>
      <c r="H427" s="62">
        <v>40.443686999999997</v>
      </c>
      <c r="I427" s="62">
        <v>34.118743000000002</v>
      </c>
      <c r="J427" s="62">
        <v>45.115203000000001</v>
      </c>
      <c r="K427" s="62">
        <v>35.379930000000002</v>
      </c>
      <c r="L427" s="62">
        <v>41.339444000000007</v>
      </c>
      <c r="M427" s="62">
        <v>38.014800000000001</v>
      </c>
      <c r="N427" s="62">
        <v>31.286364000000003</v>
      </c>
      <c r="O427" s="62">
        <v>40.037930000000003</v>
      </c>
      <c r="P427" s="62">
        <v>36.173309000000003</v>
      </c>
      <c r="Q427" s="62">
        <v>37.924767000000003</v>
      </c>
      <c r="R427" s="62">
        <v>35.606925000000004</v>
      </c>
      <c r="S427" s="62">
        <v>35.453082999999999</v>
      </c>
      <c r="T427" s="62">
        <v>30.883628000000002</v>
      </c>
    </row>
    <row r="428" spans="1:20" hidden="1" x14ac:dyDescent="0.15">
      <c r="A428" s="41" t="s">
        <v>572</v>
      </c>
      <c r="C428" s="59"/>
      <c r="D428" s="63" t="s">
        <v>236</v>
      </c>
      <c r="E428" s="62">
        <v>42.182498000000002</v>
      </c>
      <c r="F428" s="62">
        <v>41.967714999999998</v>
      </c>
      <c r="G428" s="62">
        <v>44.872353000000004</v>
      </c>
      <c r="H428" s="62">
        <v>39.079201000000005</v>
      </c>
      <c r="I428" s="62">
        <v>36.583342999999999</v>
      </c>
      <c r="J428" s="62">
        <v>42.482811000000005</v>
      </c>
      <c r="K428" s="62">
        <v>31.244495000000001</v>
      </c>
      <c r="L428" s="62">
        <v>41.371644000000003</v>
      </c>
      <c r="M428" s="62">
        <v>35.647546999999996</v>
      </c>
      <c r="N428" s="62">
        <v>30.931807000000003</v>
      </c>
      <c r="O428" s="62">
        <v>38.267223000000001</v>
      </c>
      <c r="P428" s="62">
        <v>36.822859999999999</v>
      </c>
      <c r="Q428" s="62">
        <v>38.726220000000005</v>
      </c>
      <c r="R428" s="62">
        <v>34.426636000000002</v>
      </c>
      <c r="S428" s="62">
        <v>33.870118000000005</v>
      </c>
      <c r="T428" s="62">
        <v>29.430790000000002</v>
      </c>
    </row>
    <row r="429" spans="1:20" hidden="1" x14ac:dyDescent="0.15">
      <c r="A429" s="41" t="s">
        <v>572</v>
      </c>
      <c r="C429" s="59"/>
      <c r="D429" s="63" t="s">
        <v>237</v>
      </c>
      <c r="E429" s="62">
        <v>42.680624999999999</v>
      </c>
      <c r="F429" s="62">
        <v>41.461046000000003</v>
      </c>
      <c r="G429" s="62">
        <v>41.945467000000001</v>
      </c>
      <c r="H429" s="62">
        <v>36.161470000000001</v>
      </c>
      <c r="I429" s="62">
        <v>39.203661999999994</v>
      </c>
      <c r="J429" s="62">
        <v>41.249749999999999</v>
      </c>
      <c r="K429" s="62">
        <v>34.178666</v>
      </c>
      <c r="L429" s="62">
        <v>34.327334</v>
      </c>
      <c r="M429" s="62">
        <v>34.618172000000001</v>
      </c>
      <c r="N429" s="62">
        <v>36.540938000000004</v>
      </c>
      <c r="O429" s="62">
        <v>34.478352000000001</v>
      </c>
      <c r="P429" s="62">
        <v>33.903927000000003</v>
      </c>
      <c r="Q429" s="62">
        <v>32.027222999999999</v>
      </c>
      <c r="R429" s="62">
        <v>32.47701</v>
      </c>
      <c r="S429" s="62">
        <v>30.312849</v>
      </c>
      <c r="T429" s="62">
        <v>28.479693999999999</v>
      </c>
    </row>
    <row r="430" spans="1:20" hidden="1" x14ac:dyDescent="0.15">
      <c r="A430" s="41" t="s">
        <v>572</v>
      </c>
      <c r="C430" s="59"/>
      <c r="D430" s="63" t="s">
        <v>238</v>
      </c>
      <c r="E430" s="62">
        <v>42.457383999999998</v>
      </c>
      <c r="F430" s="62">
        <v>37.524834000000006</v>
      </c>
      <c r="G430" s="62">
        <v>37.026620000000001</v>
      </c>
      <c r="H430" s="62">
        <v>33.247757</v>
      </c>
      <c r="I430" s="62">
        <v>34.843332000000004</v>
      </c>
      <c r="J430" s="62">
        <v>35.938048999999999</v>
      </c>
      <c r="K430" s="62">
        <v>30.053364000000002</v>
      </c>
      <c r="L430" s="62">
        <v>33.361533999999999</v>
      </c>
      <c r="M430" s="62">
        <v>32.390352</v>
      </c>
      <c r="N430" s="62">
        <v>29.274901000000003</v>
      </c>
      <c r="O430" s="62">
        <v>30.482419999999998</v>
      </c>
      <c r="P430" s="62">
        <v>31.454933</v>
      </c>
      <c r="Q430" s="62">
        <v>30.229519</v>
      </c>
      <c r="R430" s="62">
        <v>29.454422999999998</v>
      </c>
      <c r="S430" s="62">
        <v>29.489447999999999</v>
      </c>
      <c r="T430" s="62">
        <v>28.426124000000002</v>
      </c>
    </row>
    <row r="431" spans="1:20" hidden="1" x14ac:dyDescent="0.15">
      <c r="A431" s="41" t="s">
        <v>572</v>
      </c>
      <c r="C431" s="59"/>
      <c r="D431" s="63" t="s">
        <v>239</v>
      </c>
      <c r="E431" s="62">
        <v>39.252625000000002</v>
      </c>
      <c r="F431" s="62">
        <v>35.136964999999996</v>
      </c>
      <c r="G431" s="62">
        <v>35.233372000000003</v>
      </c>
      <c r="H431" s="62">
        <v>29.373035999999999</v>
      </c>
      <c r="I431" s="62">
        <v>32.310948000000003</v>
      </c>
      <c r="J431" s="62">
        <v>29.171975</v>
      </c>
      <c r="K431" s="62">
        <v>28.734656000000001</v>
      </c>
      <c r="L431" s="62">
        <v>30.247599999999998</v>
      </c>
      <c r="M431" s="62">
        <v>28.808393000000002</v>
      </c>
      <c r="N431" s="62">
        <v>28.689261999999999</v>
      </c>
      <c r="O431" s="62">
        <v>30.350575000000003</v>
      </c>
      <c r="P431" s="62">
        <v>28.627453000000003</v>
      </c>
      <c r="Q431" s="62">
        <v>28.603462</v>
      </c>
      <c r="R431" s="62">
        <v>28.641998000000001</v>
      </c>
      <c r="S431" s="62">
        <v>28.474456999999997</v>
      </c>
      <c r="T431" s="62">
        <v>28.368938</v>
      </c>
    </row>
    <row r="432" spans="1:20" hidden="1" x14ac:dyDescent="0.15">
      <c r="A432" s="41" t="s">
        <v>572</v>
      </c>
      <c r="C432" s="59"/>
      <c r="D432" s="63" t="s">
        <v>240</v>
      </c>
      <c r="E432" s="62">
        <v>36.117742</v>
      </c>
      <c r="F432" s="62">
        <v>34.476461</v>
      </c>
      <c r="G432" s="62">
        <v>30.357824000000001</v>
      </c>
      <c r="H432" s="62">
        <v>28.908468000000003</v>
      </c>
      <c r="I432" s="62">
        <v>32.509938999999996</v>
      </c>
      <c r="J432" s="62">
        <v>28.740321000000002</v>
      </c>
      <c r="K432" s="62">
        <v>28.617277999999999</v>
      </c>
      <c r="L432" s="62">
        <v>28.555686000000001</v>
      </c>
      <c r="M432" s="62">
        <v>28.683795999999997</v>
      </c>
      <c r="N432" s="62">
        <v>28.583542000000001</v>
      </c>
      <c r="O432" s="62">
        <v>28.589244000000001</v>
      </c>
      <c r="P432" s="62">
        <v>28.587473000000003</v>
      </c>
      <c r="Q432" s="62">
        <v>28.441941</v>
      </c>
      <c r="R432" s="62">
        <v>28.553652</v>
      </c>
      <c r="S432" s="62">
        <v>28.389243</v>
      </c>
      <c r="T432" s="62">
        <v>30.858609000000001</v>
      </c>
    </row>
    <row r="433" spans="1:20" hidden="1" x14ac:dyDescent="0.15">
      <c r="A433" s="41" t="s">
        <v>572</v>
      </c>
      <c r="C433" s="59"/>
      <c r="D433" s="63" t="s">
        <v>241</v>
      </c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1:20" hidden="1" x14ac:dyDescent="0.15">
      <c r="A434" s="41" t="s">
        <v>572</v>
      </c>
      <c r="C434" s="59"/>
      <c r="D434" s="61" t="s">
        <v>230</v>
      </c>
      <c r="E434" s="62" t="s">
        <v>490</v>
      </c>
      <c r="F434" s="62" t="s">
        <v>284</v>
      </c>
      <c r="G434" s="62" t="s">
        <v>391</v>
      </c>
      <c r="H434" s="62" t="s">
        <v>491</v>
      </c>
      <c r="I434" s="62" t="s">
        <v>301</v>
      </c>
      <c r="J434" s="62" t="s">
        <v>465</v>
      </c>
      <c r="K434" s="62" t="s">
        <v>399</v>
      </c>
      <c r="L434" s="62" t="s">
        <v>404</v>
      </c>
      <c r="M434" s="62" t="s">
        <v>471</v>
      </c>
      <c r="N434" s="62" t="s">
        <v>473</v>
      </c>
      <c r="O434" s="62" t="s">
        <v>418</v>
      </c>
      <c r="P434" s="62" t="s">
        <v>492</v>
      </c>
      <c r="Q434" s="62" t="s">
        <v>425</v>
      </c>
      <c r="R434" s="62" t="s">
        <v>473</v>
      </c>
      <c r="S434" s="62" t="s">
        <v>418</v>
      </c>
      <c r="T434" s="62" t="s">
        <v>345</v>
      </c>
    </row>
    <row r="435" spans="1:20" hidden="1" x14ac:dyDescent="0.15">
      <c r="A435" s="41" t="s">
        <v>572</v>
      </c>
      <c r="C435" s="59"/>
      <c r="D435" s="61" t="s">
        <v>231</v>
      </c>
      <c r="E435" s="62" t="s">
        <v>275</v>
      </c>
      <c r="F435" s="62" t="s">
        <v>493</v>
      </c>
      <c r="G435" s="62" t="s">
        <v>392</v>
      </c>
      <c r="H435" s="62" t="s">
        <v>394</v>
      </c>
      <c r="I435" s="62" t="s">
        <v>302</v>
      </c>
      <c r="J435" s="62" t="s">
        <v>397</v>
      </c>
      <c r="K435" s="62" t="s">
        <v>494</v>
      </c>
      <c r="L435" s="62" t="s">
        <v>405</v>
      </c>
      <c r="M435" s="62" t="s">
        <v>409</v>
      </c>
      <c r="N435" s="62" t="s">
        <v>414</v>
      </c>
      <c r="O435" s="62" t="s">
        <v>419</v>
      </c>
      <c r="P435" s="62" t="s">
        <v>476</v>
      </c>
      <c r="Q435" s="62" t="s">
        <v>426</v>
      </c>
      <c r="R435" s="62" t="s">
        <v>405</v>
      </c>
      <c r="S435" s="62" t="s">
        <v>426</v>
      </c>
      <c r="T435" s="62" t="s">
        <v>409</v>
      </c>
    </row>
    <row r="436" spans="1:20" hidden="1" x14ac:dyDescent="0.15">
      <c r="A436" s="41" t="s">
        <v>572</v>
      </c>
      <c r="C436" s="59"/>
      <c r="D436" s="63" t="s">
        <v>232</v>
      </c>
      <c r="E436" s="62" t="s">
        <v>495</v>
      </c>
      <c r="F436" s="62" t="s">
        <v>496</v>
      </c>
      <c r="G436" s="62" t="s">
        <v>459</v>
      </c>
      <c r="H436" s="62" t="s">
        <v>395</v>
      </c>
      <c r="I436" s="62" t="s">
        <v>303</v>
      </c>
      <c r="J436" s="62" t="s">
        <v>497</v>
      </c>
      <c r="K436" s="62" t="s">
        <v>400</v>
      </c>
      <c r="L436" s="62" t="s">
        <v>444</v>
      </c>
      <c r="M436" s="62" t="s">
        <v>410</v>
      </c>
      <c r="N436" s="62" t="s">
        <v>390</v>
      </c>
      <c r="O436" s="62" t="s">
        <v>474</v>
      </c>
      <c r="P436" s="62" t="s">
        <v>423</v>
      </c>
      <c r="Q436" s="62" t="s">
        <v>427</v>
      </c>
      <c r="R436" s="62" t="s">
        <v>429</v>
      </c>
      <c r="S436" s="62" t="s">
        <v>400</v>
      </c>
      <c r="T436" s="62" t="s">
        <v>498</v>
      </c>
    </row>
    <row r="437" spans="1:20" hidden="1" x14ac:dyDescent="0.15">
      <c r="A437" s="41" t="s">
        <v>572</v>
      </c>
      <c r="C437" s="59"/>
      <c r="D437" s="63" t="s">
        <v>233</v>
      </c>
      <c r="E437" s="62" t="s">
        <v>276</v>
      </c>
      <c r="F437" s="62" t="s">
        <v>499</v>
      </c>
      <c r="G437" s="62" t="s">
        <v>291</v>
      </c>
      <c r="H437" s="62" t="s">
        <v>296</v>
      </c>
      <c r="I437" s="62" t="s">
        <v>462</v>
      </c>
      <c r="J437" s="62" t="s">
        <v>398</v>
      </c>
      <c r="K437" s="62" t="s">
        <v>467</v>
      </c>
      <c r="L437" s="62" t="s">
        <v>406</v>
      </c>
      <c r="M437" s="62" t="s">
        <v>472</v>
      </c>
      <c r="N437" s="62" t="s">
        <v>415</v>
      </c>
      <c r="O437" s="62" t="s">
        <v>467</v>
      </c>
      <c r="P437" s="62" t="s">
        <v>424</v>
      </c>
      <c r="Q437" s="62" t="s">
        <v>449</v>
      </c>
      <c r="R437" s="62" t="s">
        <v>430</v>
      </c>
      <c r="S437" s="62" t="s">
        <v>415</v>
      </c>
      <c r="T437" s="62" t="s">
        <v>435</v>
      </c>
    </row>
    <row r="438" spans="1:20" hidden="1" x14ac:dyDescent="0.15">
      <c r="A438" s="41" t="s">
        <v>572</v>
      </c>
      <c r="C438" s="59"/>
      <c r="D438" s="63" t="s">
        <v>227</v>
      </c>
      <c r="E438" s="62" t="s">
        <v>277</v>
      </c>
      <c r="F438" s="62" t="s">
        <v>500</v>
      </c>
      <c r="G438" s="62" t="s">
        <v>501</v>
      </c>
      <c r="H438" s="62" t="s">
        <v>297</v>
      </c>
      <c r="I438" s="62" t="s">
        <v>304</v>
      </c>
      <c r="J438" s="62" t="s">
        <v>311</v>
      </c>
      <c r="K438" s="62" t="s">
        <v>502</v>
      </c>
      <c r="L438" s="62" t="s">
        <v>321</v>
      </c>
      <c r="M438" s="62" t="s">
        <v>503</v>
      </c>
      <c r="N438" s="62" t="s">
        <v>504</v>
      </c>
      <c r="O438" s="62" t="s">
        <v>505</v>
      </c>
      <c r="P438" s="62" t="s">
        <v>332</v>
      </c>
      <c r="Q438" s="62" t="s">
        <v>336</v>
      </c>
      <c r="R438" s="62" t="s">
        <v>338</v>
      </c>
      <c r="S438" s="62" t="s">
        <v>483</v>
      </c>
      <c r="T438" s="62" t="s">
        <v>346</v>
      </c>
    </row>
    <row r="439" spans="1:20" hidden="1" x14ac:dyDescent="0.15">
      <c r="A439" s="41" t="s">
        <v>572</v>
      </c>
      <c r="C439" s="59"/>
      <c r="D439" s="63" t="s">
        <v>234</v>
      </c>
      <c r="E439" s="62" t="s">
        <v>278</v>
      </c>
      <c r="F439" s="62" t="s">
        <v>506</v>
      </c>
      <c r="G439" s="62" t="s">
        <v>441</v>
      </c>
      <c r="H439" s="62" t="s">
        <v>507</v>
      </c>
      <c r="I439" s="62" t="s">
        <v>463</v>
      </c>
      <c r="J439" s="62" t="s">
        <v>508</v>
      </c>
      <c r="K439" s="62" t="s">
        <v>317</v>
      </c>
      <c r="L439" s="62" t="s">
        <v>322</v>
      </c>
      <c r="M439" s="62" t="s">
        <v>509</v>
      </c>
      <c r="N439" s="62" t="s">
        <v>327</v>
      </c>
      <c r="O439" s="62" t="s">
        <v>330</v>
      </c>
      <c r="P439" s="62" t="s">
        <v>333</v>
      </c>
      <c r="Q439" s="62" t="s">
        <v>479</v>
      </c>
      <c r="R439" s="62" t="s">
        <v>450</v>
      </c>
      <c r="S439" s="62" t="s">
        <v>342</v>
      </c>
      <c r="T439" s="62" t="s">
        <v>347</v>
      </c>
    </row>
    <row r="440" spans="1:20" hidden="1" x14ac:dyDescent="0.15">
      <c r="A440" s="41" t="s">
        <v>572</v>
      </c>
      <c r="C440" s="59"/>
      <c r="D440" s="63" t="s">
        <v>235</v>
      </c>
      <c r="E440" s="62" t="s">
        <v>279</v>
      </c>
      <c r="F440" s="62" t="s">
        <v>510</v>
      </c>
      <c r="G440" s="62" t="s">
        <v>293</v>
      </c>
      <c r="H440" s="62" t="s">
        <v>511</v>
      </c>
      <c r="I440" s="62" t="s">
        <v>305</v>
      </c>
      <c r="J440" s="62" t="s">
        <v>512</v>
      </c>
      <c r="K440" s="62" t="s">
        <v>318</v>
      </c>
      <c r="L440" s="62" t="s">
        <v>469</v>
      </c>
      <c r="M440" s="62" t="s">
        <v>325</v>
      </c>
      <c r="N440" s="62" t="s">
        <v>513</v>
      </c>
      <c r="O440" s="62" t="s">
        <v>514</v>
      </c>
      <c r="P440" s="62" t="s">
        <v>515</v>
      </c>
      <c r="Q440" s="62" t="s">
        <v>337</v>
      </c>
      <c r="R440" s="62" t="s">
        <v>339</v>
      </c>
      <c r="S440" s="62" t="s">
        <v>516</v>
      </c>
      <c r="T440" s="62" t="s">
        <v>517</v>
      </c>
    </row>
    <row r="441" spans="1:20" hidden="1" x14ac:dyDescent="0.15">
      <c r="A441" s="41" t="s">
        <v>572</v>
      </c>
      <c r="C441" s="59"/>
      <c r="D441" s="63" t="s">
        <v>236</v>
      </c>
      <c r="E441" s="62" t="s">
        <v>356</v>
      </c>
      <c r="F441" s="62" t="s">
        <v>440</v>
      </c>
      <c r="G441" s="62" t="s">
        <v>294</v>
      </c>
      <c r="H441" s="62" t="s">
        <v>518</v>
      </c>
      <c r="I441" s="62" t="s">
        <v>306</v>
      </c>
      <c r="J441" s="62" t="s">
        <v>366</v>
      </c>
      <c r="K441" s="62" t="s">
        <v>319</v>
      </c>
      <c r="L441" s="62" t="s">
        <v>470</v>
      </c>
      <c r="M441" s="62" t="s">
        <v>326</v>
      </c>
      <c r="N441" s="62" t="s">
        <v>519</v>
      </c>
      <c r="O441" s="62" t="s">
        <v>520</v>
      </c>
      <c r="P441" s="62" t="s">
        <v>334</v>
      </c>
      <c r="Q441" s="62" t="s">
        <v>480</v>
      </c>
      <c r="R441" s="62" t="s">
        <v>340</v>
      </c>
      <c r="S441" s="62" t="s">
        <v>344</v>
      </c>
      <c r="T441" s="62" t="s">
        <v>349</v>
      </c>
    </row>
    <row r="442" spans="1:20" hidden="1" x14ac:dyDescent="0.15">
      <c r="A442" s="41" t="s">
        <v>572</v>
      </c>
      <c r="C442" s="59"/>
      <c r="D442" s="63" t="s">
        <v>237</v>
      </c>
      <c r="E442" s="62" t="s">
        <v>280</v>
      </c>
      <c r="F442" s="62" t="s">
        <v>288</v>
      </c>
      <c r="G442" s="62" t="s">
        <v>521</v>
      </c>
      <c r="H442" s="62" t="s">
        <v>299</v>
      </c>
      <c r="I442" s="62" t="s">
        <v>307</v>
      </c>
      <c r="J442" s="62" t="s">
        <v>315</v>
      </c>
      <c r="K442" s="62" t="s">
        <v>320</v>
      </c>
      <c r="L442" s="62" t="s">
        <v>522</v>
      </c>
      <c r="M442" s="62" t="s">
        <v>446</v>
      </c>
      <c r="N442" s="62" t="s">
        <v>329</v>
      </c>
      <c r="O442" s="62" t="s">
        <v>331</v>
      </c>
      <c r="P442" s="62" t="s">
        <v>448</v>
      </c>
      <c r="Q442" s="62" t="s">
        <v>481</v>
      </c>
      <c r="R442" s="62" t="s">
        <v>341</v>
      </c>
      <c r="S442" s="62" t="s">
        <v>451</v>
      </c>
      <c r="T442" s="62" t="s">
        <v>436</v>
      </c>
    </row>
    <row r="443" spans="1:20" hidden="1" x14ac:dyDescent="0.15">
      <c r="A443" s="41" t="s">
        <v>572</v>
      </c>
      <c r="C443" s="59"/>
      <c r="D443" s="63" t="s">
        <v>238</v>
      </c>
      <c r="E443" s="62" t="s">
        <v>281</v>
      </c>
      <c r="F443" s="62" t="s">
        <v>523</v>
      </c>
      <c r="G443" s="62" t="s">
        <v>524</v>
      </c>
      <c r="H443" s="62" t="s">
        <v>525</v>
      </c>
      <c r="I443" s="62" t="s">
        <v>308</v>
      </c>
      <c r="J443" s="62" t="s">
        <v>466</v>
      </c>
      <c r="K443" s="62" t="s">
        <v>401</v>
      </c>
      <c r="L443" s="62" t="s">
        <v>407</v>
      </c>
      <c r="M443" s="62" t="s">
        <v>411</v>
      </c>
      <c r="N443" s="62" t="s">
        <v>416</v>
      </c>
      <c r="O443" s="62" t="s">
        <v>420</v>
      </c>
      <c r="P443" s="62" t="s">
        <v>335</v>
      </c>
      <c r="Q443" s="62" t="s">
        <v>482</v>
      </c>
      <c r="R443" s="62" t="s">
        <v>431</v>
      </c>
      <c r="S443" s="62" t="s">
        <v>452</v>
      </c>
      <c r="T443" s="62" t="s">
        <v>437</v>
      </c>
    </row>
    <row r="444" spans="1:20" hidden="1" x14ac:dyDescent="0.15">
      <c r="A444" s="41" t="s">
        <v>572</v>
      </c>
      <c r="C444" s="59"/>
      <c r="D444" s="63" t="s">
        <v>239</v>
      </c>
      <c r="E444" s="62" t="s">
        <v>282</v>
      </c>
      <c r="F444" s="62" t="s">
        <v>289</v>
      </c>
      <c r="G444" s="62" t="s">
        <v>295</v>
      </c>
      <c r="H444" s="62" t="s">
        <v>396</v>
      </c>
      <c r="I444" s="62" t="s">
        <v>464</v>
      </c>
      <c r="J444" s="62" t="s">
        <v>443</v>
      </c>
      <c r="K444" s="62" t="s">
        <v>402</v>
      </c>
      <c r="L444" s="62" t="s">
        <v>526</v>
      </c>
      <c r="M444" s="62" t="s">
        <v>412</v>
      </c>
      <c r="N444" s="62" t="s">
        <v>402</v>
      </c>
      <c r="O444" s="62" t="s">
        <v>475</v>
      </c>
      <c r="P444" s="62" t="s">
        <v>412</v>
      </c>
      <c r="Q444" s="62" t="s">
        <v>402</v>
      </c>
      <c r="R444" s="62" t="s">
        <v>432</v>
      </c>
      <c r="S444" s="62" t="s">
        <v>402</v>
      </c>
      <c r="T444" s="62" t="s">
        <v>438</v>
      </c>
    </row>
    <row r="445" spans="1:20" hidden="1" x14ac:dyDescent="0.15">
      <c r="A445" s="41" t="s">
        <v>572</v>
      </c>
      <c r="C445" s="59"/>
      <c r="D445" s="63" t="s">
        <v>240</v>
      </c>
      <c r="E445" s="62" t="s">
        <v>283</v>
      </c>
      <c r="F445" s="62" t="s">
        <v>290</v>
      </c>
      <c r="G445" s="62" t="s">
        <v>393</v>
      </c>
      <c r="H445" s="62" t="s">
        <v>428</v>
      </c>
      <c r="I445" s="62" t="s">
        <v>309</v>
      </c>
      <c r="J445" s="62" t="s">
        <v>527</v>
      </c>
      <c r="K445" s="62" t="s">
        <v>403</v>
      </c>
      <c r="L445" s="62" t="s">
        <v>408</v>
      </c>
      <c r="M445" s="62" t="s">
        <v>408</v>
      </c>
      <c r="N445" s="62" t="s">
        <v>417</v>
      </c>
      <c r="O445" s="62" t="s">
        <v>421</v>
      </c>
      <c r="P445" s="62" t="s">
        <v>478</v>
      </c>
      <c r="Q445" s="62" t="s">
        <v>428</v>
      </c>
      <c r="R445" s="62" t="s">
        <v>433</v>
      </c>
      <c r="S445" s="62" t="s">
        <v>428</v>
      </c>
      <c r="T445" s="62" t="s">
        <v>350</v>
      </c>
    </row>
    <row r="446" spans="1:20" hidden="1" x14ac:dyDescent="0.15">
      <c r="A446" s="41" t="s">
        <v>572</v>
      </c>
      <c r="C446" s="65" t="s">
        <v>269</v>
      </c>
      <c r="D446" s="63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</row>
    <row r="447" spans="1:20" hidden="1" x14ac:dyDescent="0.15">
      <c r="A447" s="41" t="s">
        <v>572</v>
      </c>
      <c r="C447" s="59"/>
      <c r="D447" s="86" t="s">
        <v>270</v>
      </c>
      <c r="E447" s="46">
        <v>3381.51</v>
      </c>
      <c r="F447" s="46">
        <v>3538.89</v>
      </c>
      <c r="G447" s="46">
        <v>3210.77</v>
      </c>
      <c r="H447" s="46">
        <v>3285.54</v>
      </c>
      <c r="I447" s="46">
        <v>2849.73</v>
      </c>
      <c r="J447" s="46">
        <v>3472.84</v>
      </c>
      <c r="K447" s="46">
        <v>2900.94</v>
      </c>
      <c r="L447" s="46">
        <v>3540.81</v>
      </c>
      <c r="M447" s="46">
        <v>3242.77</v>
      </c>
      <c r="N447" s="46">
        <v>2158.37</v>
      </c>
      <c r="O447" s="46">
        <v>3642.1</v>
      </c>
      <c r="P447" s="46">
        <v>3323.74</v>
      </c>
      <c r="Q447" s="46">
        <v>3727.29</v>
      </c>
      <c r="R447" s="46">
        <v>3586.82</v>
      </c>
      <c r="S447" s="46">
        <v>3853.41</v>
      </c>
      <c r="T447" s="46">
        <v>4522.79</v>
      </c>
    </row>
    <row r="448" spans="1:20" hidden="1" x14ac:dyDescent="0.15">
      <c r="A448" s="41" t="s">
        <v>572</v>
      </c>
      <c r="C448" s="59"/>
      <c r="D448" s="35" t="s">
        <v>268</v>
      </c>
      <c r="E448" s="46">
        <v>14553.97</v>
      </c>
      <c r="F448" s="46">
        <v>15231.33</v>
      </c>
      <c r="G448" s="46">
        <v>13819.09</v>
      </c>
      <c r="H448" s="46">
        <v>14140.9</v>
      </c>
      <c r="I448" s="46">
        <v>12265.17</v>
      </c>
      <c r="J448" s="46">
        <v>14947.04</v>
      </c>
      <c r="K448" s="46">
        <v>12485.61</v>
      </c>
      <c r="L448" s="46">
        <v>15239.57</v>
      </c>
      <c r="M448" s="46">
        <v>13956.84</v>
      </c>
      <c r="N448" s="46">
        <v>9289.57</v>
      </c>
      <c r="O448" s="46">
        <v>15675.53</v>
      </c>
      <c r="P448" s="46">
        <v>14305.32</v>
      </c>
      <c r="Q448" s="46">
        <v>16042.19</v>
      </c>
      <c r="R448" s="46">
        <v>15437.6</v>
      </c>
      <c r="S448" s="46">
        <v>16584.990000000002</v>
      </c>
      <c r="T448" s="46">
        <v>19465.990000000002</v>
      </c>
    </row>
    <row r="449" spans="1:20" hidden="1" x14ac:dyDescent="0.15">
      <c r="A449" s="41" t="s">
        <v>572</v>
      </c>
      <c r="C449" s="65" t="s">
        <v>242</v>
      </c>
      <c r="D449" s="66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</row>
    <row r="450" spans="1:20" hidden="1" x14ac:dyDescent="0.15">
      <c r="A450" s="41" t="s">
        <v>572</v>
      </c>
      <c r="C450" s="65"/>
      <c r="D450" s="67" t="s">
        <v>72</v>
      </c>
      <c r="E450" s="60">
        <v>0</v>
      </c>
      <c r="F450" s="60">
        <v>0</v>
      </c>
      <c r="G450" s="60">
        <v>0</v>
      </c>
      <c r="H450" s="60">
        <v>0</v>
      </c>
      <c r="I450" s="60">
        <v>0</v>
      </c>
      <c r="J450" s="60">
        <v>0</v>
      </c>
      <c r="K450" s="60">
        <v>0</v>
      </c>
      <c r="L450" s="60">
        <v>0</v>
      </c>
      <c r="M450" s="60">
        <v>0</v>
      </c>
      <c r="N450" s="60">
        <v>0</v>
      </c>
      <c r="O450" s="60">
        <v>0</v>
      </c>
      <c r="P450" s="60">
        <v>0</v>
      </c>
      <c r="Q450" s="60">
        <v>0</v>
      </c>
      <c r="R450" s="60">
        <v>0</v>
      </c>
      <c r="S450" s="60">
        <v>0</v>
      </c>
      <c r="T450" s="60">
        <v>0</v>
      </c>
    </row>
    <row r="451" spans="1:20" hidden="1" x14ac:dyDescent="0.15">
      <c r="A451" s="41" t="s">
        <v>572</v>
      </c>
      <c r="C451" s="65"/>
      <c r="D451" s="67" t="s">
        <v>86</v>
      </c>
      <c r="E451" s="60">
        <v>0</v>
      </c>
      <c r="F451" s="60">
        <v>0</v>
      </c>
      <c r="G451" s="60">
        <v>0</v>
      </c>
      <c r="H451" s="60">
        <v>0</v>
      </c>
      <c r="I451" s="60">
        <v>0</v>
      </c>
      <c r="J451" s="60">
        <v>0</v>
      </c>
      <c r="K451" s="60">
        <v>0</v>
      </c>
      <c r="L451" s="60">
        <v>0</v>
      </c>
      <c r="M451" s="60">
        <v>0</v>
      </c>
      <c r="N451" s="60">
        <v>0</v>
      </c>
      <c r="O451" s="60">
        <v>0</v>
      </c>
      <c r="P451" s="60">
        <v>0</v>
      </c>
      <c r="Q451" s="60">
        <v>0</v>
      </c>
      <c r="R451" s="60">
        <v>0</v>
      </c>
      <c r="S451" s="60">
        <v>0</v>
      </c>
      <c r="T451" s="60">
        <v>0</v>
      </c>
    </row>
    <row r="452" spans="1:20" hidden="1" x14ac:dyDescent="0.15">
      <c r="A452" s="41" t="s">
        <v>572</v>
      </c>
      <c r="C452" s="65"/>
      <c r="D452" s="67" t="s">
        <v>88</v>
      </c>
      <c r="E452" s="60">
        <v>414.19</v>
      </c>
      <c r="F452" s="60">
        <v>414.19</v>
      </c>
      <c r="G452" s="60">
        <v>414.19</v>
      </c>
      <c r="H452" s="60">
        <v>414.19</v>
      </c>
      <c r="I452" s="60">
        <v>414.19</v>
      </c>
      <c r="J452" s="60">
        <v>414.19</v>
      </c>
      <c r="K452" s="60">
        <v>414.19</v>
      </c>
      <c r="L452" s="60">
        <v>414.19</v>
      </c>
      <c r="M452" s="60">
        <v>414.19</v>
      </c>
      <c r="N452" s="60">
        <v>414.19</v>
      </c>
      <c r="O452" s="60">
        <v>414.19</v>
      </c>
      <c r="P452" s="60">
        <v>414.19</v>
      </c>
      <c r="Q452" s="60">
        <v>414.19</v>
      </c>
      <c r="R452" s="60">
        <v>414.19</v>
      </c>
      <c r="S452" s="60">
        <v>414.19</v>
      </c>
      <c r="T452" s="60">
        <v>414.19</v>
      </c>
    </row>
    <row r="453" spans="1:20" hidden="1" x14ac:dyDescent="0.15">
      <c r="A453" s="41" t="s">
        <v>572</v>
      </c>
      <c r="C453" s="65"/>
      <c r="D453" s="66" t="s">
        <v>243</v>
      </c>
      <c r="E453" s="60">
        <v>414.19</v>
      </c>
      <c r="F453" s="60">
        <v>414.19</v>
      </c>
      <c r="G453" s="60">
        <v>414.19</v>
      </c>
      <c r="H453" s="60">
        <v>414.19</v>
      </c>
      <c r="I453" s="60">
        <v>414.19</v>
      </c>
      <c r="J453" s="60">
        <v>414.19</v>
      </c>
      <c r="K453" s="60">
        <v>414.19</v>
      </c>
      <c r="L453" s="60">
        <v>414.19</v>
      </c>
      <c r="M453" s="60">
        <v>414.19</v>
      </c>
      <c r="N453" s="60">
        <v>414.19</v>
      </c>
      <c r="O453" s="60">
        <v>414.19</v>
      </c>
      <c r="P453" s="60">
        <v>414.19</v>
      </c>
      <c r="Q453" s="60">
        <v>414.19</v>
      </c>
      <c r="R453" s="60">
        <v>414.19</v>
      </c>
      <c r="S453" s="60">
        <v>414.19</v>
      </c>
      <c r="T453" s="60">
        <v>414.19</v>
      </c>
    </row>
    <row r="454" spans="1:20" hidden="1" x14ac:dyDescent="0.15">
      <c r="A454" s="41" t="s">
        <v>572</v>
      </c>
      <c r="C454" s="65" t="s">
        <v>244</v>
      </c>
      <c r="D454" s="67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</row>
    <row r="455" spans="1:20" hidden="1" x14ac:dyDescent="0.15">
      <c r="A455" s="41" t="s">
        <v>572</v>
      </c>
      <c r="C455" s="59"/>
      <c r="D455" s="63" t="s">
        <v>245</v>
      </c>
      <c r="E455" s="60">
        <v>73251.762199999997</v>
      </c>
      <c r="F455" s="60">
        <v>83211.686499999996</v>
      </c>
      <c r="G455" s="60">
        <v>77641.980599999995</v>
      </c>
      <c r="H455" s="60">
        <v>75615.916299999997</v>
      </c>
      <c r="I455" s="60">
        <v>34362.7068</v>
      </c>
      <c r="J455" s="60">
        <v>83166.948499999999</v>
      </c>
      <c r="K455" s="60">
        <v>35546.279399999999</v>
      </c>
      <c r="L455" s="60">
        <v>69522.372900000002</v>
      </c>
      <c r="M455" s="60">
        <v>94393.174599999998</v>
      </c>
      <c r="N455" s="60">
        <v>29982.197700000001</v>
      </c>
      <c r="O455" s="60">
        <v>121284.7939</v>
      </c>
      <c r="P455" s="60">
        <v>94836.626799999998</v>
      </c>
      <c r="Q455" s="60">
        <v>87551.323000000004</v>
      </c>
      <c r="R455" s="60">
        <v>88759.030899999998</v>
      </c>
      <c r="S455" s="60">
        <v>88988.774399999995</v>
      </c>
      <c r="T455" s="60">
        <v>87287.652400000006</v>
      </c>
    </row>
    <row r="456" spans="1:20" hidden="1" x14ac:dyDescent="0.15">
      <c r="A456" s="41" t="s">
        <v>572</v>
      </c>
      <c r="C456" s="59"/>
      <c r="D456" s="61" t="s">
        <v>246</v>
      </c>
      <c r="E456" s="60">
        <v>176092.4112</v>
      </c>
      <c r="F456" s="60">
        <v>213730.78339999999</v>
      </c>
      <c r="G456" s="60">
        <v>189230.19940000001</v>
      </c>
      <c r="H456" s="60">
        <v>180739.3034</v>
      </c>
      <c r="I456" s="60">
        <v>94431.840400000001</v>
      </c>
      <c r="J456" s="60">
        <v>203904.8731</v>
      </c>
      <c r="K456" s="60">
        <v>97980.408800000005</v>
      </c>
      <c r="L456" s="60">
        <v>167188.11139999999</v>
      </c>
      <c r="M456" s="60">
        <v>228562.1066</v>
      </c>
      <c r="N456" s="60">
        <v>79731.975900000005</v>
      </c>
      <c r="O456" s="60">
        <v>291567.99449999997</v>
      </c>
      <c r="P456" s="60">
        <v>230809.44500000001</v>
      </c>
      <c r="Q456" s="60">
        <v>215293.6942</v>
      </c>
      <c r="R456" s="60">
        <v>218161.91469999999</v>
      </c>
      <c r="S456" s="60">
        <v>220381.18640000001</v>
      </c>
      <c r="T456" s="60">
        <v>232459.94519999999</v>
      </c>
    </row>
    <row r="457" spans="1:20" hidden="1" x14ac:dyDescent="0.15">
      <c r="A457" s="41" t="s">
        <v>572</v>
      </c>
      <c r="C457" s="59"/>
      <c r="D457" s="63" t="s">
        <v>247</v>
      </c>
      <c r="E457" s="60">
        <v>282.65449999999998</v>
      </c>
      <c r="F457" s="60">
        <v>265.69099999999997</v>
      </c>
      <c r="G457" s="60">
        <v>291.90949999999998</v>
      </c>
      <c r="H457" s="60">
        <v>305.49</v>
      </c>
      <c r="I457" s="60">
        <v>82.657499999999999</v>
      </c>
      <c r="J457" s="60">
        <v>306.26760000000002</v>
      </c>
      <c r="K457" s="60">
        <v>85.960999999999999</v>
      </c>
      <c r="L457" s="60">
        <v>279.25700000000001</v>
      </c>
      <c r="M457" s="60">
        <v>363.32010000000002</v>
      </c>
      <c r="N457" s="60">
        <v>94.660300000000007</v>
      </c>
      <c r="O457" s="60">
        <v>477.73680000000002</v>
      </c>
      <c r="P457" s="60">
        <v>361.95139999999998</v>
      </c>
      <c r="Q457" s="60">
        <v>331.82100000000003</v>
      </c>
      <c r="R457" s="60">
        <v>335.12950000000001</v>
      </c>
      <c r="S457" s="60">
        <v>333.05630000000002</v>
      </c>
      <c r="T457" s="60">
        <v>255.42169999999999</v>
      </c>
    </row>
    <row r="458" spans="1:20" hidden="1" x14ac:dyDescent="0.15">
      <c r="A458" s="41" t="s">
        <v>572</v>
      </c>
      <c r="C458" s="59"/>
      <c r="D458" s="63" t="s">
        <v>248</v>
      </c>
      <c r="E458" s="60">
        <v>967.31119999999999</v>
      </c>
      <c r="F458" s="60">
        <v>1004.6119</v>
      </c>
      <c r="G458" s="60">
        <v>869.87990000000002</v>
      </c>
      <c r="H458" s="60">
        <v>694.09379999999999</v>
      </c>
      <c r="I458" s="60">
        <v>550.54399999999998</v>
      </c>
      <c r="J458" s="60">
        <v>1139.7616</v>
      </c>
      <c r="K458" s="60">
        <v>535.92790000000002</v>
      </c>
      <c r="L458" s="60">
        <v>704.70460000000003</v>
      </c>
      <c r="M458" s="60">
        <v>844.52840000000003</v>
      </c>
      <c r="N458" s="60">
        <v>142.62629999999999</v>
      </c>
      <c r="O458" s="60">
        <v>1278.5641000000001</v>
      </c>
      <c r="P458" s="60">
        <v>826.08849999999995</v>
      </c>
      <c r="Q458" s="60">
        <v>445.12569999999999</v>
      </c>
      <c r="R458" s="60">
        <v>496.82470000000001</v>
      </c>
      <c r="S458" s="60">
        <v>434.13459999999998</v>
      </c>
      <c r="T458" s="60">
        <v>929.6395</v>
      </c>
    </row>
    <row r="459" spans="1:20" hidden="1" x14ac:dyDescent="0.15">
      <c r="A459" s="41" t="s">
        <v>572</v>
      </c>
      <c r="C459" s="59"/>
      <c r="D459" s="63" t="s">
        <v>249</v>
      </c>
      <c r="E459" s="60">
        <v>0</v>
      </c>
      <c r="F459" s="60">
        <v>0</v>
      </c>
      <c r="G459" s="60">
        <v>0</v>
      </c>
      <c r="H459" s="60">
        <v>0</v>
      </c>
      <c r="I459" s="60">
        <v>0</v>
      </c>
      <c r="J459" s="60">
        <v>0</v>
      </c>
      <c r="K459" s="60">
        <v>0</v>
      </c>
      <c r="L459" s="60">
        <v>0</v>
      </c>
      <c r="M459" s="60">
        <v>0</v>
      </c>
      <c r="N459" s="60">
        <v>0</v>
      </c>
      <c r="O459" s="60">
        <v>0</v>
      </c>
      <c r="P459" s="60">
        <v>0</v>
      </c>
      <c r="Q459" s="60">
        <v>0</v>
      </c>
      <c r="R459" s="60">
        <v>0</v>
      </c>
      <c r="S459" s="60">
        <v>0</v>
      </c>
      <c r="T459" s="60">
        <v>0</v>
      </c>
    </row>
    <row r="460" spans="1:20" hidden="1" x14ac:dyDescent="0.15">
      <c r="A460" s="41" t="s">
        <v>572</v>
      </c>
      <c r="C460" s="59"/>
      <c r="D460" s="63" t="s">
        <v>250</v>
      </c>
      <c r="E460" s="68">
        <v>4.4999999999999997E-3</v>
      </c>
      <c r="F460" s="68">
        <v>2.8999999999999998E-3</v>
      </c>
      <c r="G460" s="68">
        <v>2.3999999999999998E-3</v>
      </c>
      <c r="H460" s="68">
        <v>2.5999999999999999E-3</v>
      </c>
      <c r="I460" s="68">
        <v>2.9999999999999997E-4</v>
      </c>
      <c r="J460" s="68">
        <v>2.2000000000000001E-3</v>
      </c>
      <c r="K460" s="68">
        <v>2.9999999999999997E-4</v>
      </c>
      <c r="L460" s="68">
        <v>2.8999999999999998E-3</v>
      </c>
      <c r="M460" s="68">
        <v>3.3999999999999998E-3</v>
      </c>
      <c r="N460" s="68">
        <v>6.9999999999999999E-4</v>
      </c>
      <c r="O460" s="68">
        <v>4.0000000000000001E-3</v>
      </c>
      <c r="P460" s="68">
        <v>3.3E-3</v>
      </c>
      <c r="Q460" s="68">
        <v>3.3999999999999998E-3</v>
      </c>
      <c r="R460" s="68">
        <v>3.5999999999999999E-3</v>
      </c>
      <c r="S460" s="68">
        <v>3.3E-3</v>
      </c>
      <c r="T460" s="68">
        <v>3.3999999999999998E-3</v>
      </c>
    </row>
    <row r="461" spans="1:20" hidden="1" x14ac:dyDescent="0.15">
      <c r="A461" s="41" t="s">
        <v>572</v>
      </c>
      <c r="C461" s="59"/>
      <c r="D461" s="63" t="s">
        <v>367</v>
      </c>
      <c r="E461" s="60">
        <v>119.69722010000001</v>
      </c>
      <c r="F461" s="60">
        <v>342.62211700000006</v>
      </c>
      <c r="G461" s="60">
        <v>6424.4000000000005</v>
      </c>
      <c r="H461" s="60">
        <v>1234.27</v>
      </c>
      <c r="I461" s="60">
        <v>3320.8</v>
      </c>
      <c r="J461" s="60">
        <v>5683.32</v>
      </c>
      <c r="K461" s="60">
        <v>3232.4500000000003</v>
      </c>
      <c r="L461" s="60">
        <v>43.813161999999998</v>
      </c>
      <c r="M461" s="60">
        <v>877.94111220000002</v>
      </c>
      <c r="N461" s="60">
        <v>1882.04</v>
      </c>
      <c r="O461" s="60">
        <v>294.27096889999996</v>
      </c>
      <c r="P461" s="60">
        <v>858.7329165000001</v>
      </c>
      <c r="Q461" s="60">
        <v>292.37614659999997</v>
      </c>
      <c r="R461" s="60">
        <v>11779</v>
      </c>
      <c r="S461" s="60">
        <v>285.1215368</v>
      </c>
      <c r="T461" s="60">
        <v>186.47817910000001</v>
      </c>
    </row>
    <row r="462" spans="1:20" hidden="1" x14ac:dyDescent="0.15">
      <c r="A462" s="41" t="s">
        <v>573</v>
      </c>
      <c r="C462" s="35" t="s">
        <v>9</v>
      </c>
      <c r="D462" s="36"/>
    </row>
    <row r="463" spans="1:20" hidden="1" x14ac:dyDescent="0.15">
      <c r="A463" s="41" t="s">
        <v>573</v>
      </c>
      <c r="C463" s="37"/>
      <c r="D463" s="38" t="s">
        <v>11</v>
      </c>
      <c r="E463" s="42" t="s">
        <v>12</v>
      </c>
      <c r="F463" s="42" t="s">
        <v>13</v>
      </c>
      <c r="G463" s="42" t="s">
        <v>14</v>
      </c>
      <c r="H463" s="42" t="s">
        <v>15</v>
      </c>
      <c r="I463" s="42" t="s">
        <v>271</v>
      </c>
      <c r="J463" s="42" t="s">
        <v>16</v>
      </c>
      <c r="K463" s="42" t="s">
        <v>17</v>
      </c>
      <c r="L463" s="42" t="s">
        <v>18</v>
      </c>
      <c r="M463" s="42" t="s">
        <v>19</v>
      </c>
      <c r="N463" s="42" t="s">
        <v>20</v>
      </c>
      <c r="O463" s="42" t="s">
        <v>21</v>
      </c>
      <c r="P463" s="42" t="s">
        <v>22</v>
      </c>
      <c r="Q463" s="42" t="s">
        <v>23</v>
      </c>
      <c r="R463" s="42" t="s">
        <v>24</v>
      </c>
      <c r="S463" s="42">
        <v>7</v>
      </c>
      <c r="T463" s="42">
        <v>8</v>
      </c>
    </row>
    <row r="464" spans="1:20" hidden="1" x14ac:dyDescent="0.15">
      <c r="A464" s="41" t="s">
        <v>573</v>
      </c>
      <c r="C464" s="37"/>
      <c r="D464" s="38" t="s">
        <v>25</v>
      </c>
      <c r="E464" s="42" t="s">
        <v>26</v>
      </c>
      <c r="F464" s="42" t="s">
        <v>26</v>
      </c>
      <c r="G464" s="42" t="s">
        <v>26</v>
      </c>
      <c r="H464" s="42" t="s">
        <v>26</v>
      </c>
      <c r="I464" s="42" t="s">
        <v>26</v>
      </c>
      <c r="J464" s="42" t="s">
        <v>26</v>
      </c>
      <c r="K464" s="42" t="s">
        <v>26</v>
      </c>
      <c r="L464" s="42" t="s">
        <v>26</v>
      </c>
      <c r="M464" s="42" t="s">
        <v>26</v>
      </c>
      <c r="N464" s="42" t="s">
        <v>26</v>
      </c>
      <c r="O464" s="42" t="s">
        <v>26</v>
      </c>
      <c r="P464" s="42" t="s">
        <v>26</v>
      </c>
      <c r="Q464" s="42" t="s">
        <v>26</v>
      </c>
      <c r="R464" s="42" t="s">
        <v>26</v>
      </c>
      <c r="S464" s="42" t="s">
        <v>26</v>
      </c>
      <c r="T464" s="42" t="s">
        <v>26</v>
      </c>
    </row>
    <row r="465" spans="1:21" hidden="1" x14ac:dyDescent="0.2">
      <c r="A465" s="41" t="s">
        <v>573</v>
      </c>
      <c r="C465" s="37"/>
      <c r="D465" s="38" t="s">
        <v>529</v>
      </c>
      <c r="E465" s="84">
        <v>41.328000000000003</v>
      </c>
      <c r="F465" s="85">
        <v>484.85599999999948</v>
      </c>
      <c r="G465" s="85">
        <v>107.44799999999998</v>
      </c>
      <c r="H465" s="85">
        <v>538.78400000000045</v>
      </c>
      <c r="I465" s="85"/>
      <c r="J465" s="85">
        <v>334.25599999999997</v>
      </c>
      <c r="K465" s="85">
        <v>36.591999999999999</v>
      </c>
      <c r="L465" s="85">
        <v>470.95999999999947</v>
      </c>
      <c r="M465" s="85">
        <v>28.192</v>
      </c>
      <c r="N465" s="85">
        <v>75.744</v>
      </c>
      <c r="O465" s="85">
        <v>680.0800000000022</v>
      </c>
      <c r="P465" s="85">
        <v>135.77600000000001</v>
      </c>
      <c r="Q465" s="85">
        <v>134.256</v>
      </c>
      <c r="R465" s="85">
        <v>16.375999999999998</v>
      </c>
      <c r="S465" s="85">
        <v>18.895999999999997</v>
      </c>
      <c r="T465" s="85">
        <v>1.1679999999999999</v>
      </c>
      <c r="U465" s="43"/>
    </row>
    <row r="466" spans="1:21" hidden="1" x14ac:dyDescent="0.15">
      <c r="A466" s="41" t="s">
        <v>573</v>
      </c>
      <c r="C466" s="35" t="s">
        <v>38</v>
      </c>
      <c r="D466" s="36"/>
      <c r="J466" s="87" t="s">
        <v>530</v>
      </c>
    </row>
    <row r="467" spans="1:21" hidden="1" x14ac:dyDescent="0.15">
      <c r="A467" s="41" t="s">
        <v>573</v>
      </c>
      <c r="C467" s="37"/>
      <c r="D467" s="35" t="s">
        <v>39</v>
      </c>
    </row>
    <row r="468" spans="1:21" x14ac:dyDescent="0.15">
      <c r="A468" s="41" t="s">
        <v>573</v>
      </c>
      <c r="B468" s="94" t="s">
        <v>575</v>
      </c>
      <c r="C468" s="37"/>
      <c r="D468" s="39" t="s">
        <v>40</v>
      </c>
      <c r="E468" s="42" t="s">
        <v>487</v>
      </c>
      <c r="F468" s="42" t="s">
        <v>487</v>
      </c>
      <c r="G468" s="42" t="s">
        <v>487</v>
      </c>
      <c r="H468" s="42" t="s">
        <v>487</v>
      </c>
      <c r="I468" s="42" t="s">
        <v>487</v>
      </c>
      <c r="J468" s="42" t="s">
        <v>487</v>
      </c>
      <c r="K468" s="42" t="s">
        <v>487</v>
      </c>
      <c r="L468" s="42" t="s">
        <v>487</v>
      </c>
      <c r="M468" s="42" t="s">
        <v>487</v>
      </c>
      <c r="N468" s="42" t="s">
        <v>487</v>
      </c>
      <c r="O468" s="42" t="s">
        <v>487</v>
      </c>
      <c r="P468" s="42" t="s">
        <v>487</v>
      </c>
      <c r="Q468" s="42" t="s">
        <v>487</v>
      </c>
      <c r="R468" s="42" t="s">
        <v>487</v>
      </c>
      <c r="S468" s="42" t="s">
        <v>487</v>
      </c>
      <c r="T468" s="42" t="s">
        <v>487</v>
      </c>
    </row>
    <row r="469" spans="1:21" x14ac:dyDescent="0.15">
      <c r="A469" s="41" t="s">
        <v>573</v>
      </c>
      <c r="B469" s="94" t="s">
        <v>576</v>
      </c>
      <c r="C469" s="37"/>
      <c r="D469" s="38" t="s">
        <v>174</v>
      </c>
      <c r="E469" s="43">
        <v>1.9801980198019802</v>
      </c>
      <c r="F469" s="43">
        <v>1.9801980198019802</v>
      </c>
      <c r="G469" s="43">
        <v>1.9801980198019802</v>
      </c>
      <c r="H469" s="43">
        <v>1.9801980198019802</v>
      </c>
      <c r="I469" s="43">
        <v>1.9801980198019802</v>
      </c>
      <c r="J469" s="43">
        <v>1.9801980198019802</v>
      </c>
      <c r="K469" s="43">
        <v>1.9801980198019802</v>
      </c>
      <c r="L469" s="43">
        <v>1.9801980198019802</v>
      </c>
      <c r="M469" s="43">
        <v>1.9801980198019802</v>
      </c>
      <c r="N469" s="43">
        <v>1.9801980198019802</v>
      </c>
      <c r="O469" s="43">
        <v>1.9801980198019802</v>
      </c>
      <c r="P469" s="43">
        <v>1.9801980198019802</v>
      </c>
      <c r="Q469" s="43">
        <v>1.9801980198019802</v>
      </c>
      <c r="R469" s="43">
        <v>1.9801980198019802</v>
      </c>
      <c r="S469" s="43">
        <v>1.9801980198019802</v>
      </c>
      <c r="T469" s="43">
        <v>3.4482758620689657</v>
      </c>
    </row>
    <row r="470" spans="1:21" hidden="1" x14ac:dyDescent="0.15">
      <c r="A470" s="41" t="s">
        <v>573</v>
      </c>
      <c r="C470" s="37"/>
      <c r="D470" s="35" t="s">
        <v>42</v>
      </c>
    </row>
    <row r="471" spans="1:21" x14ac:dyDescent="0.15">
      <c r="A471" s="41" t="s">
        <v>573</v>
      </c>
      <c r="B471" s="94" t="s">
        <v>577</v>
      </c>
      <c r="C471" s="37"/>
      <c r="D471" s="39" t="s">
        <v>40</v>
      </c>
      <c r="E471" s="42" t="s">
        <v>486</v>
      </c>
      <c r="F471" s="42" t="s">
        <v>486</v>
      </c>
      <c r="G471" s="42" t="s">
        <v>486</v>
      </c>
      <c r="H471" s="42" t="s">
        <v>486</v>
      </c>
      <c r="I471" s="42" t="s">
        <v>486</v>
      </c>
      <c r="J471" s="42" t="s">
        <v>486</v>
      </c>
      <c r="K471" s="42" t="s">
        <v>486</v>
      </c>
      <c r="L471" s="42" t="s">
        <v>486</v>
      </c>
      <c r="M471" s="42" t="s">
        <v>486</v>
      </c>
      <c r="N471" s="42" t="s">
        <v>486</v>
      </c>
      <c r="O471" s="42" t="s">
        <v>486</v>
      </c>
      <c r="P471" s="42" t="s">
        <v>486</v>
      </c>
      <c r="Q471" s="42" t="s">
        <v>486</v>
      </c>
      <c r="R471" s="42" t="s">
        <v>486</v>
      </c>
      <c r="S471" s="42" t="s">
        <v>486</v>
      </c>
      <c r="T471" s="42" t="s">
        <v>486</v>
      </c>
    </row>
    <row r="472" spans="1:21" x14ac:dyDescent="0.15">
      <c r="A472" s="41" t="s">
        <v>573</v>
      </c>
      <c r="B472" s="94" t="s">
        <v>578</v>
      </c>
      <c r="C472" s="37"/>
      <c r="D472" s="38" t="s">
        <v>489</v>
      </c>
      <c r="E472" s="43">
        <v>5.179951515653813</v>
      </c>
      <c r="F472" s="43">
        <v>5.179951515653813</v>
      </c>
      <c r="G472" s="43">
        <v>5.179951515653813</v>
      </c>
      <c r="H472" s="43">
        <v>5.179951515653813</v>
      </c>
      <c r="I472" s="43">
        <v>5.179951515653813</v>
      </c>
      <c r="J472" s="43">
        <v>5.179951515653813</v>
      </c>
      <c r="K472" s="43">
        <v>5.179951515653813</v>
      </c>
      <c r="L472" s="43">
        <v>5.179951515653813</v>
      </c>
      <c r="M472" s="43">
        <v>5.179951515653813</v>
      </c>
      <c r="N472" s="43">
        <v>5.179951515653813</v>
      </c>
      <c r="O472" s="43">
        <v>5.179951515653813</v>
      </c>
      <c r="P472" s="43">
        <v>5.179951515653813</v>
      </c>
      <c r="Q472" s="43">
        <v>6.5229019086010984</v>
      </c>
      <c r="R472" s="43">
        <v>6.5229019086010984</v>
      </c>
      <c r="S472" s="43">
        <v>6.5229019086010984</v>
      </c>
      <c r="T472" s="43">
        <v>6.5229019086010984</v>
      </c>
    </row>
    <row r="473" spans="1:21" hidden="1" x14ac:dyDescent="0.15">
      <c r="A473" s="41" t="s">
        <v>573</v>
      </c>
      <c r="C473" s="37"/>
      <c r="D473" s="35" t="s">
        <v>44</v>
      </c>
    </row>
    <row r="474" spans="1:21" x14ac:dyDescent="0.15">
      <c r="A474" s="41" t="s">
        <v>573</v>
      </c>
      <c r="B474" s="94" t="s">
        <v>579</v>
      </c>
      <c r="C474" s="37"/>
      <c r="D474" s="38" t="s">
        <v>175</v>
      </c>
      <c r="E474" s="43">
        <v>5.835</v>
      </c>
      <c r="F474" s="43">
        <v>5.835</v>
      </c>
      <c r="G474" s="43">
        <v>5.835</v>
      </c>
      <c r="H474" s="43">
        <v>3.2410000000000001</v>
      </c>
      <c r="I474" s="43">
        <v>3.2410000000000001</v>
      </c>
      <c r="J474" s="43">
        <v>3.2410000000000001</v>
      </c>
      <c r="K474" s="43">
        <v>5.835</v>
      </c>
      <c r="L474" s="43">
        <v>3.2410000000000001</v>
      </c>
      <c r="M474" s="43">
        <v>3.2410000000000001</v>
      </c>
      <c r="N474" s="43">
        <v>3.2410000000000001</v>
      </c>
      <c r="O474" s="43">
        <v>3.2410000000000001</v>
      </c>
      <c r="P474" s="43">
        <v>3.2410000000000001</v>
      </c>
      <c r="Q474" s="43">
        <v>3.2410000000000001</v>
      </c>
      <c r="R474" s="43">
        <v>3.2410000000000001</v>
      </c>
      <c r="S474" s="43">
        <v>3.2410000000000001</v>
      </c>
      <c r="T474" s="43">
        <v>2.6150000000000002</v>
      </c>
    </row>
    <row r="475" spans="1:21" x14ac:dyDescent="0.15">
      <c r="A475" s="41" t="s">
        <v>573</v>
      </c>
      <c r="B475" s="94" t="s">
        <v>45</v>
      </c>
      <c r="C475" s="37"/>
      <c r="D475" s="38" t="s">
        <v>45</v>
      </c>
      <c r="E475" s="43">
        <v>0.251</v>
      </c>
      <c r="F475" s="43">
        <v>0.251</v>
      </c>
      <c r="G475" s="43">
        <v>0.251</v>
      </c>
      <c r="H475" s="43">
        <v>0.252</v>
      </c>
      <c r="I475" s="43">
        <v>0.252</v>
      </c>
      <c r="J475" s="43">
        <v>0.252</v>
      </c>
      <c r="K475" s="43">
        <v>0.39</v>
      </c>
      <c r="L475" s="43">
        <v>0.38500000000000001</v>
      </c>
      <c r="M475" s="43">
        <v>0.38500000000000001</v>
      </c>
      <c r="N475" s="43">
        <v>0.38500000000000001</v>
      </c>
      <c r="O475" s="43">
        <v>0.38500000000000001</v>
      </c>
      <c r="P475" s="43">
        <v>0.38500000000000001</v>
      </c>
      <c r="Q475" s="43">
        <v>0.38500000000000001</v>
      </c>
      <c r="R475" s="43">
        <v>0.38500000000000001</v>
      </c>
      <c r="S475" s="43">
        <v>0.48699999999999999</v>
      </c>
      <c r="T475" s="43">
        <v>0.29599999999999999</v>
      </c>
    </row>
    <row r="476" spans="1:21" hidden="1" x14ac:dyDescent="0.15">
      <c r="A476" s="41" t="s">
        <v>573</v>
      </c>
      <c r="C476" s="37"/>
      <c r="D476" s="38" t="s">
        <v>46</v>
      </c>
      <c r="E476" s="43">
        <v>0.11</v>
      </c>
      <c r="F476" s="43">
        <v>0.11</v>
      </c>
      <c r="G476" s="43">
        <v>0.11</v>
      </c>
      <c r="H476" s="43">
        <v>0.16200000000000001</v>
      </c>
      <c r="I476" s="43">
        <v>0.16200000000000001</v>
      </c>
      <c r="J476" s="43">
        <v>0.16200000000000001</v>
      </c>
      <c r="K476" s="43">
        <v>0.223</v>
      </c>
      <c r="L476" s="43">
        <v>0.30499999999999999</v>
      </c>
      <c r="M476" s="43">
        <v>0.30499999999999999</v>
      </c>
      <c r="N476" s="43">
        <v>0.30499999999999999</v>
      </c>
      <c r="O476" s="43">
        <v>0.30499999999999999</v>
      </c>
      <c r="P476" s="43">
        <v>0.30499999999999999</v>
      </c>
      <c r="Q476" s="43">
        <v>0.30499999999999999</v>
      </c>
      <c r="R476" s="43">
        <v>0.30499999999999999</v>
      </c>
      <c r="S476" s="43">
        <v>0.40899999999999997</v>
      </c>
      <c r="T476" s="43">
        <v>0.21199999999999999</v>
      </c>
    </row>
    <row r="477" spans="1:21" hidden="1" x14ac:dyDescent="0.15">
      <c r="A477" s="41" t="s">
        <v>573</v>
      </c>
      <c r="C477" s="37"/>
      <c r="D477" s="35" t="s">
        <v>47</v>
      </c>
      <c r="H477" s="40"/>
    </row>
    <row r="478" spans="1:21" hidden="1" x14ac:dyDescent="0.15">
      <c r="A478" s="41" t="s">
        <v>573</v>
      </c>
      <c r="C478" s="37"/>
      <c r="D478" s="38" t="s">
        <v>175</v>
      </c>
      <c r="E478" s="42" t="s">
        <v>189</v>
      </c>
      <c r="F478" s="42" t="s">
        <v>189</v>
      </c>
      <c r="G478" s="42" t="s">
        <v>189</v>
      </c>
      <c r="H478" s="90" t="s">
        <v>189</v>
      </c>
      <c r="I478" s="42" t="s">
        <v>189</v>
      </c>
      <c r="J478" s="42" t="s">
        <v>189</v>
      </c>
      <c r="K478" s="42" t="s">
        <v>189</v>
      </c>
      <c r="L478" s="42" t="s">
        <v>189</v>
      </c>
      <c r="M478" s="42" t="s">
        <v>189</v>
      </c>
      <c r="N478" s="42" t="s">
        <v>189</v>
      </c>
      <c r="O478" s="42" t="s">
        <v>189</v>
      </c>
      <c r="P478" s="42" t="s">
        <v>189</v>
      </c>
      <c r="Q478" s="42" t="s">
        <v>189</v>
      </c>
      <c r="R478" s="42" t="s">
        <v>189</v>
      </c>
      <c r="S478" s="42" t="s">
        <v>189</v>
      </c>
      <c r="T478" s="42" t="s">
        <v>189</v>
      </c>
    </row>
    <row r="479" spans="1:21" hidden="1" x14ac:dyDescent="0.15">
      <c r="A479" s="41" t="s">
        <v>573</v>
      </c>
      <c r="C479" s="37"/>
      <c r="D479" s="38" t="s">
        <v>45</v>
      </c>
      <c r="E479" s="42" t="s">
        <v>189</v>
      </c>
      <c r="F479" s="42" t="s">
        <v>189</v>
      </c>
      <c r="G479" s="42" t="s">
        <v>189</v>
      </c>
      <c r="H479" s="90" t="s">
        <v>189</v>
      </c>
      <c r="I479" s="42" t="s">
        <v>189</v>
      </c>
      <c r="J479" s="42" t="s">
        <v>189</v>
      </c>
      <c r="K479" s="42" t="s">
        <v>189</v>
      </c>
      <c r="L479" s="42" t="s">
        <v>189</v>
      </c>
      <c r="M479" s="42" t="s">
        <v>189</v>
      </c>
      <c r="N479" s="42" t="s">
        <v>189</v>
      </c>
      <c r="O479" s="42" t="s">
        <v>189</v>
      </c>
      <c r="P479" s="42" t="s">
        <v>189</v>
      </c>
      <c r="Q479" s="42" t="s">
        <v>189</v>
      </c>
      <c r="R479" s="42" t="s">
        <v>189</v>
      </c>
      <c r="S479" s="42" t="s">
        <v>189</v>
      </c>
      <c r="T479" s="42" t="s">
        <v>189</v>
      </c>
    </row>
    <row r="480" spans="1:21" hidden="1" x14ac:dyDescent="0.15">
      <c r="A480" s="41" t="s">
        <v>573</v>
      </c>
      <c r="C480" s="37"/>
      <c r="D480" s="38" t="s">
        <v>46</v>
      </c>
      <c r="E480" s="42" t="s">
        <v>189</v>
      </c>
      <c r="F480" s="42" t="s">
        <v>189</v>
      </c>
      <c r="G480" s="42" t="s">
        <v>189</v>
      </c>
      <c r="H480" s="90" t="s">
        <v>189</v>
      </c>
      <c r="I480" s="42" t="s">
        <v>189</v>
      </c>
      <c r="J480" s="42" t="s">
        <v>189</v>
      </c>
      <c r="K480" s="42" t="s">
        <v>189</v>
      </c>
      <c r="L480" s="42" t="s">
        <v>189</v>
      </c>
      <c r="M480" s="42" t="s">
        <v>189</v>
      </c>
      <c r="N480" s="42" t="s">
        <v>189</v>
      </c>
      <c r="O480" s="42" t="s">
        <v>189</v>
      </c>
      <c r="P480" s="42" t="s">
        <v>189</v>
      </c>
      <c r="Q480" s="42" t="s">
        <v>189</v>
      </c>
      <c r="R480" s="42" t="s">
        <v>189</v>
      </c>
      <c r="S480" s="42" t="s">
        <v>189</v>
      </c>
      <c r="T480" s="42" t="s">
        <v>189</v>
      </c>
    </row>
    <row r="481" spans="1:20" hidden="1" x14ac:dyDescent="0.15">
      <c r="A481" s="41" t="s">
        <v>573</v>
      </c>
      <c r="C481" s="37"/>
      <c r="D481" s="35" t="s">
        <v>48</v>
      </c>
      <c r="H481" s="40"/>
    </row>
    <row r="482" spans="1:20" hidden="1" x14ac:dyDescent="0.15">
      <c r="A482" s="41" t="s">
        <v>573</v>
      </c>
      <c r="C482" s="37"/>
      <c r="D482" s="38" t="s">
        <v>49</v>
      </c>
      <c r="E482" s="42" t="s">
        <v>50</v>
      </c>
      <c r="F482" s="42" t="s">
        <v>50</v>
      </c>
      <c r="G482" s="42" t="s">
        <v>50</v>
      </c>
      <c r="H482" s="42" t="s">
        <v>50</v>
      </c>
      <c r="I482" s="42" t="s">
        <v>50</v>
      </c>
      <c r="J482" s="42" t="s">
        <v>50</v>
      </c>
      <c r="K482" s="42" t="s">
        <v>50</v>
      </c>
      <c r="L482" s="42" t="s">
        <v>50</v>
      </c>
      <c r="M482" s="42" t="s">
        <v>50</v>
      </c>
      <c r="N482" s="42" t="s">
        <v>50</v>
      </c>
      <c r="O482" s="42" t="s">
        <v>50</v>
      </c>
      <c r="P482" s="42" t="s">
        <v>50</v>
      </c>
      <c r="Q482" s="42" t="s">
        <v>50</v>
      </c>
      <c r="R482" s="42" t="s">
        <v>50</v>
      </c>
      <c r="S482" s="42" t="s">
        <v>50</v>
      </c>
      <c r="T482" s="42" t="s">
        <v>50</v>
      </c>
    </row>
    <row r="483" spans="1:20" hidden="1" x14ac:dyDescent="0.15">
      <c r="A483" s="41" t="s">
        <v>573</v>
      </c>
      <c r="C483" s="37"/>
      <c r="D483" s="39" t="s">
        <v>51</v>
      </c>
      <c r="E483" s="42" t="s">
        <v>251</v>
      </c>
      <c r="F483" s="42" t="s">
        <v>251</v>
      </c>
      <c r="G483" s="42" t="s">
        <v>251</v>
      </c>
      <c r="H483" s="42" t="s">
        <v>251</v>
      </c>
      <c r="I483" s="42" t="s">
        <v>251</v>
      </c>
      <c r="J483" s="42" t="s">
        <v>251</v>
      </c>
      <c r="K483" s="42" t="s">
        <v>251</v>
      </c>
      <c r="L483" s="42" t="s">
        <v>251</v>
      </c>
      <c r="M483" s="42" t="s">
        <v>251</v>
      </c>
      <c r="N483" s="42" t="s">
        <v>251</v>
      </c>
      <c r="O483" s="42" t="s">
        <v>251</v>
      </c>
      <c r="P483" s="42" t="s">
        <v>251</v>
      </c>
      <c r="Q483" s="42" t="s">
        <v>251</v>
      </c>
      <c r="R483" s="42" t="s">
        <v>251</v>
      </c>
      <c r="S483" s="42" t="s">
        <v>251</v>
      </c>
      <c r="T483" s="42" t="s">
        <v>251</v>
      </c>
    </row>
    <row r="484" spans="1:20" hidden="1" x14ac:dyDescent="0.15">
      <c r="A484" s="41" t="s">
        <v>573</v>
      </c>
      <c r="C484" s="37"/>
      <c r="D484" s="38" t="s">
        <v>174</v>
      </c>
      <c r="E484" s="43">
        <v>0.32051282051282048</v>
      </c>
      <c r="F484" s="43">
        <v>0.32051282051282048</v>
      </c>
      <c r="G484" s="43">
        <v>0.32051282051282048</v>
      </c>
      <c r="H484" s="43">
        <v>0.32051282051282048</v>
      </c>
      <c r="I484" s="43">
        <v>0.32051282051282048</v>
      </c>
      <c r="J484" s="43">
        <v>0.32051282051282048</v>
      </c>
      <c r="K484" s="43">
        <v>0.32051282051282048</v>
      </c>
      <c r="L484" s="43">
        <v>0.32051282051282048</v>
      </c>
      <c r="M484" s="43">
        <v>0.32051282051282048</v>
      </c>
      <c r="N484" s="43">
        <v>0.32051282051282048</v>
      </c>
      <c r="O484" s="43">
        <v>0.32051282051282048</v>
      </c>
      <c r="P484" s="43">
        <v>0.32051282051282048</v>
      </c>
      <c r="Q484" s="43">
        <v>0.32051282051282048</v>
      </c>
      <c r="R484" s="43">
        <v>0.32051282051282048</v>
      </c>
      <c r="S484" s="43">
        <v>0.32051282051282048</v>
      </c>
      <c r="T484" s="43">
        <v>0.32051282051282048</v>
      </c>
    </row>
    <row r="485" spans="1:20" hidden="1" x14ac:dyDescent="0.15">
      <c r="A485" s="41" t="s">
        <v>573</v>
      </c>
      <c r="C485" s="35" t="s">
        <v>57</v>
      </c>
      <c r="D485" s="36"/>
    </row>
    <row r="486" spans="1:20" hidden="1" x14ac:dyDescent="0.15">
      <c r="A486" s="41" t="s">
        <v>573</v>
      </c>
      <c r="C486" s="37"/>
      <c r="D486" s="35" t="s">
        <v>62</v>
      </c>
    </row>
    <row r="487" spans="1:20" x14ac:dyDescent="0.15">
      <c r="A487" s="41" t="s">
        <v>573</v>
      </c>
      <c r="B487" s="94" t="s">
        <v>57</v>
      </c>
      <c r="C487" s="37"/>
      <c r="D487" s="38" t="s">
        <v>176</v>
      </c>
      <c r="E487" s="43">
        <f>SUM(E488:E489)</f>
        <v>47.886790000000005</v>
      </c>
      <c r="F487" s="43">
        <f t="shared" ref="F487" si="66">SUM(F488:F489)</f>
        <v>48.298119999999997</v>
      </c>
      <c r="G487" s="43">
        <f t="shared" ref="G487" si="67">SUM(G488:G489)</f>
        <v>48.767179999999996</v>
      </c>
      <c r="H487" s="43">
        <f t="shared" ref="H487" si="68">SUM(H488:H489)</f>
        <v>47.700500000000005</v>
      </c>
      <c r="I487" s="43">
        <f t="shared" ref="I487" si="69">SUM(I488:I489)</f>
        <v>43.957180000000008</v>
      </c>
      <c r="J487" s="43">
        <f t="shared" ref="J487" si="70">SUM(J488:J489)</f>
        <v>44.31512</v>
      </c>
      <c r="K487" s="43">
        <f t="shared" ref="K487" si="71">SUM(K488:K489)</f>
        <v>35.048630000000003</v>
      </c>
      <c r="L487" s="43">
        <f t="shared" ref="L487" si="72">SUM(L488:L489)</f>
        <v>47.430350000000004</v>
      </c>
      <c r="M487" s="43">
        <f t="shared" ref="M487" si="73">SUM(M488:M489)</f>
        <v>38.206110000000002</v>
      </c>
      <c r="N487" s="43">
        <f t="shared" ref="N487" si="74">SUM(N488:N489)</f>
        <v>34.936059999999998</v>
      </c>
      <c r="O487" s="43">
        <f t="shared" ref="O487" si="75">SUM(O488:O489)</f>
        <v>47.734450000000002</v>
      </c>
      <c r="P487" s="43">
        <f t="shared" ref="P487" si="76">SUM(P488:P489)</f>
        <v>38.641100000000002</v>
      </c>
      <c r="Q487" s="43">
        <f t="shared" ref="Q487" si="77">SUM(Q488:Q489)</f>
        <v>47.792549999999999</v>
      </c>
      <c r="R487" s="43">
        <f t="shared" ref="R487" si="78">SUM(R488:R489)</f>
        <v>34.753370000000004</v>
      </c>
      <c r="S487" s="43">
        <f t="shared" ref="S487" si="79">SUM(S488:S489)</f>
        <v>41.290900000000001</v>
      </c>
      <c r="T487" s="43">
        <f t="shared" ref="T487" si="80">SUM(T488:T489)</f>
        <v>29.066009999999999</v>
      </c>
    </row>
    <row r="488" spans="1:20" hidden="1" x14ac:dyDescent="0.15">
      <c r="A488" s="41" t="s">
        <v>573</v>
      </c>
      <c r="C488" s="37"/>
      <c r="D488" s="38" t="s">
        <v>260</v>
      </c>
      <c r="E488" s="43">
        <v>29.946200000000001</v>
      </c>
      <c r="F488" s="43">
        <v>30.357530000000001</v>
      </c>
      <c r="G488" s="43">
        <v>30.826589999999999</v>
      </c>
      <c r="H488" s="43">
        <v>29.759910000000001</v>
      </c>
      <c r="I488" s="43">
        <v>27.772080000000003</v>
      </c>
      <c r="J488" s="43">
        <v>29.823910000000001</v>
      </c>
      <c r="K488" s="43">
        <v>23.089230000000001</v>
      </c>
      <c r="L488" s="43">
        <v>29.48976</v>
      </c>
      <c r="M488" s="43">
        <v>26.24671</v>
      </c>
      <c r="N488" s="43">
        <v>22.976659999999999</v>
      </c>
      <c r="O488" s="43">
        <v>29.793860000000002</v>
      </c>
      <c r="P488" s="43">
        <v>26.681700000000003</v>
      </c>
      <c r="Q488" s="43">
        <v>29.851959999999998</v>
      </c>
      <c r="R488" s="43">
        <v>22.793970000000002</v>
      </c>
      <c r="S488" s="43">
        <v>29.331500000000002</v>
      </c>
      <c r="T488" s="43">
        <v>17.10661</v>
      </c>
    </row>
    <row r="489" spans="1:20" hidden="1" x14ac:dyDescent="0.15">
      <c r="A489" s="41" t="s">
        <v>573</v>
      </c>
      <c r="C489" s="37"/>
      <c r="D489" s="38" t="s">
        <v>261</v>
      </c>
      <c r="E489" s="43">
        <v>17.94059</v>
      </c>
      <c r="F489" s="43">
        <v>17.94059</v>
      </c>
      <c r="G489" s="43">
        <v>17.94059</v>
      </c>
      <c r="H489" s="43">
        <v>17.94059</v>
      </c>
      <c r="I489" s="43">
        <v>16.185100000000002</v>
      </c>
      <c r="J489" s="43">
        <v>14.491209999999999</v>
      </c>
      <c r="K489" s="43">
        <v>11.9594</v>
      </c>
      <c r="L489" s="43">
        <v>17.94059</v>
      </c>
      <c r="M489" s="43">
        <v>11.9594</v>
      </c>
      <c r="N489" s="43">
        <v>11.9594</v>
      </c>
      <c r="O489" s="43">
        <v>17.94059</v>
      </c>
      <c r="P489" s="43">
        <v>11.9594</v>
      </c>
      <c r="Q489" s="43">
        <v>17.94059</v>
      </c>
      <c r="R489" s="43">
        <v>11.9594</v>
      </c>
      <c r="S489" s="43">
        <v>11.9594</v>
      </c>
      <c r="T489" s="43">
        <v>11.9594</v>
      </c>
    </row>
    <row r="490" spans="1:20" x14ac:dyDescent="0.15">
      <c r="A490" s="41" t="s">
        <v>573</v>
      </c>
      <c r="B490" s="94" t="s">
        <v>580</v>
      </c>
      <c r="C490" s="37"/>
      <c r="D490" s="38" t="s">
        <v>192</v>
      </c>
      <c r="E490" s="43">
        <f>SUM(E491:E492)</f>
        <v>68.838220000000007</v>
      </c>
      <c r="F490" s="43">
        <f t="shared" ref="F490" si="81">SUM(F491:F492)</f>
        <v>88.501409999999993</v>
      </c>
      <c r="G490" s="43">
        <f t="shared" ref="G490" si="82">SUM(G491:G492)</f>
        <v>76.152410000000003</v>
      </c>
      <c r="H490" s="43">
        <f t="shared" ref="H490" si="83">SUM(H491:H492)</f>
        <v>93.947400000000002</v>
      </c>
      <c r="I490" s="43">
        <f t="shared" ref="I490" si="84">SUM(I491:I492)</f>
        <v>69.29898</v>
      </c>
      <c r="J490" s="43">
        <f t="shared" ref="J490" si="85">SUM(J491:J492)</f>
        <v>80.397109999999998</v>
      </c>
      <c r="K490" s="43">
        <f t="shared" ref="K490" si="86">SUM(K491:K492)</f>
        <v>77.753240000000005</v>
      </c>
      <c r="L490" s="43">
        <f t="shared" ref="L490" si="87">SUM(L491:L492)</f>
        <v>103.68292</v>
      </c>
      <c r="M490" s="43">
        <f t="shared" ref="M490" si="88">SUM(M491:M492)</f>
        <v>85.377600000000001</v>
      </c>
      <c r="N490" s="43">
        <f t="shared" ref="N490" si="89">SUM(N491:N492)</f>
        <v>89.373750000000001</v>
      </c>
      <c r="O490" s="43">
        <f t="shared" ref="O490" si="90">SUM(O491:O492)</f>
        <v>119.90976000000001</v>
      </c>
      <c r="P490" s="43">
        <f t="shared" ref="P490" si="91">SUM(P491:P492)</f>
        <v>99.960119999999989</v>
      </c>
      <c r="Q490" s="43">
        <f t="shared" ref="Q490" si="92">SUM(Q491:Q492)</f>
        <v>128.91569000000001</v>
      </c>
      <c r="R490" s="43">
        <f t="shared" ref="R490" si="93">SUM(R491:R492)</f>
        <v>118.64936</v>
      </c>
      <c r="S490" s="43">
        <f t="shared" ref="S490" si="94">SUM(S491:S492)</f>
        <v>131.13328000000001</v>
      </c>
      <c r="T490" s="43">
        <f t="shared" ref="T490" si="95">SUM(T491:T492)</f>
        <v>157.11190999999999</v>
      </c>
    </row>
    <row r="491" spans="1:20" hidden="1" x14ac:dyDescent="0.15">
      <c r="A491" s="41" t="s">
        <v>573</v>
      </c>
      <c r="C491" s="37"/>
      <c r="D491" s="38" t="s">
        <v>262</v>
      </c>
      <c r="E491" s="43">
        <v>40.86721</v>
      </c>
      <c r="F491" s="43">
        <v>51.575839999999999</v>
      </c>
      <c r="G491" s="43">
        <v>44.998489999999997</v>
      </c>
      <c r="H491" s="43">
        <v>54.114220000000003</v>
      </c>
      <c r="I491" s="43">
        <v>40.207930000000005</v>
      </c>
      <c r="J491" s="43">
        <v>46.718900000000005</v>
      </c>
      <c r="K491" s="43">
        <v>45.598019999999998</v>
      </c>
      <c r="L491" s="43">
        <v>59.341459999999998</v>
      </c>
      <c r="M491" s="43">
        <v>50.145870000000002</v>
      </c>
      <c r="N491" s="43">
        <v>51.026809999999998</v>
      </c>
      <c r="O491" s="43">
        <v>68.109780000000001</v>
      </c>
      <c r="P491" s="43">
        <v>57.903559999999999</v>
      </c>
      <c r="Q491" s="43">
        <v>72.935140000000004</v>
      </c>
      <c r="R491" s="43">
        <v>67.637509999999992</v>
      </c>
      <c r="S491" s="43">
        <v>73.832920000000001</v>
      </c>
      <c r="T491" s="43">
        <v>86.154399999999995</v>
      </c>
    </row>
    <row r="492" spans="1:20" hidden="1" x14ac:dyDescent="0.15">
      <c r="A492" s="41" t="s">
        <v>573</v>
      </c>
      <c r="C492" s="37"/>
      <c r="D492" s="38" t="s">
        <v>263</v>
      </c>
      <c r="E492" s="43">
        <v>27.97101</v>
      </c>
      <c r="F492" s="43">
        <v>36.92557</v>
      </c>
      <c r="G492" s="43">
        <v>31.153919999999999</v>
      </c>
      <c r="H492" s="43">
        <v>39.833179999999999</v>
      </c>
      <c r="I492" s="43">
        <v>29.091049999999999</v>
      </c>
      <c r="J492" s="43">
        <v>33.67821</v>
      </c>
      <c r="K492" s="43">
        <v>32.15522</v>
      </c>
      <c r="L492" s="43">
        <v>44.341459999999998</v>
      </c>
      <c r="M492" s="43">
        <v>35.231730000000006</v>
      </c>
      <c r="N492" s="43">
        <v>38.346940000000004</v>
      </c>
      <c r="O492" s="43">
        <v>51.799980000000005</v>
      </c>
      <c r="P492" s="43">
        <v>42.056559999999998</v>
      </c>
      <c r="Q492" s="43">
        <v>55.980550000000001</v>
      </c>
      <c r="R492" s="43">
        <v>51.011850000000003</v>
      </c>
      <c r="S492" s="43">
        <v>57.300360000000005</v>
      </c>
      <c r="T492" s="43">
        <v>70.957509999999999</v>
      </c>
    </row>
    <row r="493" spans="1:20" hidden="1" x14ac:dyDescent="0.15">
      <c r="A493" s="41" t="s">
        <v>573</v>
      </c>
      <c r="C493" s="37"/>
      <c r="D493" s="35" t="s">
        <v>63</v>
      </c>
    </row>
    <row r="494" spans="1:20" x14ac:dyDescent="0.15">
      <c r="A494" s="41" t="s">
        <v>573</v>
      </c>
      <c r="B494" s="94" t="s">
        <v>581</v>
      </c>
      <c r="C494" s="37"/>
      <c r="D494" s="38" t="s">
        <v>64</v>
      </c>
      <c r="E494" s="43">
        <f>SUMPRODUCT(E495:E496,E488:E489)/E487</f>
        <v>3.5636898046413212</v>
      </c>
      <c r="F494" s="43">
        <f t="shared" ref="F494" si="96">SUMPRODUCT(F495:F496,F488:F489)/F487</f>
        <v>3.5631473916583092</v>
      </c>
      <c r="G494" s="43">
        <f t="shared" ref="G494" si="97">SUMPRODUCT(G495:G496,G488:G489)/G487</f>
        <v>3.5625400176922271</v>
      </c>
      <c r="H494" s="43">
        <f t="shared" ref="H494" si="98">SUMPRODUCT(H495:H496,H488:H489)/H487</f>
        <v>3.5639385394283072</v>
      </c>
      <c r="I494" s="43">
        <f t="shared" ref="I494" si="99">SUMPRODUCT(I495:I496,I488:I489)/I487</f>
        <v>3.5625942565014399</v>
      </c>
      <c r="J494" s="43">
        <f t="shared" ref="J494" si="100">SUMPRODUCT(J495:J496,J488:J489)/J487</f>
        <v>3.55559063588229</v>
      </c>
      <c r="K494" s="43">
        <f t="shared" ref="K494" si="101">SUMPRODUCT(K495:K496,K488:K489)/K487</f>
        <v>3.5580079164292582</v>
      </c>
      <c r="L494" s="43">
        <f t="shared" ref="L494" si="102">SUMPRODUCT(L495:L496,L488:L489)/L487</f>
        <v>3.5643027154553995</v>
      </c>
      <c r="M494" s="43">
        <f t="shared" ref="M494" si="103">SUMPRODUCT(M495:M496,M488:M489)/M487</f>
        <v>3.5532139492871684</v>
      </c>
      <c r="N494" s="43">
        <f t="shared" ref="N494" si="104">SUMPRODUCT(N495:N496,N488:N489)/N487</f>
        <v>3.5581948279227822</v>
      </c>
      <c r="O494" s="43">
        <f t="shared" ref="O494" si="105">SUMPRODUCT(O495:O496,O488:O489)/O487</f>
        <v>3.563893064652468</v>
      </c>
      <c r="P494" s="43">
        <f t="shared" ref="P494" si="106">SUMPRODUCT(P495:P496,P488:P489)/P487</f>
        <v>3.5526149100310289</v>
      </c>
      <c r="Q494" s="43">
        <f t="shared" ref="Q494" si="107">SUMPRODUCT(Q495:Q496,Q488:Q489)/Q487</f>
        <v>3.5638153917294644</v>
      </c>
      <c r="R494" s="43">
        <f t="shared" ref="R494" si="108">SUMPRODUCT(R495:R496,R488:R489)/R487</f>
        <v>3.5585007439566287</v>
      </c>
      <c r="S494" s="43">
        <f t="shared" ref="S494" si="109">SUMPRODUCT(S495:S496,S488:S489)/S487</f>
        <v>3.5492384036191997</v>
      </c>
      <c r="T494" s="43">
        <f t="shared" ref="T494" si="110">SUMPRODUCT(T495:T496,T488:T489)/T487</f>
        <v>3.67</v>
      </c>
    </row>
    <row r="495" spans="1:20" hidden="1" x14ac:dyDescent="0.15">
      <c r="A495" s="41" t="s">
        <v>573</v>
      </c>
      <c r="C495" s="37"/>
      <c r="D495" s="38" t="s">
        <v>260</v>
      </c>
      <c r="E495" s="42">
        <v>3.5</v>
      </c>
      <c r="F495" s="42">
        <v>3.5</v>
      </c>
      <c r="G495" s="42">
        <v>3.5</v>
      </c>
      <c r="H495" s="42">
        <v>3.5</v>
      </c>
      <c r="I495" s="42">
        <v>3.5</v>
      </c>
      <c r="J495" s="42">
        <v>3.5</v>
      </c>
      <c r="K495" s="42">
        <v>3.5</v>
      </c>
      <c r="L495" s="42">
        <v>3.5</v>
      </c>
      <c r="M495" s="42">
        <v>3.5</v>
      </c>
      <c r="N495" s="42">
        <v>3.5</v>
      </c>
      <c r="O495" s="42">
        <v>3.5</v>
      </c>
      <c r="P495" s="42">
        <v>3.5</v>
      </c>
      <c r="Q495" s="42">
        <v>3.5</v>
      </c>
      <c r="R495" s="42">
        <v>3.5</v>
      </c>
      <c r="S495" s="42">
        <v>3.5</v>
      </c>
      <c r="T495" s="42">
        <v>3.67</v>
      </c>
    </row>
    <row r="496" spans="1:20" hidden="1" x14ac:dyDescent="0.15">
      <c r="A496" s="41" t="s">
        <v>573</v>
      </c>
      <c r="C496" s="37"/>
      <c r="D496" s="38" t="s">
        <v>261</v>
      </c>
      <c r="E496" s="42">
        <v>3.67</v>
      </c>
      <c r="F496" s="42">
        <v>3.67</v>
      </c>
      <c r="G496" s="42">
        <v>3.67</v>
      </c>
      <c r="H496" s="42">
        <v>3.67</v>
      </c>
      <c r="I496" s="42">
        <v>3.67</v>
      </c>
      <c r="J496" s="42">
        <v>3.67</v>
      </c>
      <c r="K496" s="42">
        <v>3.67</v>
      </c>
      <c r="L496" s="42">
        <v>3.67</v>
      </c>
      <c r="M496" s="42">
        <v>3.67</v>
      </c>
      <c r="N496" s="42">
        <v>3.67</v>
      </c>
      <c r="O496" s="42">
        <v>3.67</v>
      </c>
      <c r="P496" s="42">
        <v>3.67</v>
      </c>
      <c r="Q496" s="42">
        <v>3.67</v>
      </c>
      <c r="R496" s="42">
        <v>3.67</v>
      </c>
      <c r="S496" s="42">
        <v>3.67</v>
      </c>
      <c r="T496" s="42">
        <v>3.67</v>
      </c>
    </row>
    <row r="497" spans="1:20" x14ac:dyDescent="0.15">
      <c r="A497" s="41" t="s">
        <v>573</v>
      </c>
      <c r="B497" s="94" t="s">
        <v>582</v>
      </c>
      <c r="C497" s="37"/>
      <c r="D497" s="38" t="s">
        <v>65</v>
      </c>
      <c r="E497" s="43">
        <f>SUMPRODUCT(E498:E499,E491:E492)/E490</f>
        <v>0.79999999999999993</v>
      </c>
      <c r="F497" s="43">
        <f t="shared" ref="F497" si="111">SUMPRODUCT(F498:F499,F491:F492)/F490</f>
        <v>0.80000000000000016</v>
      </c>
      <c r="G497" s="43">
        <f t="shared" ref="G497" si="112">SUMPRODUCT(G498:G499,G491:G492)/G490</f>
        <v>0.79999999999999993</v>
      </c>
      <c r="H497" s="43">
        <f t="shared" ref="H497" si="113">SUMPRODUCT(H498:H499,H491:H492)/H490</f>
        <v>0.8</v>
      </c>
      <c r="I497" s="43">
        <f t="shared" ref="I497" si="114">SUMPRODUCT(I498:I499,I491:I492)/I490</f>
        <v>0.8</v>
      </c>
      <c r="J497" s="43">
        <f t="shared" ref="J497" si="115">SUMPRODUCT(J498:J499,J491:J492)/J490</f>
        <v>0.8</v>
      </c>
      <c r="K497" s="43">
        <f t="shared" ref="K497" si="116">SUMPRODUCT(K498:K499,K491:K492)/K490</f>
        <v>0.79999999999999993</v>
      </c>
      <c r="L497" s="43">
        <f t="shared" ref="L497" si="117">SUMPRODUCT(L498:L499,L491:L492)/L490</f>
        <v>0.8</v>
      </c>
      <c r="M497" s="43">
        <f t="shared" ref="M497" si="118">SUMPRODUCT(M498:M499,M491:M492)/M490</f>
        <v>0.80000000000000016</v>
      </c>
      <c r="N497" s="43">
        <f t="shared" ref="N497" si="119">SUMPRODUCT(N498:N499,N491:N492)/N490</f>
        <v>0.8</v>
      </c>
      <c r="O497" s="43">
        <f t="shared" ref="O497" si="120">SUMPRODUCT(O498:O499,O491:O492)/O490</f>
        <v>0.7886398271500169</v>
      </c>
      <c r="P497" s="43">
        <f t="shared" ref="P497" si="121">SUMPRODUCT(P498:P499,P491:P492)/P490</f>
        <v>0.80000000000000016</v>
      </c>
      <c r="Q497" s="43">
        <f t="shared" ref="Q497" si="122">SUMPRODUCT(Q498:Q499,Q491:Q492)/Q490</f>
        <v>0.78868483114817134</v>
      </c>
      <c r="R497" s="43">
        <f t="shared" ref="R497" si="123">SUMPRODUCT(R498:R499,R491:R492)/R490</f>
        <v>0.78859875687487901</v>
      </c>
      <c r="S497" s="43">
        <f t="shared" ref="S497" si="124">SUMPRODUCT(S498:S499,S491:S492)/S490</f>
        <v>0.78873925520661115</v>
      </c>
      <c r="T497" s="43">
        <f t="shared" ref="T497" si="125">SUMPRODUCT(T498:T499,T491:T492)/T490</f>
        <v>0.77999999999999992</v>
      </c>
    </row>
    <row r="498" spans="1:20" hidden="1" x14ac:dyDescent="0.15">
      <c r="A498" s="41" t="s">
        <v>573</v>
      </c>
      <c r="C498" s="37"/>
      <c r="D498" s="38" t="s">
        <v>262</v>
      </c>
      <c r="E498" s="70">
        <v>0.8</v>
      </c>
      <c r="F498" s="70">
        <v>0.8</v>
      </c>
      <c r="G498" s="70">
        <v>0.8</v>
      </c>
      <c r="H498" s="70">
        <v>0.8</v>
      </c>
      <c r="I498" s="70">
        <v>0.8</v>
      </c>
      <c r="J498" s="70">
        <v>0.8</v>
      </c>
      <c r="K498" s="70">
        <v>0.8</v>
      </c>
      <c r="L498" s="70">
        <v>0.8</v>
      </c>
      <c r="M498" s="70">
        <v>0.8</v>
      </c>
      <c r="N498" s="70">
        <v>0.8</v>
      </c>
      <c r="O498" s="70">
        <v>0.78</v>
      </c>
      <c r="P498" s="70">
        <v>0.8</v>
      </c>
      <c r="Q498" s="70">
        <v>0.78</v>
      </c>
      <c r="R498" s="70">
        <v>0.78</v>
      </c>
      <c r="S498" s="70">
        <v>0.78</v>
      </c>
      <c r="T498" s="70">
        <v>0.78</v>
      </c>
    </row>
    <row r="499" spans="1:20" hidden="1" x14ac:dyDescent="0.15">
      <c r="A499" s="41" t="s">
        <v>573</v>
      </c>
      <c r="C499" s="37"/>
      <c r="D499" s="38" t="s">
        <v>263</v>
      </c>
      <c r="E499" s="70">
        <v>0.8</v>
      </c>
      <c r="F499" s="70">
        <v>0.8</v>
      </c>
      <c r="G499" s="70">
        <v>0.8</v>
      </c>
      <c r="H499" s="70">
        <v>0.8</v>
      </c>
      <c r="I499" s="70">
        <v>0.8</v>
      </c>
      <c r="J499" s="70">
        <v>0.8</v>
      </c>
      <c r="K499" s="70">
        <v>0.8</v>
      </c>
      <c r="L499" s="70">
        <v>0.8</v>
      </c>
      <c r="M499" s="70">
        <v>0.8</v>
      </c>
      <c r="N499" s="70">
        <v>0.8</v>
      </c>
      <c r="O499" s="70">
        <v>0.8</v>
      </c>
      <c r="P499" s="70">
        <v>0.8</v>
      </c>
      <c r="Q499" s="70">
        <v>0.8</v>
      </c>
      <c r="R499" s="70">
        <v>0.8</v>
      </c>
      <c r="S499" s="70">
        <v>0.8</v>
      </c>
      <c r="T499" s="70">
        <v>0.78</v>
      </c>
    </row>
    <row r="500" spans="1:20" hidden="1" x14ac:dyDescent="0.15">
      <c r="A500" s="41" t="s">
        <v>573</v>
      </c>
      <c r="C500" s="37"/>
      <c r="D500" s="56" t="s">
        <v>253</v>
      </c>
    </row>
    <row r="501" spans="1:20" hidden="1" x14ac:dyDescent="0.15">
      <c r="A501" s="41" t="s">
        <v>573</v>
      </c>
      <c r="C501" s="37"/>
      <c r="D501" s="38" t="s">
        <v>266</v>
      </c>
      <c r="E501" s="82" t="s">
        <v>254</v>
      </c>
      <c r="F501" s="82" t="s">
        <v>254</v>
      </c>
      <c r="G501" s="83" t="s">
        <v>254</v>
      </c>
      <c r="H501" s="82" t="s">
        <v>254</v>
      </c>
      <c r="I501" s="83" t="s">
        <v>360</v>
      </c>
      <c r="J501" s="83" t="s">
        <v>360</v>
      </c>
      <c r="K501" s="83" t="s">
        <v>360</v>
      </c>
      <c r="L501" s="82" t="s">
        <v>254</v>
      </c>
      <c r="M501" s="83" t="s">
        <v>360</v>
      </c>
      <c r="N501" s="83" t="s">
        <v>360</v>
      </c>
      <c r="O501" s="83" t="s">
        <v>254</v>
      </c>
      <c r="P501" s="83" t="s">
        <v>360</v>
      </c>
      <c r="Q501" s="83" t="s">
        <v>254</v>
      </c>
      <c r="R501" s="83" t="s">
        <v>360</v>
      </c>
      <c r="S501" s="83" t="s">
        <v>254</v>
      </c>
      <c r="T501" s="83" t="s">
        <v>254</v>
      </c>
    </row>
    <row r="502" spans="1:20" hidden="1" x14ac:dyDescent="0.15">
      <c r="A502" s="41" t="s">
        <v>573</v>
      </c>
      <c r="C502" s="37"/>
      <c r="D502" s="38" t="s">
        <v>267</v>
      </c>
      <c r="E502" s="82" t="s">
        <v>254</v>
      </c>
      <c r="F502" s="82" t="s">
        <v>254</v>
      </c>
      <c r="G502" s="83" t="s">
        <v>254</v>
      </c>
      <c r="H502" s="82" t="s">
        <v>254</v>
      </c>
      <c r="I502" s="83" t="s">
        <v>254</v>
      </c>
      <c r="J502" s="83" t="s">
        <v>254</v>
      </c>
      <c r="K502" s="83" t="s">
        <v>254</v>
      </c>
      <c r="L502" s="82" t="s">
        <v>254</v>
      </c>
      <c r="M502" s="83" t="s">
        <v>254</v>
      </c>
      <c r="N502" s="83" t="s">
        <v>254</v>
      </c>
      <c r="O502" s="83" t="s">
        <v>254</v>
      </c>
      <c r="P502" s="83" t="s">
        <v>254</v>
      </c>
      <c r="Q502" s="83" t="s">
        <v>254</v>
      </c>
      <c r="R502" s="83" t="s">
        <v>254</v>
      </c>
      <c r="S502" s="83" t="s">
        <v>254</v>
      </c>
      <c r="T502" s="83" t="s">
        <v>254</v>
      </c>
    </row>
    <row r="503" spans="1:20" x14ac:dyDescent="0.15">
      <c r="A503" s="41" t="s">
        <v>573</v>
      </c>
      <c r="B503" s="41" t="s">
        <v>605</v>
      </c>
      <c r="C503" s="37"/>
      <c r="D503" s="35" t="s">
        <v>177</v>
      </c>
      <c r="E503" s="41">
        <f>SUM(E504:E507)</f>
        <v>3.4799999999999995</v>
      </c>
      <c r="F503" s="41">
        <f t="shared" ref="F503:T503" si="126">SUM(F504:F507)</f>
        <v>3.4899999999999993</v>
      </c>
      <c r="G503" s="41">
        <f t="shared" si="126"/>
        <v>3.51</v>
      </c>
      <c r="H503" s="41">
        <f t="shared" si="126"/>
        <v>3.4699999999999998</v>
      </c>
      <c r="I503" s="41">
        <f t="shared" si="126"/>
        <v>3.3899999999999997</v>
      </c>
      <c r="J503" s="41">
        <f t="shared" si="126"/>
        <v>3.4699999999999998</v>
      </c>
      <c r="K503" s="41">
        <f t="shared" si="126"/>
        <v>3.4699999999999998</v>
      </c>
      <c r="L503" s="41">
        <f t="shared" si="126"/>
        <v>3.46</v>
      </c>
      <c r="M503" s="41">
        <f t="shared" si="126"/>
        <v>3.5999999999999996</v>
      </c>
      <c r="N503" s="41">
        <f t="shared" si="126"/>
        <v>3.3999999999999995</v>
      </c>
      <c r="O503" s="41">
        <f t="shared" si="126"/>
        <v>3.4699999999999998</v>
      </c>
      <c r="P503" s="41">
        <f t="shared" si="126"/>
        <v>3.5999999999999996</v>
      </c>
      <c r="Q503" s="41">
        <f t="shared" si="126"/>
        <v>3.4699999999999998</v>
      </c>
      <c r="R503" s="41">
        <f t="shared" si="126"/>
        <v>3.54</v>
      </c>
      <c r="S503" s="41">
        <f t="shared" si="126"/>
        <v>3.4499999999999993</v>
      </c>
      <c r="T503" s="41">
        <f t="shared" si="126"/>
        <v>3.29</v>
      </c>
    </row>
    <row r="504" spans="1:20" hidden="1" x14ac:dyDescent="0.15">
      <c r="A504" s="41" t="s">
        <v>573</v>
      </c>
      <c r="C504" s="37"/>
      <c r="D504" s="38" t="s">
        <v>264</v>
      </c>
      <c r="E504" s="42">
        <v>0.83</v>
      </c>
      <c r="F504" s="42">
        <v>0.83</v>
      </c>
      <c r="G504" s="42">
        <v>0.83</v>
      </c>
      <c r="H504" s="42">
        <v>0.83</v>
      </c>
      <c r="I504" s="42">
        <v>0.83</v>
      </c>
      <c r="J504" s="42">
        <v>0.83</v>
      </c>
      <c r="K504" s="42">
        <v>0.83</v>
      </c>
      <c r="L504" s="42">
        <v>0.83</v>
      </c>
      <c r="M504" s="42">
        <v>0.83</v>
      </c>
      <c r="N504" s="42">
        <v>0.83</v>
      </c>
      <c r="O504" s="42">
        <v>0.83</v>
      </c>
      <c r="P504" s="42">
        <v>0.83</v>
      </c>
      <c r="Q504" s="42">
        <v>0.83</v>
      </c>
      <c r="R504" s="42">
        <v>0.83</v>
      </c>
      <c r="S504" s="42">
        <v>0.83</v>
      </c>
      <c r="T504" s="42">
        <v>0.83</v>
      </c>
    </row>
    <row r="505" spans="1:20" hidden="1" x14ac:dyDescent="0.15">
      <c r="A505" s="41" t="s">
        <v>573</v>
      </c>
      <c r="C505" s="37"/>
      <c r="D505" s="38" t="s">
        <v>265</v>
      </c>
      <c r="E505" s="42">
        <v>0.72</v>
      </c>
      <c r="F505" s="42">
        <v>0.72</v>
      </c>
      <c r="G505" s="42">
        <v>0.72</v>
      </c>
      <c r="H505" s="42">
        <v>0.72</v>
      </c>
      <c r="I505" s="42">
        <v>0.72</v>
      </c>
      <c r="J505" s="42">
        <v>0.72</v>
      </c>
      <c r="K505" s="42">
        <v>0.72</v>
      </c>
      <c r="L505" s="42">
        <v>0.72</v>
      </c>
      <c r="M505" s="42">
        <v>0.72</v>
      </c>
      <c r="N505" s="42">
        <v>0.72</v>
      </c>
      <c r="O505" s="42">
        <v>0.72</v>
      </c>
      <c r="P505" s="42">
        <v>0.72</v>
      </c>
      <c r="Q505" s="42">
        <v>0.72</v>
      </c>
      <c r="R505" s="42">
        <v>0.72</v>
      </c>
      <c r="S505" s="42">
        <v>0.72</v>
      </c>
      <c r="T505" s="42">
        <v>0.72</v>
      </c>
    </row>
    <row r="506" spans="1:20" hidden="1" x14ac:dyDescent="0.15">
      <c r="A506" s="41" t="s">
        <v>573</v>
      </c>
      <c r="C506" s="37"/>
      <c r="D506" s="38" t="s">
        <v>266</v>
      </c>
      <c r="E506" s="42">
        <v>1.21</v>
      </c>
      <c r="F506" s="42">
        <v>1.22</v>
      </c>
      <c r="G506" s="42">
        <v>1.24</v>
      </c>
      <c r="H506" s="42">
        <v>1.2</v>
      </c>
      <c r="I506" s="42">
        <v>1.1200000000000001</v>
      </c>
      <c r="J506" s="42">
        <v>1.2</v>
      </c>
      <c r="K506" s="42">
        <v>1.2</v>
      </c>
      <c r="L506" s="42">
        <v>1.19</v>
      </c>
      <c r="M506" s="42">
        <v>1.33</v>
      </c>
      <c r="N506" s="42">
        <v>1.1299999999999999</v>
      </c>
      <c r="O506" s="42">
        <v>1.2</v>
      </c>
      <c r="P506" s="42">
        <v>1.33</v>
      </c>
      <c r="Q506" s="42">
        <v>1.2</v>
      </c>
      <c r="R506" s="42">
        <v>1.27</v>
      </c>
      <c r="S506" s="42">
        <v>1.18</v>
      </c>
      <c r="T506" s="42">
        <v>1.02</v>
      </c>
    </row>
    <row r="507" spans="1:20" hidden="1" x14ac:dyDescent="0.15">
      <c r="A507" s="41" t="s">
        <v>573</v>
      </c>
      <c r="C507" s="37"/>
      <c r="D507" s="38" t="s">
        <v>267</v>
      </c>
      <c r="E507" s="42">
        <v>0.72</v>
      </c>
      <c r="F507" s="42">
        <v>0.72</v>
      </c>
      <c r="G507" s="42">
        <v>0.72</v>
      </c>
      <c r="H507" s="42">
        <v>0.72</v>
      </c>
      <c r="I507" s="42">
        <v>0.72</v>
      </c>
      <c r="J507" s="42">
        <v>0.72</v>
      </c>
      <c r="K507" s="42">
        <v>0.72</v>
      </c>
      <c r="L507" s="42">
        <v>0.72</v>
      </c>
      <c r="M507" s="42">
        <v>0.72</v>
      </c>
      <c r="N507" s="42">
        <v>0.72</v>
      </c>
      <c r="O507" s="42">
        <v>0.72</v>
      </c>
      <c r="P507" s="42">
        <v>0.72</v>
      </c>
      <c r="Q507" s="42">
        <v>0.72</v>
      </c>
      <c r="R507" s="42">
        <v>0.72</v>
      </c>
      <c r="S507" s="42">
        <v>0.72</v>
      </c>
      <c r="T507" s="42">
        <v>0.72</v>
      </c>
    </row>
    <row r="508" spans="1:20" hidden="1" x14ac:dyDescent="0.15">
      <c r="A508" s="41" t="s">
        <v>573</v>
      </c>
      <c r="C508" s="35" t="s">
        <v>74</v>
      </c>
      <c r="D508" s="35"/>
    </row>
    <row r="509" spans="1:20" hidden="1" x14ac:dyDescent="0.15">
      <c r="A509" s="41" t="s">
        <v>573</v>
      </c>
      <c r="C509" s="37"/>
      <c r="D509" s="35" t="s">
        <v>75</v>
      </c>
    </row>
    <row r="510" spans="1:20" hidden="1" x14ac:dyDescent="0.15">
      <c r="A510" s="41" t="s">
        <v>573</v>
      </c>
      <c r="C510" s="37"/>
      <c r="D510" s="38" t="s">
        <v>178</v>
      </c>
      <c r="E510" s="69">
        <v>7.5417401181281235E-2</v>
      </c>
      <c r="F510" s="69">
        <v>0.1051692694214876</v>
      </c>
      <c r="G510" s="69">
        <v>9.8276681812280928E-2</v>
      </c>
      <c r="H510" s="69">
        <v>0.1105793390990788</v>
      </c>
      <c r="I510" s="69">
        <v>0.12516211406708783</v>
      </c>
      <c r="J510" s="69">
        <v>9.3955934131412178E-2</v>
      </c>
      <c r="K510" s="69">
        <v>0.14586570171619045</v>
      </c>
      <c r="L510" s="69">
        <v>7.1091173434273916E-2</v>
      </c>
      <c r="M510" s="69">
        <v>3.7922938677078549E-2</v>
      </c>
      <c r="N510" s="69">
        <v>7.2406157739350482E-2</v>
      </c>
      <c r="O510" s="69">
        <v>5.4259115168129722E-2</v>
      </c>
      <c r="P510" s="69">
        <v>3.7940755240669054E-2</v>
      </c>
      <c r="Q510" s="69">
        <v>5.1627921288224E-2</v>
      </c>
      <c r="R510" s="69">
        <v>6.7837398084205844E-2</v>
      </c>
      <c r="S510" s="69">
        <v>5.0758453961198872E-2</v>
      </c>
      <c r="T510" s="69">
        <v>8.8437815716336313E-2</v>
      </c>
    </row>
    <row r="511" spans="1:20" hidden="1" x14ac:dyDescent="0.15">
      <c r="A511" s="41" t="s">
        <v>573</v>
      </c>
      <c r="C511" s="37"/>
      <c r="D511" s="38" t="s">
        <v>179</v>
      </c>
      <c r="E511" s="42">
        <v>71.44</v>
      </c>
      <c r="F511" s="42">
        <v>95.09</v>
      </c>
      <c r="G511" s="42">
        <v>90.51</v>
      </c>
      <c r="H511" s="42">
        <v>93.86</v>
      </c>
      <c r="I511" s="42">
        <v>100.91</v>
      </c>
      <c r="J511" s="42">
        <v>82.95</v>
      </c>
      <c r="K511" s="42">
        <v>116.15</v>
      </c>
      <c r="L511" s="42">
        <v>59.28</v>
      </c>
      <c r="M511" s="42">
        <v>31.58</v>
      </c>
      <c r="N511" s="42">
        <v>57.47</v>
      </c>
      <c r="O511" s="42">
        <v>44.49</v>
      </c>
      <c r="P511" s="42">
        <v>31.05</v>
      </c>
      <c r="Q511" s="42">
        <v>42.13</v>
      </c>
      <c r="R511" s="42">
        <v>54.61</v>
      </c>
      <c r="S511" s="42">
        <v>40.409999999999997</v>
      </c>
      <c r="T511" s="42">
        <v>69.239999999999995</v>
      </c>
    </row>
    <row r="512" spans="1:20" hidden="1" x14ac:dyDescent="0.15">
      <c r="A512" s="41" t="s">
        <v>573</v>
      </c>
      <c r="C512" s="37"/>
      <c r="D512" s="35" t="s">
        <v>76</v>
      </c>
    </row>
    <row r="513" spans="1:20" hidden="1" x14ac:dyDescent="0.15">
      <c r="A513" s="41" t="s">
        <v>573</v>
      </c>
      <c r="C513" s="37"/>
      <c r="D513" s="38" t="s">
        <v>193</v>
      </c>
      <c r="E513" s="69">
        <v>1.1469977332283009E-2</v>
      </c>
      <c r="F513" s="69">
        <v>8.1997180651867466E-3</v>
      </c>
      <c r="G513" s="69">
        <v>8.6069760849781431E-3</v>
      </c>
      <c r="H513" s="69">
        <v>1.0720118328105476E-2</v>
      </c>
      <c r="I513" s="69">
        <v>8.4013205499276419E-3</v>
      </c>
      <c r="J513" s="69">
        <v>8.1610391063014695E-3</v>
      </c>
      <c r="K513" s="69">
        <v>8.4180370783047617E-3</v>
      </c>
      <c r="L513" s="69">
        <v>1.0030109766150376E-2</v>
      </c>
      <c r="M513" s="69">
        <v>7.1789819376026267E-3</v>
      </c>
      <c r="N513" s="69">
        <v>8.3066936146889564E-3</v>
      </c>
      <c r="O513" s="69">
        <v>8.7883306474547344E-3</v>
      </c>
      <c r="P513" s="69">
        <v>7.1583022810002804E-3</v>
      </c>
      <c r="Q513" s="69">
        <v>7.9500582374579989E-3</v>
      </c>
      <c r="R513" s="69">
        <v>8.6092505163765116E-3</v>
      </c>
      <c r="S513" s="69">
        <v>7.9367119808783984E-3</v>
      </c>
      <c r="T513" s="69">
        <v>4.168227057794808E-3</v>
      </c>
    </row>
    <row r="514" spans="1:20" hidden="1" x14ac:dyDescent="0.15">
      <c r="A514" s="41" t="s">
        <v>573</v>
      </c>
      <c r="C514" s="37"/>
      <c r="D514" s="38" t="s">
        <v>179</v>
      </c>
      <c r="E514" s="42">
        <v>30.71</v>
      </c>
      <c r="F514" s="42">
        <v>24.78</v>
      </c>
      <c r="G514" s="42">
        <v>24.83</v>
      </c>
      <c r="H514" s="42">
        <v>36.19</v>
      </c>
      <c r="I514" s="42">
        <v>23.99</v>
      </c>
      <c r="J514" s="42">
        <v>25.12</v>
      </c>
      <c r="K514" s="42">
        <v>26.99</v>
      </c>
      <c r="L514" s="42">
        <v>39.799999999999997</v>
      </c>
      <c r="M514" s="42">
        <v>25.4</v>
      </c>
      <c r="N514" s="42">
        <v>31.31</v>
      </c>
      <c r="O514" s="42">
        <v>39.9</v>
      </c>
      <c r="P514" s="42">
        <v>28.61</v>
      </c>
      <c r="Q514" s="42">
        <v>40.83</v>
      </c>
      <c r="R514" s="42">
        <v>40.18</v>
      </c>
      <c r="S514" s="42">
        <v>45.73</v>
      </c>
      <c r="T514" s="42">
        <v>32.21</v>
      </c>
    </row>
    <row r="515" spans="1:20" hidden="1" x14ac:dyDescent="0.15">
      <c r="A515" s="41" t="s">
        <v>573</v>
      </c>
      <c r="C515" s="37"/>
      <c r="D515" s="35" t="s">
        <v>77</v>
      </c>
    </row>
    <row r="516" spans="1:20" hidden="1" x14ac:dyDescent="0.15">
      <c r="A516" s="41" t="s">
        <v>573</v>
      </c>
      <c r="C516" s="37"/>
      <c r="D516" s="38" t="s">
        <v>180</v>
      </c>
      <c r="E516" s="42">
        <v>102.15</v>
      </c>
      <c r="F516" s="42">
        <v>119.87</v>
      </c>
      <c r="G516" s="42">
        <v>115.34</v>
      </c>
      <c r="H516" s="42">
        <v>130.04</v>
      </c>
      <c r="I516" s="42">
        <v>124.89</v>
      </c>
      <c r="J516" s="42">
        <v>108.07</v>
      </c>
      <c r="K516" s="42">
        <v>143.13</v>
      </c>
      <c r="L516" s="42">
        <v>99.08</v>
      </c>
      <c r="M516" s="42">
        <v>56.99</v>
      </c>
      <c r="N516" s="42">
        <v>88.78</v>
      </c>
      <c r="O516" s="42">
        <v>84.39</v>
      </c>
      <c r="P516" s="42">
        <v>59.66</v>
      </c>
      <c r="Q516" s="42">
        <v>82.96</v>
      </c>
      <c r="R516" s="42">
        <v>94.8</v>
      </c>
      <c r="S516" s="42">
        <v>86.15</v>
      </c>
      <c r="T516" s="42">
        <v>101.45</v>
      </c>
    </row>
    <row r="517" spans="1:20" hidden="1" x14ac:dyDescent="0.15">
      <c r="A517" s="41" t="s">
        <v>573</v>
      </c>
      <c r="C517" s="35" t="s">
        <v>78</v>
      </c>
      <c r="D517" s="36"/>
    </row>
    <row r="518" spans="1:20" hidden="1" x14ac:dyDescent="0.15">
      <c r="A518" s="41" t="s">
        <v>573</v>
      </c>
      <c r="C518" s="37"/>
      <c r="D518" s="35" t="s">
        <v>79</v>
      </c>
    </row>
    <row r="519" spans="1:20" hidden="1" x14ac:dyDescent="0.15">
      <c r="A519" s="41" t="s">
        <v>573</v>
      </c>
      <c r="C519" s="37"/>
      <c r="D519" s="38" t="s">
        <v>71</v>
      </c>
      <c r="E519" s="60">
        <v>0</v>
      </c>
      <c r="F519" s="60">
        <v>0</v>
      </c>
      <c r="G519" s="60">
        <v>0</v>
      </c>
      <c r="H519" s="60">
        <v>0</v>
      </c>
      <c r="I519" s="60">
        <v>0</v>
      </c>
      <c r="J519" s="60">
        <v>0</v>
      </c>
      <c r="K519" s="60">
        <v>0</v>
      </c>
      <c r="L519" s="60">
        <v>0</v>
      </c>
      <c r="M519" s="60">
        <v>0</v>
      </c>
      <c r="N519" s="60">
        <v>0</v>
      </c>
      <c r="O519" s="60">
        <v>0</v>
      </c>
      <c r="P519" s="60">
        <v>0</v>
      </c>
      <c r="Q519" s="60">
        <v>0</v>
      </c>
      <c r="R519" s="60">
        <v>0</v>
      </c>
      <c r="S519" s="60">
        <v>0</v>
      </c>
      <c r="T519" s="60">
        <v>0</v>
      </c>
    </row>
    <row r="520" spans="1:20" hidden="1" x14ac:dyDescent="0.15">
      <c r="A520" s="41" t="s">
        <v>573</v>
      </c>
      <c r="C520" s="37"/>
      <c r="D520" s="38" t="s">
        <v>72</v>
      </c>
      <c r="E520" s="60">
        <v>33450</v>
      </c>
      <c r="F520" s="60">
        <v>24163.888888888891</v>
      </c>
      <c r="G520" s="60">
        <v>28013.888888888891</v>
      </c>
      <c r="H520" s="60">
        <v>12330.555555555555</v>
      </c>
      <c r="I520" s="60">
        <v>3038.8888888888887</v>
      </c>
      <c r="J520" s="60">
        <v>20102.777777777777</v>
      </c>
      <c r="K520" s="60">
        <v>886.11111111111109</v>
      </c>
      <c r="L520" s="60">
        <v>9516.6666666666661</v>
      </c>
      <c r="M520" s="60">
        <v>8180.5555555555557</v>
      </c>
      <c r="N520" s="60">
        <v>1238.8888888888889</v>
      </c>
      <c r="O520" s="60">
        <v>6561.1111111111113</v>
      </c>
      <c r="P520" s="60">
        <v>5313.8888888888887</v>
      </c>
      <c r="Q520" s="60">
        <v>5775</v>
      </c>
      <c r="R520" s="60">
        <v>3050</v>
      </c>
      <c r="S520" s="60">
        <v>1947.2222222222222</v>
      </c>
      <c r="T520" s="60">
        <v>602.77777777777783</v>
      </c>
    </row>
    <row r="521" spans="1:20" hidden="1" x14ac:dyDescent="0.15">
      <c r="A521" s="41" t="s">
        <v>573</v>
      </c>
      <c r="C521" s="37"/>
      <c r="D521" s="38" t="s">
        <v>80</v>
      </c>
      <c r="E521" s="60">
        <v>26644.444444444445</v>
      </c>
      <c r="F521" s="60">
        <v>26644.444444444445</v>
      </c>
      <c r="G521" s="60">
        <v>26644.444444444445</v>
      </c>
      <c r="H521" s="60">
        <v>26644.444444444445</v>
      </c>
      <c r="I521" s="60">
        <v>26644.444444444445</v>
      </c>
      <c r="J521" s="60">
        <v>26644.444444444445</v>
      </c>
      <c r="K521" s="60">
        <v>26644.444444444445</v>
      </c>
      <c r="L521" s="60">
        <v>26644.444444444445</v>
      </c>
      <c r="M521" s="60">
        <v>26644.444444444445</v>
      </c>
      <c r="N521" s="60">
        <v>26644.444444444445</v>
      </c>
      <c r="O521" s="60">
        <v>26644.444444444445</v>
      </c>
      <c r="P521" s="60">
        <v>26644.444444444445</v>
      </c>
      <c r="Q521" s="60">
        <v>26644.444444444445</v>
      </c>
      <c r="R521" s="60">
        <v>26644.444444444445</v>
      </c>
      <c r="S521" s="60">
        <v>26644.444444444445</v>
      </c>
      <c r="T521" s="60">
        <v>26644.444444444445</v>
      </c>
    </row>
    <row r="522" spans="1:20" hidden="1" x14ac:dyDescent="0.15">
      <c r="A522" s="41" t="s">
        <v>573</v>
      </c>
      <c r="C522" s="37"/>
      <c r="D522" s="38" t="s">
        <v>81</v>
      </c>
      <c r="E522" s="60">
        <v>11058.333333333334</v>
      </c>
      <c r="F522" s="60">
        <v>11038.888888888889</v>
      </c>
      <c r="G522" s="60">
        <v>11036.111111111111</v>
      </c>
      <c r="H522" s="60">
        <v>11052.777777777777</v>
      </c>
      <c r="I522" s="60">
        <v>11052.777777777777</v>
      </c>
      <c r="J522" s="60">
        <v>11041.666666666666</v>
      </c>
      <c r="K522" s="60">
        <v>11027.777777777777</v>
      </c>
      <c r="L522" s="60">
        <v>11041.666666666666</v>
      </c>
      <c r="M522" s="60">
        <v>11038.888888888889</v>
      </c>
      <c r="N522" s="60">
        <v>11022.222222222223</v>
      </c>
      <c r="O522" s="60">
        <v>11025</v>
      </c>
      <c r="P522" s="60">
        <v>11027.777777777777</v>
      </c>
      <c r="Q522" s="60">
        <v>11033.333333333334</v>
      </c>
      <c r="R522" s="60">
        <v>11019.444444444445</v>
      </c>
      <c r="S522" s="60">
        <v>11016.666666666666</v>
      </c>
      <c r="T522" s="60">
        <v>10952.777777777777</v>
      </c>
    </row>
    <row r="523" spans="1:20" hidden="1" x14ac:dyDescent="0.15">
      <c r="A523" s="41" t="s">
        <v>573</v>
      </c>
      <c r="C523" s="37"/>
      <c r="D523" s="38" t="s">
        <v>82</v>
      </c>
      <c r="E523" s="60">
        <v>113711.11111111111</v>
      </c>
      <c r="F523" s="60">
        <v>113711.11111111111</v>
      </c>
      <c r="G523" s="60">
        <v>113711.11111111111</v>
      </c>
      <c r="H523" s="60">
        <v>113711.11111111111</v>
      </c>
      <c r="I523" s="60">
        <v>113711.11111111111</v>
      </c>
      <c r="J523" s="60">
        <v>113711.11111111111</v>
      </c>
      <c r="K523" s="60">
        <v>113711.11111111111</v>
      </c>
      <c r="L523" s="60">
        <v>113711.11111111111</v>
      </c>
      <c r="M523" s="60">
        <v>113711.11111111111</v>
      </c>
      <c r="N523" s="60">
        <v>113711.11111111111</v>
      </c>
      <c r="O523" s="60">
        <v>113711.11111111111</v>
      </c>
      <c r="P523" s="60">
        <v>113711.11111111111</v>
      </c>
      <c r="Q523" s="60">
        <v>113711.11111111111</v>
      </c>
      <c r="R523" s="60">
        <v>113711.11111111111</v>
      </c>
      <c r="S523" s="60">
        <v>113711.11111111111</v>
      </c>
      <c r="T523" s="60">
        <v>113711.11111111111</v>
      </c>
    </row>
    <row r="524" spans="1:20" hidden="1" x14ac:dyDescent="0.15">
      <c r="A524" s="41" t="s">
        <v>573</v>
      </c>
      <c r="C524" s="37"/>
      <c r="D524" s="38" t="s">
        <v>83</v>
      </c>
      <c r="E524" s="60">
        <v>0</v>
      </c>
      <c r="F524" s="60">
        <v>0</v>
      </c>
      <c r="G524" s="60">
        <v>0</v>
      </c>
      <c r="H524" s="60">
        <v>0</v>
      </c>
      <c r="I524" s="60">
        <v>0</v>
      </c>
      <c r="J524" s="60">
        <v>0</v>
      </c>
      <c r="K524" s="60">
        <v>0</v>
      </c>
      <c r="L524" s="60">
        <v>0</v>
      </c>
      <c r="M524" s="60">
        <v>0</v>
      </c>
      <c r="N524" s="60">
        <v>0</v>
      </c>
      <c r="O524" s="60">
        <v>0</v>
      </c>
      <c r="P524" s="60">
        <v>0</v>
      </c>
      <c r="Q524" s="60">
        <v>0</v>
      </c>
      <c r="R524" s="60">
        <v>0</v>
      </c>
      <c r="S524" s="60">
        <v>0</v>
      </c>
      <c r="T524" s="60">
        <v>0</v>
      </c>
    </row>
    <row r="525" spans="1:20" hidden="1" x14ac:dyDescent="0.15">
      <c r="A525" s="41" t="s">
        <v>573</v>
      </c>
      <c r="C525" s="37"/>
      <c r="D525" s="38" t="s">
        <v>84</v>
      </c>
      <c r="E525" s="60">
        <v>16036.111111111111</v>
      </c>
      <c r="F525" s="60">
        <v>16175</v>
      </c>
      <c r="G525" s="60">
        <v>16330.555555555555</v>
      </c>
      <c r="H525" s="60">
        <v>15975</v>
      </c>
      <c r="I525" s="60">
        <v>15338.888888888889</v>
      </c>
      <c r="J525" s="60">
        <v>15997.222222222223</v>
      </c>
      <c r="K525" s="60">
        <v>15997.222222222223</v>
      </c>
      <c r="L525" s="60">
        <v>15883.333333333334</v>
      </c>
      <c r="M525" s="60">
        <v>17086.111111111109</v>
      </c>
      <c r="N525" s="60">
        <v>15402.777777777777</v>
      </c>
      <c r="O525" s="60">
        <v>15986.111111111111</v>
      </c>
      <c r="P525" s="60">
        <v>17033.333333333332</v>
      </c>
      <c r="Q525" s="60">
        <v>16011.111111111111</v>
      </c>
      <c r="R525" s="60">
        <v>16561.111111111109</v>
      </c>
      <c r="S525" s="60">
        <v>15847.222222222223</v>
      </c>
      <c r="T525" s="60">
        <v>14513.888888888889</v>
      </c>
    </row>
    <row r="526" spans="1:20" hidden="1" x14ac:dyDescent="0.15">
      <c r="A526" s="41" t="s">
        <v>573</v>
      </c>
      <c r="C526" s="37"/>
      <c r="D526" s="38" t="s">
        <v>85</v>
      </c>
      <c r="E526" s="60">
        <v>0</v>
      </c>
      <c r="F526" s="60">
        <v>0</v>
      </c>
      <c r="G526" s="60">
        <v>0</v>
      </c>
      <c r="H526" s="60">
        <v>0</v>
      </c>
      <c r="I526" s="60">
        <v>0</v>
      </c>
      <c r="J526" s="60">
        <v>0</v>
      </c>
      <c r="K526" s="60">
        <v>0</v>
      </c>
      <c r="L526" s="60">
        <v>0</v>
      </c>
      <c r="M526" s="60">
        <v>0</v>
      </c>
      <c r="N526" s="60">
        <v>0</v>
      </c>
      <c r="O526" s="60">
        <v>0</v>
      </c>
      <c r="P526" s="60">
        <v>0</v>
      </c>
      <c r="Q526" s="60">
        <v>0</v>
      </c>
      <c r="R526" s="60">
        <v>0</v>
      </c>
      <c r="S526" s="60">
        <v>0</v>
      </c>
      <c r="T526" s="60">
        <v>0</v>
      </c>
    </row>
    <row r="527" spans="1:20" hidden="1" x14ac:dyDescent="0.15">
      <c r="A527" s="41" t="s">
        <v>573</v>
      </c>
      <c r="C527" s="37"/>
      <c r="D527" s="38" t="s">
        <v>86</v>
      </c>
      <c r="E527" s="60">
        <v>0</v>
      </c>
      <c r="F527" s="60">
        <v>0</v>
      </c>
      <c r="G527" s="60">
        <v>0</v>
      </c>
      <c r="H527" s="60">
        <v>0</v>
      </c>
      <c r="I527" s="60">
        <v>0</v>
      </c>
      <c r="J527" s="60">
        <v>0</v>
      </c>
      <c r="K527" s="60">
        <v>0</v>
      </c>
      <c r="L527" s="60">
        <v>0</v>
      </c>
      <c r="M527" s="60">
        <v>0</v>
      </c>
      <c r="N527" s="60">
        <v>0</v>
      </c>
      <c r="O527" s="60">
        <v>0</v>
      </c>
      <c r="P527" s="60">
        <v>0</v>
      </c>
      <c r="Q527" s="60">
        <v>0</v>
      </c>
      <c r="R527" s="60">
        <v>0</v>
      </c>
      <c r="S527" s="60">
        <v>0</v>
      </c>
      <c r="T527" s="60">
        <v>0</v>
      </c>
    </row>
    <row r="528" spans="1:20" hidden="1" x14ac:dyDescent="0.15">
      <c r="A528" s="41" t="s">
        <v>573</v>
      </c>
      <c r="C528" s="37"/>
      <c r="D528" s="38" t="s">
        <v>87</v>
      </c>
      <c r="E528" s="60">
        <v>0</v>
      </c>
      <c r="F528" s="60">
        <v>0</v>
      </c>
      <c r="G528" s="60">
        <v>0</v>
      </c>
      <c r="H528" s="60">
        <v>0</v>
      </c>
      <c r="I528" s="60">
        <v>0</v>
      </c>
      <c r="J528" s="60">
        <v>0</v>
      </c>
      <c r="K528" s="60">
        <v>0</v>
      </c>
      <c r="L528" s="60">
        <v>0</v>
      </c>
      <c r="M528" s="60">
        <v>0</v>
      </c>
      <c r="N528" s="60">
        <v>0</v>
      </c>
      <c r="O528" s="60">
        <v>0</v>
      </c>
      <c r="P528" s="60">
        <v>0</v>
      </c>
      <c r="Q528" s="60">
        <v>0</v>
      </c>
      <c r="R528" s="60">
        <v>0</v>
      </c>
      <c r="S528" s="60">
        <v>0</v>
      </c>
      <c r="T528" s="60">
        <v>0</v>
      </c>
    </row>
    <row r="529" spans="1:20" hidden="1" x14ac:dyDescent="0.15">
      <c r="A529" s="41" t="s">
        <v>573</v>
      </c>
      <c r="C529" s="37"/>
      <c r="D529" s="38" t="s">
        <v>66</v>
      </c>
      <c r="E529" s="60">
        <v>0</v>
      </c>
      <c r="F529" s="60">
        <v>0</v>
      </c>
      <c r="G529" s="60">
        <v>0</v>
      </c>
      <c r="H529" s="60">
        <v>0</v>
      </c>
      <c r="I529" s="60">
        <v>0</v>
      </c>
      <c r="J529" s="60">
        <v>0</v>
      </c>
      <c r="K529" s="60">
        <v>0</v>
      </c>
      <c r="L529" s="60">
        <v>0</v>
      </c>
      <c r="M529" s="60">
        <v>0</v>
      </c>
      <c r="N529" s="60">
        <v>0</v>
      </c>
      <c r="O529" s="60">
        <v>0</v>
      </c>
      <c r="P529" s="60">
        <v>0</v>
      </c>
      <c r="Q529" s="60">
        <v>0</v>
      </c>
      <c r="R529" s="60">
        <v>0</v>
      </c>
      <c r="S529" s="60">
        <v>0</v>
      </c>
      <c r="T529" s="60">
        <v>0</v>
      </c>
    </row>
    <row r="530" spans="1:20" hidden="1" x14ac:dyDescent="0.15">
      <c r="A530" s="41" t="s">
        <v>573</v>
      </c>
      <c r="C530" s="37"/>
      <c r="D530" s="38" t="s">
        <v>88</v>
      </c>
      <c r="E530" s="60">
        <v>0</v>
      </c>
      <c r="F530" s="60">
        <v>0</v>
      </c>
      <c r="G530" s="60">
        <v>0</v>
      </c>
      <c r="H530" s="60">
        <v>0</v>
      </c>
      <c r="I530" s="60">
        <v>0</v>
      </c>
      <c r="J530" s="60">
        <v>0</v>
      </c>
      <c r="K530" s="60">
        <v>0</v>
      </c>
      <c r="L530" s="60">
        <v>0</v>
      </c>
      <c r="M530" s="60">
        <v>0</v>
      </c>
      <c r="N530" s="60">
        <v>0</v>
      </c>
      <c r="O530" s="60">
        <v>0</v>
      </c>
      <c r="P530" s="60">
        <v>0</v>
      </c>
      <c r="Q530" s="60">
        <v>0</v>
      </c>
      <c r="R530" s="60">
        <v>0</v>
      </c>
      <c r="S530" s="60">
        <v>0</v>
      </c>
      <c r="T530" s="60">
        <v>0</v>
      </c>
    </row>
    <row r="531" spans="1:20" hidden="1" x14ac:dyDescent="0.15">
      <c r="A531" s="41" t="s">
        <v>573</v>
      </c>
      <c r="C531" s="37"/>
      <c r="D531" s="38" t="s">
        <v>89</v>
      </c>
      <c r="E531" s="60">
        <v>19200</v>
      </c>
      <c r="F531" s="60">
        <v>18336.111111111113</v>
      </c>
      <c r="G531" s="60">
        <v>18236.111111111113</v>
      </c>
      <c r="H531" s="60">
        <v>17491.666666666668</v>
      </c>
      <c r="I531" s="60">
        <v>17533.333333333332</v>
      </c>
      <c r="J531" s="60">
        <v>17627.777777777777</v>
      </c>
      <c r="K531" s="60">
        <v>16733.333333333332</v>
      </c>
      <c r="L531" s="60">
        <v>16936.111111111109</v>
      </c>
      <c r="M531" s="60">
        <v>16850</v>
      </c>
      <c r="N531" s="60">
        <v>16388.888888888891</v>
      </c>
      <c r="O531" s="60">
        <v>16563.888888888891</v>
      </c>
      <c r="P531" s="60">
        <v>16422.222222222223</v>
      </c>
      <c r="Q531" s="60">
        <v>16405.555555555555</v>
      </c>
      <c r="R531" s="60">
        <v>16052.777777777777</v>
      </c>
      <c r="S531" s="60">
        <v>15822.222222222223</v>
      </c>
      <c r="T531" s="60">
        <v>15480.555555555555</v>
      </c>
    </row>
    <row r="532" spans="1:20" hidden="1" x14ac:dyDescent="0.15">
      <c r="A532" s="41" t="s">
        <v>573</v>
      </c>
      <c r="C532" s="37"/>
      <c r="D532" s="38" t="s">
        <v>90</v>
      </c>
      <c r="E532" s="60">
        <v>0</v>
      </c>
      <c r="F532" s="60">
        <v>0</v>
      </c>
      <c r="G532" s="60">
        <v>0</v>
      </c>
      <c r="H532" s="60">
        <v>0</v>
      </c>
      <c r="I532" s="60">
        <v>0</v>
      </c>
      <c r="J532" s="60">
        <v>0</v>
      </c>
      <c r="K532" s="60">
        <v>0</v>
      </c>
      <c r="L532" s="60">
        <v>0</v>
      </c>
      <c r="M532" s="60">
        <v>0</v>
      </c>
      <c r="N532" s="60">
        <v>0</v>
      </c>
      <c r="O532" s="60">
        <v>0</v>
      </c>
      <c r="P532" s="60">
        <v>0</v>
      </c>
      <c r="Q532" s="60">
        <v>0</v>
      </c>
      <c r="R532" s="60">
        <v>0</v>
      </c>
      <c r="S532" s="60">
        <v>0</v>
      </c>
      <c r="T532" s="60">
        <v>0</v>
      </c>
    </row>
    <row r="533" spans="1:20" hidden="1" x14ac:dyDescent="0.15">
      <c r="A533" s="41" t="s">
        <v>573</v>
      </c>
      <c r="C533" s="37"/>
      <c r="D533" s="38" t="s">
        <v>91</v>
      </c>
      <c r="E533" s="60">
        <v>220100</v>
      </c>
      <c r="F533" s="60">
        <v>210069.44444444444</v>
      </c>
      <c r="G533" s="60">
        <v>213972.22222222222</v>
      </c>
      <c r="H533" s="60">
        <v>197205.55555555556</v>
      </c>
      <c r="I533" s="60">
        <v>187316.66666666666</v>
      </c>
      <c r="J533" s="60">
        <v>205122.22222222222</v>
      </c>
      <c r="K533" s="60">
        <v>185002.77777777778</v>
      </c>
      <c r="L533" s="60">
        <v>193733.33333333334</v>
      </c>
      <c r="M533" s="60">
        <v>193511.11111111112</v>
      </c>
      <c r="N533" s="60">
        <v>184411.11111111112</v>
      </c>
      <c r="O533" s="60">
        <v>190494.44444444444</v>
      </c>
      <c r="P533" s="60">
        <v>190152.77777777778</v>
      </c>
      <c r="Q533" s="60">
        <v>189580.55555555556</v>
      </c>
      <c r="R533" s="60">
        <v>187041.66666666666</v>
      </c>
      <c r="S533" s="60">
        <v>184988.88888888888</v>
      </c>
      <c r="T533" s="60">
        <v>181905.55555555556</v>
      </c>
    </row>
    <row r="534" spans="1:20" hidden="1" x14ac:dyDescent="0.15">
      <c r="A534" s="41" t="s">
        <v>573</v>
      </c>
      <c r="C534" s="37"/>
      <c r="D534" s="35" t="s">
        <v>181</v>
      </c>
    </row>
    <row r="535" spans="1:20" hidden="1" x14ac:dyDescent="0.15">
      <c r="A535" s="41" t="s">
        <v>573</v>
      </c>
      <c r="C535" s="37"/>
      <c r="D535" s="38" t="s">
        <v>71</v>
      </c>
      <c r="E535" s="60">
        <v>3160</v>
      </c>
      <c r="F535" s="60">
        <v>74080</v>
      </c>
      <c r="G535" s="60">
        <v>47450</v>
      </c>
      <c r="H535" s="60">
        <v>147050</v>
      </c>
      <c r="I535" s="60">
        <v>27890</v>
      </c>
      <c r="J535" s="60">
        <v>85920</v>
      </c>
      <c r="K535" s="60">
        <v>101730</v>
      </c>
      <c r="L535" s="60">
        <v>277670</v>
      </c>
      <c r="M535" s="60">
        <v>179190</v>
      </c>
      <c r="N535" s="60">
        <v>227780</v>
      </c>
      <c r="O535" s="60">
        <v>404400</v>
      </c>
      <c r="P535" s="60">
        <v>278350</v>
      </c>
      <c r="Q535" s="60">
        <v>537520</v>
      </c>
      <c r="R535" s="60">
        <v>427630</v>
      </c>
      <c r="S535" s="60">
        <v>674060</v>
      </c>
      <c r="T535" s="60">
        <v>1120040</v>
      </c>
    </row>
    <row r="536" spans="1:20" hidden="1" x14ac:dyDescent="0.15">
      <c r="A536" s="41" t="s">
        <v>573</v>
      </c>
      <c r="C536" s="37"/>
      <c r="D536" s="38" t="s">
        <v>72</v>
      </c>
      <c r="E536" s="60">
        <v>0</v>
      </c>
      <c r="F536" s="60">
        <v>0</v>
      </c>
      <c r="G536" s="60">
        <v>0</v>
      </c>
      <c r="H536" s="60">
        <v>0</v>
      </c>
      <c r="I536" s="60">
        <v>0</v>
      </c>
      <c r="J536" s="60">
        <v>0</v>
      </c>
      <c r="K536" s="60">
        <v>0</v>
      </c>
      <c r="L536" s="60">
        <v>0</v>
      </c>
      <c r="M536" s="60">
        <v>0</v>
      </c>
      <c r="N536" s="60">
        <v>0</v>
      </c>
      <c r="O536" s="60">
        <v>0</v>
      </c>
      <c r="P536" s="60">
        <v>0</v>
      </c>
      <c r="Q536" s="60">
        <v>0</v>
      </c>
      <c r="R536" s="60">
        <v>0</v>
      </c>
      <c r="S536" s="60">
        <v>0</v>
      </c>
      <c r="T536" s="60">
        <v>0</v>
      </c>
    </row>
    <row r="537" spans="1:20" hidden="1" x14ac:dyDescent="0.15">
      <c r="A537" s="41" t="s">
        <v>573</v>
      </c>
      <c r="C537" s="37"/>
      <c r="D537" s="38" t="s">
        <v>80</v>
      </c>
      <c r="E537" s="60">
        <v>0</v>
      </c>
      <c r="F537" s="60">
        <v>0</v>
      </c>
      <c r="G537" s="60">
        <v>0</v>
      </c>
      <c r="H537" s="60">
        <v>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O537" s="60">
        <v>0</v>
      </c>
      <c r="P537" s="60">
        <v>0</v>
      </c>
      <c r="Q537" s="60">
        <v>0</v>
      </c>
      <c r="R537" s="60">
        <v>0</v>
      </c>
      <c r="S537" s="60">
        <v>0</v>
      </c>
      <c r="T537" s="60">
        <v>0</v>
      </c>
    </row>
    <row r="538" spans="1:20" hidden="1" x14ac:dyDescent="0.15">
      <c r="A538" s="41" t="s">
        <v>573</v>
      </c>
      <c r="C538" s="37"/>
      <c r="D538" s="38" t="s">
        <v>81</v>
      </c>
      <c r="E538" s="60">
        <v>0</v>
      </c>
      <c r="F538" s="60">
        <v>0</v>
      </c>
      <c r="G538" s="60">
        <v>0</v>
      </c>
      <c r="H538" s="60">
        <v>0</v>
      </c>
      <c r="I538" s="60">
        <v>0</v>
      </c>
      <c r="J538" s="60">
        <v>0</v>
      </c>
      <c r="K538" s="60">
        <v>0</v>
      </c>
      <c r="L538" s="60">
        <v>0</v>
      </c>
      <c r="M538" s="60">
        <v>0</v>
      </c>
      <c r="N538" s="60">
        <v>0</v>
      </c>
      <c r="O538" s="60">
        <v>0</v>
      </c>
      <c r="P538" s="60">
        <v>0</v>
      </c>
      <c r="Q538" s="60">
        <v>0</v>
      </c>
      <c r="R538" s="60">
        <v>0</v>
      </c>
      <c r="S538" s="60">
        <v>0</v>
      </c>
      <c r="T538" s="60">
        <v>0</v>
      </c>
    </row>
    <row r="539" spans="1:20" hidden="1" x14ac:dyDescent="0.15">
      <c r="A539" s="41" t="s">
        <v>573</v>
      </c>
      <c r="C539" s="37"/>
      <c r="D539" s="38" t="s">
        <v>82</v>
      </c>
      <c r="E539" s="60">
        <v>563910</v>
      </c>
      <c r="F539" s="60">
        <v>563910</v>
      </c>
      <c r="G539" s="60">
        <v>563910</v>
      </c>
      <c r="H539" s="60">
        <v>563910</v>
      </c>
      <c r="I539" s="60">
        <v>563910</v>
      </c>
      <c r="J539" s="60">
        <v>563910</v>
      </c>
      <c r="K539" s="60">
        <v>563910</v>
      </c>
      <c r="L539" s="60">
        <v>563910</v>
      </c>
      <c r="M539" s="60">
        <v>563910</v>
      </c>
      <c r="N539" s="60">
        <v>563910</v>
      </c>
      <c r="O539" s="60">
        <v>563910</v>
      </c>
      <c r="P539" s="60">
        <v>563910</v>
      </c>
      <c r="Q539" s="60">
        <v>563910</v>
      </c>
      <c r="R539" s="60">
        <v>563910</v>
      </c>
      <c r="S539" s="60">
        <v>563910</v>
      </c>
      <c r="T539" s="60">
        <v>563910</v>
      </c>
    </row>
    <row r="540" spans="1:20" hidden="1" x14ac:dyDescent="0.15">
      <c r="A540" s="41" t="s">
        <v>573</v>
      </c>
      <c r="C540" s="37"/>
      <c r="D540" s="38" t="s">
        <v>83</v>
      </c>
      <c r="E540" s="60">
        <v>0</v>
      </c>
      <c r="F540" s="60">
        <v>0</v>
      </c>
      <c r="G540" s="60">
        <v>0</v>
      </c>
      <c r="H540" s="60">
        <v>0</v>
      </c>
      <c r="I540" s="60">
        <v>0</v>
      </c>
      <c r="J540" s="60">
        <v>0</v>
      </c>
      <c r="K540" s="60">
        <v>0</v>
      </c>
      <c r="L540" s="60">
        <v>0</v>
      </c>
      <c r="M540" s="60">
        <v>0</v>
      </c>
      <c r="N540" s="60">
        <v>0</v>
      </c>
      <c r="O540" s="60">
        <v>0</v>
      </c>
      <c r="P540" s="60">
        <v>0</v>
      </c>
      <c r="Q540" s="60">
        <v>0</v>
      </c>
      <c r="R540" s="60">
        <v>0</v>
      </c>
      <c r="S540" s="60">
        <v>0</v>
      </c>
      <c r="T540" s="60">
        <v>0</v>
      </c>
    </row>
    <row r="541" spans="1:20" hidden="1" x14ac:dyDescent="0.15">
      <c r="A541" s="41" t="s">
        <v>573</v>
      </c>
      <c r="C541" s="37"/>
      <c r="D541" s="38" t="s">
        <v>84</v>
      </c>
      <c r="E541" s="60">
        <v>0</v>
      </c>
      <c r="F541" s="60">
        <v>0</v>
      </c>
      <c r="G541" s="60">
        <v>0</v>
      </c>
      <c r="H541" s="60">
        <v>0</v>
      </c>
      <c r="I541" s="60">
        <v>0</v>
      </c>
      <c r="J541" s="60">
        <v>0</v>
      </c>
      <c r="K541" s="60">
        <v>0</v>
      </c>
      <c r="L541" s="60">
        <v>0</v>
      </c>
      <c r="M541" s="60">
        <v>0</v>
      </c>
      <c r="N541" s="60">
        <v>0</v>
      </c>
      <c r="O541" s="60">
        <v>0</v>
      </c>
      <c r="P541" s="60">
        <v>0</v>
      </c>
      <c r="Q541" s="60">
        <v>0</v>
      </c>
      <c r="R541" s="60">
        <v>0</v>
      </c>
      <c r="S541" s="60">
        <v>0</v>
      </c>
      <c r="T541" s="60">
        <v>0</v>
      </c>
    </row>
    <row r="542" spans="1:20" hidden="1" x14ac:dyDescent="0.15">
      <c r="A542" s="41" t="s">
        <v>573</v>
      </c>
      <c r="C542" s="37"/>
      <c r="D542" s="38" t="s">
        <v>85</v>
      </c>
      <c r="E542" s="60">
        <v>0</v>
      </c>
      <c r="F542" s="60">
        <v>0</v>
      </c>
      <c r="G542" s="60">
        <v>0</v>
      </c>
      <c r="H542" s="60">
        <v>0</v>
      </c>
      <c r="I542" s="60">
        <v>0</v>
      </c>
      <c r="J542" s="60">
        <v>0</v>
      </c>
      <c r="K542" s="60">
        <v>0</v>
      </c>
      <c r="L542" s="60">
        <v>0</v>
      </c>
      <c r="M542" s="60">
        <v>0</v>
      </c>
      <c r="N542" s="60">
        <v>0</v>
      </c>
      <c r="O542" s="60">
        <v>0</v>
      </c>
      <c r="P542" s="60">
        <v>0</v>
      </c>
      <c r="Q542" s="60">
        <v>0</v>
      </c>
      <c r="R542" s="60">
        <v>0</v>
      </c>
      <c r="S542" s="60">
        <v>0</v>
      </c>
      <c r="T542" s="60">
        <v>0</v>
      </c>
    </row>
    <row r="543" spans="1:20" hidden="1" x14ac:dyDescent="0.15">
      <c r="A543" s="41" t="s">
        <v>573</v>
      </c>
      <c r="C543" s="37"/>
      <c r="D543" s="38" t="s">
        <v>86</v>
      </c>
      <c r="E543" s="60">
        <v>0</v>
      </c>
      <c r="F543" s="60">
        <v>0</v>
      </c>
      <c r="G543" s="60">
        <v>0</v>
      </c>
      <c r="H543" s="60">
        <v>0</v>
      </c>
      <c r="I543" s="60">
        <v>0</v>
      </c>
      <c r="J543" s="60">
        <v>0</v>
      </c>
      <c r="K543" s="60">
        <v>0</v>
      </c>
      <c r="L543" s="60">
        <v>0</v>
      </c>
      <c r="M543" s="60">
        <v>0</v>
      </c>
      <c r="N543" s="60">
        <v>0</v>
      </c>
      <c r="O543" s="60">
        <v>0</v>
      </c>
      <c r="P543" s="60">
        <v>0</v>
      </c>
      <c r="Q543" s="60">
        <v>0</v>
      </c>
      <c r="R543" s="60">
        <v>0</v>
      </c>
      <c r="S543" s="60">
        <v>0</v>
      </c>
      <c r="T543" s="60">
        <v>0</v>
      </c>
    </row>
    <row r="544" spans="1:20" hidden="1" x14ac:dyDescent="0.15">
      <c r="A544" s="41" t="s">
        <v>573</v>
      </c>
      <c r="C544" s="37"/>
      <c r="D544" s="38" t="s">
        <v>87</v>
      </c>
      <c r="E544" s="60">
        <v>0</v>
      </c>
      <c r="F544" s="60">
        <v>0</v>
      </c>
      <c r="G544" s="60">
        <v>0</v>
      </c>
      <c r="H544" s="60">
        <v>0</v>
      </c>
      <c r="I544" s="60">
        <v>0</v>
      </c>
      <c r="J544" s="60">
        <v>0</v>
      </c>
      <c r="K544" s="60">
        <v>0</v>
      </c>
      <c r="L544" s="60">
        <v>0</v>
      </c>
      <c r="M544" s="60">
        <v>0</v>
      </c>
      <c r="N544" s="60">
        <v>0</v>
      </c>
      <c r="O544" s="60">
        <v>0</v>
      </c>
      <c r="P544" s="60">
        <v>0</v>
      </c>
      <c r="Q544" s="60">
        <v>0</v>
      </c>
      <c r="R544" s="60">
        <v>0</v>
      </c>
      <c r="S544" s="60">
        <v>0</v>
      </c>
      <c r="T544" s="60">
        <v>0</v>
      </c>
    </row>
    <row r="545" spans="1:20" hidden="1" x14ac:dyDescent="0.15">
      <c r="A545" s="41" t="s">
        <v>573</v>
      </c>
      <c r="C545" s="37"/>
      <c r="D545" s="38" t="s">
        <v>66</v>
      </c>
      <c r="E545" s="60">
        <v>0</v>
      </c>
      <c r="F545" s="60">
        <v>0</v>
      </c>
      <c r="G545" s="60">
        <v>0</v>
      </c>
      <c r="H545" s="60">
        <v>0</v>
      </c>
      <c r="I545" s="60">
        <v>0</v>
      </c>
      <c r="J545" s="60">
        <v>0</v>
      </c>
      <c r="K545" s="60">
        <v>0</v>
      </c>
      <c r="L545" s="60">
        <v>0</v>
      </c>
      <c r="M545" s="60">
        <v>0</v>
      </c>
      <c r="N545" s="60">
        <v>0</v>
      </c>
      <c r="O545" s="60">
        <v>0</v>
      </c>
      <c r="P545" s="60">
        <v>0</v>
      </c>
      <c r="Q545" s="60">
        <v>0</v>
      </c>
      <c r="R545" s="60">
        <v>0</v>
      </c>
      <c r="S545" s="60">
        <v>0</v>
      </c>
      <c r="T545" s="60">
        <v>0</v>
      </c>
    </row>
    <row r="546" spans="1:20" hidden="1" x14ac:dyDescent="0.15">
      <c r="A546" s="41" t="s">
        <v>573</v>
      </c>
      <c r="C546" s="37"/>
      <c r="D546" s="38" t="s">
        <v>88</v>
      </c>
      <c r="E546" s="60">
        <v>54950</v>
      </c>
      <c r="F546" s="60">
        <v>64300</v>
      </c>
      <c r="G546" s="60">
        <v>58920</v>
      </c>
      <c r="H546" s="60">
        <v>73300</v>
      </c>
      <c r="I546" s="60">
        <v>71560</v>
      </c>
      <c r="J546" s="60">
        <v>65390</v>
      </c>
      <c r="K546" s="60">
        <v>79260</v>
      </c>
      <c r="L546" s="60">
        <v>80380</v>
      </c>
      <c r="M546" s="60">
        <v>79040</v>
      </c>
      <c r="N546" s="60">
        <v>84070</v>
      </c>
      <c r="O546" s="60">
        <v>86590</v>
      </c>
      <c r="P546" s="60">
        <v>86270</v>
      </c>
      <c r="Q546" s="60">
        <v>91960</v>
      </c>
      <c r="R546" s="60">
        <v>92940</v>
      </c>
      <c r="S546" s="60">
        <v>100820</v>
      </c>
      <c r="T546" s="60">
        <v>111540</v>
      </c>
    </row>
    <row r="547" spans="1:20" hidden="1" x14ac:dyDescent="0.15">
      <c r="A547" s="41" t="s">
        <v>573</v>
      </c>
      <c r="C547" s="37"/>
      <c r="D547" s="38" t="s">
        <v>89</v>
      </c>
      <c r="E547" s="60">
        <v>0</v>
      </c>
      <c r="F547" s="60">
        <v>0</v>
      </c>
      <c r="G547" s="60">
        <v>0</v>
      </c>
      <c r="H547" s="60">
        <v>0</v>
      </c>
      <c r="I547" s="60">
        <v>0</v>
      </c>
      <c r="J547" s="60">
        <v>0</v>
      </c>
      <c r="K547" s="60">
        <v>0</v>
      </c>
      <c r="L547" s="60">
        <v>0</v>
      </c>
      <c r="M547" s="60">
        <v>0</v>
      </c>
      <c r="N547" s="60">
        <v>0</v>
      </c>
      <c r="O547" s="60">
        <v>0</v>
      </c>
      <c r="P547" s="60">
        <v>0</v>
      </c>
      <c r="Q547" s="60">
        <v>0</v>
      </c>
      <c r="R547" s="60">
        <v>0</v>
      </c>
      <c r="S547" s="60">
        <v>0</v>
      </c>
      <c r="T547" s="60">
        <v>0</v>
      </c>
    </row>
    <row r="548" spans="1:20" hidden="1" x14ac:dyDescent="0.15">
      <c r="A548" s="41" t="s">
        <v>573</v>
      </c>
      <c r="C548" s="37"/>
      <c r="D548" s="38" t="s">
        <v>90</v>
      </c>
      <c r="E548" s="60">
        <v>0</v>
      </c>
      <c r="F548" s="60">
        <v>0</v>
      </c>
      <c r="G548" s="60">
        <v>0</v>
      </c>
      <c r="H548" s="60">
        <v>0</v>
      </c>
      <c r="I548" s="60">
        <v>0</v>
      </c>
      <c r="J548" s="60">
        <v>0</v>
      </c>
      <c r="K548" s="60">
        <v>0</v>
      </c>
      <c r="L548" s="60">
        <v>0</v>
      </c>
      <c r="M548" s="60">
        <v>0</v>
      </c>
      <c r="N548" s="60">
        <v>0</v>
      </c>
      <c r="O548" s="60">
        <v>0</v>
      </c>
      <c r="P548" s="60">
        <v>0</v>
      </c>
      <c r="Q548" s="60">
        <v>0</v>
      </c>
      <c r="R548" s="60">
        <v>0</v>
      </c>
      <c r="S548" s="60">
        <v>0</v>
      </c>
      <c r="T548" s="60">
        <v>0</v>
      </c>
    </row>
    <row r="549" spans="1:20" hidden="1" x14ac:dyDescent="0.15">
      <c r="A549" s="41" t="s">
        <v>573</v>
      </c>
      <c r="C549" s="37"/>
      <c r="D549" s="38" t="s">
        <v>91</v>
      </c>
      <c r="E549" s="60">
        <v>622030</v>
      </c>
      <c r="F549" s="60">
        <v>702290</v>
      </c>
      <c r="G549" s="60">
        <v>670290</v>
      </c>
      <c r="H549" s="60">
        <v>784260</v>
      </c>
      <c r="I549" s="60">
        <v>663360</v>
      </c>
      <c r="J549" s="60">
        <v>715230</v>
      </c>
      <c r="K549" s="60">
        <v>744910</v>
      </c>
      <c r="L549" s="60">
        <v>921960</v>
      </c>
      <c r="M549" s="60">
        <v>822150</v>
      </c>
      <c r="N549" s="60">
        <v>875760</v>
      </c>
      <c r="O549" s="60">
        <v>1054900</v>
      </c>
      <c r="P549" s="60">
        <v>928540</v>
      </c>
      <c r="Q549" s="60">
        <v>1193390</v>
      </c>
      <c r="R549" s="60">
        <v>1084480</v>
      </c>
      <c r="S549" s="60">
        <v>1338800</v>
      </c>
      <c r="T549" s="60">
        <v>1795490</v>
      </c>
    </row>
    <row r="550" spans="1:20" hidden="1" x14ac:dyDescent="0.15">
      <c r="A550" s="41" t="s">
        <v>573</v>
      </c>
      <c r="C550" s="37"/>
      <c r="D550" s="35" t="s">
        <v>182</v>
      </c>
    </row>
    <row r="551" spans="1:20" hidden="1" x14ac:dyDescent="0.15">
      <c r="A551" s="41" t="s">
        <v>573</v>
      </c>
      <c r="C551" s="37"/>
      <c r="D551" s="38" t="s">
        <v>71</v>
      </c>
      <c r="E551" s="60">
        <v>0</v>
      </c>
      <c r="F551" s="60">
        <v>0</v>
      </c>
      <c r="G551" s="60">
        <v>0</v>
      </c>
      <c r="H551" s="60">
        <v>0</v>
      </c>
      <c r="I551" s="60">
        <v>0</v>
      </c>
      <c r="J551" s="60">
        <v>0</v>
      </c>
      <c r="K551" s="60">
        <v>0</v>
      </c>
      <c r="L551" s="60">
        <v>0</v>
      </c>
      <c r="M551" s="60">
        <v>0</v>
      </c>
      <c r="N551" s="60">
        <v>0</v>
      </c>
      <c r="O551" s="60">
        <v>0</v>
      </c>
      <c r="P551" s="60">
        <v>0</v>
      </c>
      <c r="Q551" s="60">
        <v>0</v>
      </c>
      <c r="R551" s="60">
        <v>0</v>
      </c>
      <c r="S551" s="60">
        <v>0</v>
      </c>
      <c r="T551" s="60">
        <v>0</v>
      </c>
    </row>
    <row r="552" spans="1:20" hidden="1" x14ac:dyDescent="0.15">
      <c r="A552" s="41" t="s">
        <v>573</v>
      </c>
      <c r="C552" s="37"/>
      <c r="D552" s="38" t="s">
        <v>72</v>
      </c>
      <c r="E552" s="60">
        <v>0</v>
      </c>
      <c r="F552" s="60">
        <v>0</v>
      </c>
      <c r="G552" s="60">
        <v>0</v>
      </c>
      <c r="H552" s="60">
        <v>0</v>
      </c>
      <c r="I552" s="60">
        <v>0</v>
      </c>
      <c r="J552" s="60">
        <v>0</v>
      </c>
      <c r="K552" s="60">
        <v>0</v>
      </c>
      <c r="L552" s="60">
        <v>0</v>
      </c>
      <c r="M552" s="60">
        <v>0</v>
      </c>
      <c r="N552" s="60">
        <v>0</v>
      </c>
      <c r="O552" s="60">
        <v>0</v>
      </c>
      <c r="P552" s="60">
        <v>0</v>
      </c>
      <c r="Q552" s="60">
        <v>0</v>
      </c>
      <c r="R552" s="60">
        <v>0</v>
      </c>
      <c r="S552" s="60">
        <v>0</v>
      </c>
      <c r="T552" s="60">
        <v>0</v>
      </c>
    </row>
    <row r="553" spans="1:20" hidden="1" x14ac:dyDescent="0.15">
      <c r="A553" s="41" t="s">
        <v>573</v>
      </c>
      <c r="C553" s="37"/>
      <c r="D553" s="38" t="s">
        <v>80</v>
      </c>
      <c r="E553" s="60">
        <v>0</v>
      </c>
      <c r="F553" s="60">
        <v>0</v>
      </c>
      <c r="G553" s="60">
        <v>0</v>
      </c>
      <c r="H553" s="60">
        <v>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O553" s="60">
        <v>0</v>
      </c>
      <c r="P553" s="60">
        <v>0</v>
      </c>
      <c r="Q553" s="60">
        <v>0</v>
      </c>
      <c r="R553" s="60">
        <v>0</v>
      </c>
      <c r="S553" s="60">
        <v>0</v>
      </c>
      <c r="T553" s="60">
        <v>0</v>
      </c>
    </row>
    <row r="554" spans="1:20" hidden="1" x14ac:dyDescent="0.15">
      <c r="A554" s="41" t="s">
        <v>573</v>
      </c>
      <c r="C554" s="37"/>
      <c r="D554" s="38" t="s">
        <v>81</v>
      </c>
      <c r="E554" s="60">
        <v>0</v>
      </c>
      <c r="F554" s="60">
        <v>0</v>
      </c>
      <c r="G554" s="60">
        <v>0</v>
      </c>
      <c r="H554" s="60">
        <v>0</v>
      </c>
      <c r="I554" s="60">
        <v>0</v>
      </c>
      <c r="J554" s="60">
        <v>0</v>
      </c>
      <c r="K554" s="60">
        <v>0</v>
      </c>
      <c r="L554" s="60">
        <v>0</v>
      </c>
      <c r="M554" s="60">
        <v>0</v>
      </c>
      <c r="N554" s="60">
        <v>0</v>
      </c>
      <c r="O554" s="60">
        <v>0</v>
      </c>
      <c r="P554" s="60">
        <v>0</v>
      </c>
      <c r="Q554" s="60">
        <v>0</v>
      </c>
      <c r="R554" s="60">
        <v>0</v>
      </c>
      <c r="S554" s="60">
        <v>0</v>
      </c>
      <c r="T554" s="60">
        <v>0</v>
      </c>
    </row>
    <row r="555" spans="1:20" hidden="1" x14ac:dyDescent="0.15">
      <c r="A555" s="41" t="s">
        <v>573</v>
      </c>
      <c r="C555" s="37"/>
      <c r="D555" s="38" t="s">
        <v>82</v>
      </c>
      <c r="E555" s="60">
        <v>0</v>
      </c>
      <c r="F555" s="60">
        <v>0</v>
      </c>
      <c r="G555" s="60">
        <v>0</v>
      </c>
      <c r="H555" s="60">
        <v>0</v>
      </c>
      <c r="I555" s="60">
        <v>0</v>
      </c>
      <c r="J555" s="60">
        <v>0</v>
      </c>
      <c r="K555" s="60">
        <v>0</v>
      </c>
      <c r="L555" s="60">
        <v>0</v>
      </c>
      <c r="M555" s="60">
        <v>0</v>
      </c>
      <c r="N555" s="60">
        <v>0</v>
      </c>
      <c r="O555" s="60">
        <v>0</v>
      </c>
      <c r="P555" s="60">
        <v>0</v>
      </c>
      <c r="Q555" s="60">
        <v>0</v>
      </c>
      <c r="R555" s="60">
        <v>0</v>
      </c>
      <c r="S555" s="60">
        <v>0</v>
      </c>
      <c r="T555" s="60">
        <v>0</v>
      </c>
    </row>
    <row r="556" spans="1:20" hidden="1" x14ac:dyDescent="0.15">
      <c r="A556" s="41" t="s">
        <v>573</v>
      </c>
      <c r="C556" s="37"/>
      <c r="D556" s="38" t="s">
        <v>83</v>
      </c>
      <c r="E556" s="60">
        <v>0</v>
      </c>
      <c r="F556" s="60">
        <v>0</v>
      </c>
      <c r="G556" s="60">
        <v>0</v>
      </c>
      <c r="H556" s="60">
        <v>0</v>
      </c>
      <c r="I556" s="60">
        <v>0</v>
      </c>
      <c r="J556" s="60">
        <v>0</v>
      </c>
      <c r="K556" s="60">
        <v>0</v>
      </c>
      <c r="L556" s="60">
        <v>0</v>
      </c>
      <c r="M556" s="60">
        <v>0</v>
      </c>
      <c r="N556" s="60">
        <v>0</v>
      </c>
      <c r="O556" s="60">
        <v>0</v>
      </c>
      <c r="P556" s="60">
        <v>0</v>
      </c>
      <c r="Q556" s="60">
        <v>0</v>
      </c>
      <c r="R556" s="60">
        <v>0</v>
      </c>
      <c r="S556" s="60">
        <v>0</v>
      </c>
      <c r="T556" s="60">
        <v>0</v>
      </c>
    </row>
    <row r="557" spans="1:20" hidden="1" x14ac:dyDescent="0.15">
      <c r="A557" s="41" t="s">
        <v>573</v>
      </c>
      <c r="C557" s="37"/>
      <c r="D557" s="38" t="s">
        <v>84</v>
      </c>
      <c r="E557" s="60">
        <v>0</v>
      </c>
      <c r="F557" s="60">
        <v>0</v>
      </c>
      <c r="G557" s="60">
        <v>0</v>
      </c>
      <c r="H557" s="60">
        <v>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O557" s="60">
        <v>0</v>
      </c>
      <c r="P557" s="60">
        <v>0</v>
      </c>
      <c r="Q557" s="60">
        <v>0</v>
      </c>
      <c r="R557" s="60">
        <v>0</v>
      </c>
      <c r="S557" s="60">
        <v>0</v>
      </c>
      <c r="T557" s="60">
        <v>0</v>
      </c>
    </row>
    <row r="558" spans="1:20" hidden="1" x14ac:dyDescent="0.15">
      <c r="A558" s="41" t="s">
        <v>573</v>
      </c>
      <c r="C558" s="37"/>
      <c r="D558" s="38" t="s">
        <v>85</v>
      </c>
      <c r="E558" s="60">
        <v>0</v>
      </c>
      <c r="F558" s="60">
        <v>0</v>
      </c>
      <c r="G558" s="60">
        <v>0</v>
      </c>
      <c r="H558" s="60">
        <v>0</v>
      </c>
      <c r="I558" s="60">
        <v>0</v>
      </c>
      <c r="J558" s="60">
        <v>0</v>
      </c>
      <c r="K558" s="60">
        <v>0</v>
      </c>
      <c r="L558" s="60">
        <v>0</v>
      </c>
      <c r="M558" s="60">
        <v>0</v>
      </c>
      <c r="N558" s="60">
        <v>0</v>
      </c>
      <c r="O558" s="60">
        <v>0</v>
      </c>
      <c r="P558" s="60">
        <v>0</v>
      </c>
      <c r="Q558" s="60">
        <v>0</v>
      </c>
      <c r="R558" s="60">
        <v>0</v>
      </c>
      <c r="S558" s="60">
        <v>0</v>
      </c>
      <c r="T558" s="60">
        <v>0</v>
      </c>
    </row>
    <row r="559" spans="1:20" hidden="1" x14ac:dyDescent="0.15">
      <c r="A559" s="41" t="s">
        <v>573</v>
      </c>
      <c r="C559" s="37"/>
      <c r="D559" s="38" t="s">
        <v>86</v>
      </c>
      <c r="E559" s="60">
        <v>0</v>
      </c>
      <c r="F559" s="60">
        <v>0</v>
      </c>
      <c r="G559" s="60">
        <v>0</v>
      </c>
      <c r="H559" s="60">
        <v>0</v>
      </c>
      <c r="I559" s="60">
        <v>0</v>
      </c>
      <c r="J559" s="60">
        <v>0</v>
      </c>
      <c r="K559" s="60">
        <v>0</v>
      </c>
      <c r="L559" s="60">
        <v>0</v>
      </c>
      <c r="M559" s="60">
        <v>0</v>
      </c>
      <c r="N559" s="60">
        <v>0</v>
      </c>
      <c r="O559" s="60">
        <v>0</v>
      </c>
      <c r="P559" s="60">
        <v>0</v>
      </c>
      <c r="Q559" s="60">
        <v>0</v>
      </c>
      <c r="R559" s="60">
        <v>0</v>
      </c>
      <c r="S559" s="60">
        <v>0</v>
      </c>
      <c r="T559" s="60">
        <v>0</v>
      </c>
    </row>
    <row r="560" spans="1:20" hidden="1" x14ac:dyDescent="0.15">
      <c r="A560" s="41" t="s">
        <v>573</v>
      </c>
      <c r="C560" s="37"/>
      <c r="D560" s="38" t="s">
        <v>87</v>
      </c>
      <c r="E560" s="60">
        <v>0</v>
      </c>
      <c r="F560" s="60">
        <v>0</v>
      </c>
      <c r="G560" s="60">
        <v>0</v>
      </c>
      <c r="H560" s="60">
        <v>0</v>
      </c>
      <c r="I560" s="60">
        <v>0</v>
      </c>
      <c r="J560" s="60">
        <v>0</v>
      </c>
      <c r="K560" s="60">
        <v>0</v>
      </c>
      <c r="L560" s="60">
        <v>0</v>
      </c>
      <c r="M560" s="60">
        <v>0</v>
      </c>
      <c r="N560" s="60">
        <v>0</v>
      </c>
      <c r="O560" s="60">
        <v>0</v>
      </c>
      <c r="P560" s="60">
        <v>0</v>
      </c>
      <c r="Q560" s="60">
        <v>0</v>
      </c>
      <c r="R560" s="60">
        <v>0</v>
      </c>
      <c r="S560" s="60">
        <v>0</v>
      </c>
      <c r="T560" s="60">
        <v>0</v>
      </c>
    </row>
    <row r="561" spans="1:20" hidden="1" x14ac:dyDescent="0.15">
      <c r="A561" s="41" t="s">
        <v>573</v>
      </c>
      <c r="C561" s="37"/>
      <c r="D561" s="38" t="s">
        <v>66</v>
      </c>
      <c r="E561" s="60">
        <v>0</v>
      </c>
      <c r="F561" s="60">
        <v>0</v>
      </c>
      <c r="G561" s="60">
        <v>0</v>
      </c>
      <c r="H561" s="60">
        <v>0</v>
      </c>
      <c r="I561" s="60">
        <v>0</v>
      </c>
      <c r="J561" s="60">
        <v>0</v>
      </c>
      <c r="K561" s="60">
        <v>0</v>
      </c>
      <c r="L561" s="60">
        <v>0</v>
      </c>
      <c r="M561" s="60">
        <v>0</v>
      </c>
      <c r="N561" s="60">
        <v>0</v>
      </c>
      <c r="O561" s="60">
        <v>0</v>
      </c>
      <c r="P561" s="60">
        <v>0</v>
      </c>
      <c r="Q561" s="60">
        <v>0</v>
      </c>
      <c r="R561" s="60">
        <v>0</v>
      </c>
      <c r="S561" s="60">
        <v>0</v>
      </c>
      <c r="T561" s="60">
        <v>0</v>
      </c>
    </row>
    <row r="562" spans="1:20" hidden="1" x14ac:dyDescent="0.15">
      <c r="A562" s="41" t="s">
        <v>573</v>
      </c>
      <c r="C562" s="37"/>
      <c r="D562" s="38" t="s">
        <v>88</v>
      </c>
      <c r="E562" s="60">
        <v>0</v>
      </c>
      <c r="F562" s="60">
        <v>0</v>
      </c>
      <c r="G562" s="60">
        <v>0</v>
      </c>
      <c r="H562" s="60">
        <v>0</v>
      </c>
      <c r="I562" s="60">
        <v>0</v>
      </c>
      <c r="J562" s="60">
        <v>0</v>
      </c>
      <c r="K562" s="60">
        <v>0</v>
      </c>
      <c r="L562" s="60">
        <v>0</v>
      </c>
      <c r="M562" s="60">
        <v>0</v>
      </c>
      <c r="N562" s="60">
        <v>0</v>
      </c>
      <c r="O562" s="60">
        <v>0</v>
      </c>
      <c r="P562" s="60">
        <v>0</v>
      </c>
      <c r="Q562" s="60">
        <v>0</v>
      </c>
      <c r="R562" s="60">
        <v>0</v>
      </c>
      <c r="S562" s="60">
        <v>0</v>
      </c>
      <c r="T562" s="60">
        <v>0</v>
      </c>
    </row>
    <row r="563" spans="1:20" hidden="1" x14ac:dyDescent="0.15">
      <c r="A563" s="41" t="s">
        <v>573</v>
      </c>
      <c r="C563" s="37"/>
      <c r="D563" s="38" t="s">
        <v>89</v>
      </c>
      <c r="E563" s="60">
        <v>0</v>
      </c>
      <c r="F563" s="60">
        <v>0</v>
      </c>
      <c r="G563" s="60">
        <v>0</v>
      </c>
      <c r="H563" s="60">
        <v>0</v>
      </c>
      <c r="I563" s="60">
        <v>0</v>
      </c>
      <c r="J563" s="60">
        <v>0</v>
      </c>
      <c r="K563" s="60">
        <v>0</v>
      </c>
      <c r="L563" s="60">
        <v>0</v>
      </c>
      <c r="M563" s="60">
        <v>0</v>
      </c>
      <c r="N563" s="60">
        <v>0</v>
      </c>
      <c r="O563" s="60">
        <v>0</v>
      </c>
      <c r="P563" s="60">
        <v>0</v>
      </c>
      <c r="Q563" s="60">
        <v>0</v>
      </c>
      <c r="R563" s="60">
        <v>0</v>
      </c>
      <c r="S563" s="60">
        <v>0</v>
      </c>
      <c r="T563" s="60">
        <v>0</v>
      </c>
    </row>
    <row r="564" spans="1:20" hidden="1" x14ac:dyDescent="0.15">
      <c r="A564" s="41" t="s">
        <v>573</v>
      </c>
      <c r="C564" s="37"/>
      <c r="D564" s="38" t="s">
        <v>90</v>
      </c>
      <c r="E564" s="60">
        <v>0</v>
      </c>
      <c r="F564" s="60">
        <v>0</v>
      </c>
      <c r="G564" s="60">
        <v>0</v>
      </c>
      <c r="H564" s="60">
        <v>0</v>
      </c>
      <c r="I564" s="60">
        <v>0</v>
      </c>
      <c r="J564" s="60">
        <v>0</v>
      </c>
      <c r="K564" s="60">
        <v>0</v>
      </c>
      <c r="L564" s="60">
        <v>0</v>
      </c>
      <c r="M564" s="60">
        <v>0</v>
      </c>
      <c r="N564" s="60">
        <v>0</v>
      </c>
      <c r="O564" s="60">
        <v>0</v>
      </c>
      <c r="P564" s="60">
        <v>0</v>
      </c>
      <c r="Q564" s="60">
        <v>0</v>
      </c>
      <c r="R564" s="60">
        <v>0</v>
      </c>
      <c r="S564" s="60">
        <v>0</v>
      </c>
      <c r="T564" s="60">
        <v>0</v>
      </c>
    </row>
    <row r="565" spans="1:20" hidden="1" x14ac:dyDescent="0.15">
      <c r="A565" s="41" t="s">
        <v>573</v>
      </c>
      <c r="C565" s="37"/>
      <c r="D565" s="38" t="s">
        <v>91</v>
      </c>
      <c r="E565" s="60">
        <v>0</v>
      </c>
      <c r="F565" s="60">
        <v>0</v>
      </c>
      <c r="G565" s="60">
        <v>0</v>
      </c>
      <c r="H565" s="60">
        <v>0</v>
      </c>
      <c r="I565" s="60">
        <v>0</v>
      </c>
      <c r="J565" s="60">
        <v>0</v>
      </c>
      <c r="K565" s="60">
        <v>0</v>
      </c>
      <c r="L565" s="60">
        <v>0</v>
      </c>
      <c r="M565" s="60">
        <v>0</v>
      </c>
      <c r="N565" s="60">
        <v>0</v>
      </c>
      <c r="O565" s="60">
        <v>0</v>
      </c>
      <c r="P565" s="60">
        <v>0</v>
      </c>
      <c r="Q565" s="60">
        <v>0</v>
      </c>
      <c r="R565" s="60">
        <v>0</v>
      </c>
      <c r="S565" s="60">
        <v>0</v>
      </c>
      <c r="T565" s="60">
        <v>0</v>
      </c>
    </row>
    <row r="566" spans="1:20" hidden="1" x14ac:dyDescent="0.15">
      <c r="A566" s="41" t="s">
        <v>573</v>
      </c>
      <c r="C566" s="37"/>
      <c r="D566" s="35" t="s">
        <v>183</v>
      </c>
    </row>
    <row r="567" spans="1:20" hidden="1" x14ac:dyDescent="0.15">
      <c r="A567" s="41" t="s">
        <v>573</v>
      </c>
      <c r="C567" s="37"/>
      <c r="D567" s="38" t="s">
        <v>71</v>
      </c>
      <c r="E567" s="60">
        <v>0</v>
      </c>
      <c r="F567" s="60">
        <v>0</v>
      </c>
      <c r="G567" s="60">
        <v>0</v>
      </c>
      <c r="H567" s="60">
        <v>0</v>
      </c>
      <c r="I567" s="60">
        <v>0</v>
      </c>
      <c r="J567" s="60">
        <v>0</v>
      </c>
      <c r="K567" s="60">
        <v>0</v>
      </c>
      <c r="L567" s="60">
        <v>0</v>
      </c>
      <c r="M567" s="60">
        <v>0</v>
      </c>
      <c r="N567" s="60">
        <v>0</v>
      </c>
      <c r="O567" s="60">
        <v>0</v>
      </c>
      <c r="P567" s="60">
        <v>0</v>
      </c>
      <c r="Q567" s="60">
        <v>0</v>
      </c>
      <c r="R567" s="60">
        <v>0</v>
      </c>
      <c r="S567" s="60">
        <v>0</v>
      </c>
      <c r="T567" s="60">
        <v>0</v>
      </c>
    </row>
    <row r="568" spans="1:20" hidden="1" x14ac:dyDescent="0.15">
      <c r="A568" s="41" t="s">
        <v>573</v>
      </c>
      <c r="C568" s="37"/>
      <c r="D568" s="38" t="s">
        <v>72</v>
      </c>
      <c r="E568" s="60">
        <v>0</v>
      </c>
      <c r="F568" s="60">
        <v>0</v>
      </c>
      <c r="G568" s="60">
        <v>0</v>
      </c>
      <c r="H568" s="60">
        <v>0</v>
      </c>
      <c r="I568" s="60">
        <v>0</v>
      </c>
      <c r="J568" s="60">
        <v>0</v>
      </c>
      <c r="K568" s="60">
        <v>0</v>
      </c>
      <c r="L568" s="60">
        <v>0</v>
      </c>
      <c r="M568" s="60">
        <v>0</v>
      </c>
      <c r="N568" s="60">
        <v>0</v>
      </c>
      <c r="O568" s="60">
        <v>0</v>
      </c>
      <c r="P568" s="60">
        <v>0</v>
      </c>
      <c r="Q568" s="60">
        <v>0</v>
      </c>
      <c r="R568" s="60">
        <v>0</v>
      </c>
      <c r="S568" s="60">
        <v>0</v>
      </c>
      <c r="T568" s="60">
        <v>0</v>
      </c>
    </row>
    <row r="569" spans="1:20" hidden="1" x14ac:dyDescent="0.15">
      <c r="A569" s="41" t="s">
        <v>573</v>
      </c>
      <c r="C569" s="37"/>
      <c r="D569" s="38" t="s">
        <v>80</v>
      </c>
      <c r="E569" s="60">
        <v>0</v>
      </c>
      <c r="F569" s="60">
        <v>0</v>
      </c>
      <c r="G569" s="60">
        <v>0</v>
      </c>
      <c r="H569" s="60">
        <v>0</v>
      </c>
      <c r="I569" s="60">
        <v>0</v>
      </c>
      <c r="J569" s="60">
        <v>0</v>
      </c>
      <c r="K569" s="60">
        <v>0</v>
      </c>
      <c r="L569" s="60">
        <v>0</v>
      </c>
      <c r="M569" s="60">
        <v>0</v>
      </c>
      <c r="N569" s="60">
        <v>0</v>
      </c>
      <c r="O569" s="60">
        <v>0</v>
      </c>
      <c r="P569" s="60">
        <v>0</v>
      </c>
      <c r="Q569" s="60">
        <v>0</v>
      </c>
      <c r="R569" s="60">
        <v>0</v>
      </c>
      <c r="S569" s="60">
        <v>0</v>
      </c>
      <c r="T569" s="60">
        <v>0</v>
      </c>
    </row>
    <row r="570" spans="1:20" hidden="1" x14ac:dyDescent="0.15">
      <c r="A570" s="41" t="s">
        <v>573</v>
      </c>
      <c r="C570" s="37"/>
      <c r="D570" s="38" t="s">
        <v>81</v>
      </c>
      <c r="E570" s="60">
        <v>0</v>
      </c>
      <c r="F570" s="60">
        <v>0</v>
      </c>
      <c r="G570" s="60">
        <v>0</v>
      </c>
      <c r="H570" s="60">
        <v>0</v>
      </c>
      <c r="I570" s="60">
        <v>0</v>
      </c>
      <c r="J570" s="60">
        <v>0</v>
      </c>
      <c r="K570" s="60">
        <v>0</v>
      </c>
      <c r="L570" s="60">
        <v>0</v>
      </c>
      <c r="M570" s="60">
        <v>0</v>
      </c>
      <c r="N570" s="60">
        <v>0</v>
      </c>
      <c r="O570" s="60">
        <v>0</v>
      </c>
      <c r="P570" s="60">
        <v>0</v>
      </c>
      <c r="Q570" s="60">
        <v>0</v>
      </c>
      <c r="R570" s="60">
        <v>0</v>
      </c>
      <c r="S570" s="60">
        <v>0</v>
      </c>
      <c r="T570" s="60">
        <v>0</v>
      </c>
    </row>
    <row r="571" spans="1:20" hidden="1" x14ac:dyDescent="0.15">
      <c r="A571" s="41" t="s">
        <v>573</v>
      </c>
      <c r="C571" s="37"/>
      <c r="D571" s="38" t="s">
        <v>82</v>
      </c>
      <c r="E571" s="60">
        <v>0</v>
      </c>
      <c r="F571" s="60">
        <v>0</v>
      </c>
      <c r="G571" s="60">
        <v>0</v>
      </c>
      <c r="H571" s="60">
        <v>0</v>
      </c>
      <c r="I571" s="60">
        <v>0</v>
      </c>
      <c r="J571" s="60">
        <v>0</v>
      </c>
      <c r="K571" s="60">
        <v>0</v>
      </c>
      <c r="L571" s="60">
        <v>0</v>
      </c>
      <c r="M571" s="60">
        <v>0</v>
      </c>
      <c r="N571" s="60">
        <v>0</v>
      </c>
      <c r="O571" s="60">
        <v>0</v>
      </c>
      <c r="P571" s="60">
        <v>0</v>
      </c>
      <c r="Q571" s="60">
        <v>0</v>
      </c>
      <c r="R571" s="60">
        <v>0</v>
      </c>
      <c r="S571" s="60">
        <v>0</v>
      </c>
      <c r="T571" s="60">
        <v>0</v>
      </c>
    </row>
    <row r="572" spans="1:20" hidden="1" x14ac:dyDescent="0.15">
      <c r="A572" s="41" t="s">
        <v>573</v>
      </c>
      <c r="C572" s="37"/>
      <c r="D572" s="38" t="s">
        <v>83</v>
      </c>
      <c r="E572" s="60">
        <v>0</v>
      </c>
      <c r="F572" s="60">
        <v>0</v>
      </c>
      <c r="G572" s="60">
        <v>0</v>
      </c>
      <c r="H572" s="60">
        <v>0</v>
      </c>
      <c r="I572" s="60">
        <v>0</v>
      </c>
      <c r="J572" s="60">
        <v>0</v>
      </c>
      <c r="K572" s="60">
        <v>0</v>
      </c>
      <c r="L572" s="60">
        <v>0</v>
      </c>
      <c r="M572" s="60">
        <v>0</v>
      </c>
      <c r="N572" s="60">
        <v>0</v>
      </c>
      <c r="O572" s="60">
        <v>0</v>
      </c>
      <c r="P572" s="60">
        <v>0</v>
      </c>
      <c r="Q572" s="60">
        <v>0</v>
      </c>
      <c r="R572" s="60">
        <v>0</v>
      </c>
      <c r="S572" s="60">
        <v>0</v>
      </c>
      <c r="T572" s="60">
        <v>0</v>
      </c>
    </row>
    <row r="573" spans="1:20" hidden="1" x14ac:dyDescent="0.15">
      <c r="A573" s="41" t="s">
        <v>573</v>
      </c>
      <c r="C573" s="37"/>
      <c r="D573" s="38" t="s">
        <v>84</v>
      </c>
      <c r="E573" s="60">
        <v>0</v>
      </c>
      <c r="F573" s="60">
        <v>0</v>
      </c>
      <c r="G573" s="60">
        <v>0</v>
      </c>
      <c r="H573" s="60">
        <v>0</v>
      </c>
      <c r="I573" s="60">
        <v>0</v>
      </c>
      <c r="J573" s="60">
        <v>0</v>
      </c>
      <c r="K573" s="60">
        <v>0</v>
      </c>
      <c r="L573" s="60">
        <v>0</v>
      </c>
      <c r="M573" s="60">
        <v>0</v>
      </c>
      <c r="N573" s="60">
        <v>0</v>
      </c>
      <c r="O573" s="60">
        <v>0</v>
      </c>
      <c r="P573" s="60">
        <v>0</v>
      </c>
      <c r="Q573" s="60">
        <v>0</v>
      </c>
      <c r="R573" s="60">
        <v>0</v>
      </c>
      <c r="S573" s="60">
        <v>0</v>
      </c>
      <c r="T573" s="60">
        <v>0</v>
      </c>
    </row>
    <row r="574" spans="1:20" hidden="1" x14ac:dyDescent="0.15">
      <c r="A574" s="41" t="s">
        <v>573</v>
      </c>
      <c r="C574" s="37"/>
      <c r="D574" s="38" t="s">
        <v>85</v>
      </c>
      <c r="E574" s="60">
        <v>0</v>
      </c>
      <c r="F574" s="60">
        <v>0</v>
      </c>
      <c r="G574" s="60">
        <v>0</v>
      </c>
      <c r="H574" s="60">
        <v>0</v>
      </c>
      <c r="I574" s="60">
        <v>0</v>
      </c>
      <c r="J574" s="60">
        <v>0</v>
      </c>
      <c r="K574" s="60">
        <v>0</v>
      </c>
      <c r="L574" s="60">
        <v>0</v>
      </c>
      <c r="M574" s="60">
        <v>0</v>
      </c>
      <c r="N574" s="60">
        <v>0</v>
      </c>
      <c r="O574" s="60">
        <v>0</v>
      </c>
      <c r="P574" s="60">
        <v>0</v>
      </c>
      <c r="Q574" s="60">
        <v>0</v>
      </c>
      <c r="R574" s="60">
        <v>0</v>
      </c>
      <c r="S574" s="60">
        <v>0</v>
      </c>
      <c r="T574" s="60">
        <v>0</v>
      </c>
    </row>
    <row r="575" spans="1:20" hidden="1" x14ac:dyDescent="0.15">
      <c r="A575" s="41" t="s">
        <v>573</v>
      </c>
      <c r="C575" s="37"/>
      <c r="D575" s="38" t="s">
        <v>86</v>
      </c>
      <c r="E575" s="60">
        <v>0</v>
      </c>
      <c r="F575" s="60">
        <v>0</v>
      </c>
      <c r="G575" s="60">
        <v>0</v>
      </c>
      <c r="H575" s="60">
        <v>0</v>
      </c>
      <c r="I575" s="60">
        <v>0</v>
      </c>
      <c r="J575" s="60">
        <v>0</v>
      </c>
      <c r="K575" s="60">
        <v>0</v>
      </c>
      <c r="L575" s="60">
        <v>0</v>
      </c>
      <c r="M575" s="60">
        <v>0</v>
      </c>
      <c r="N575" s="60">
        <v>0</v>
      </c>
      <c r="O575" s="60">
        <v>0</v>
      </c>
      <c r="P575" s="60">
        <v>0</v>
      </c>
      <c r="Q575" s="60">
        <v>0</v>
      </c>
      <c r="R575" s="60">
        <v>0</v>
      </c>
      <c r="S575" s="60">
        <v>0</v>
      </c>
      <c r="T575" s="60">
        <v>0</v>
      </c>
    </row>
    <row r="576" spans="1:20" hidden="1" x14ac:dyDescent="0.15">
      <c r="A576" s="41" t="s">
        <v>573</v>
      </c>
      <c r="C576" s="37"/>
      <c r="D576" s="38" t="s">
        <v>87</v>
      </c>
      <c r="E576" s="60">
        <v>0</v>
      </c>
      <c r="F576" s="60">
        <v>0</v>
      </c>
      <c r="G576" s="60">
        <v>0</v>
      </c>
      <c r="H576" s="60">
        <v>0</v>
      </c>
      <c r="I576" s="60">
        <v>0</v>
      </c>
      <c r="J576" s="60">
        <v>0</v>
      </c>
      <c r="K576" s="60">
        <v>0</v>
      </c>
      <c r="L576" s="60">
        <v>0</v>
      </c>
      <c r="M576" s="60">
        <v>0</v>
      </c>
      <c r="N576" s="60">
        <v>0</v>
      </c>
      <c r="O576" s="60">
        <v>0</v>
      </c>
      <c r="P576" s="60">
        <v>0</v>
      </c>
      <c r="Q576" s="60">
        <v>0</v>
      </c>
      <c r="R576" s="60">
        <v>0</v>
      </c>
      <c r="S576" s="60">
        <v>0</v>
      </c>
      <c r="T576" s="60">
        <v>0</v>
      </c>
    </row>
    <row r="577" spans="1:20" hidden="1" x14ac:dyDescent="0.15">
      <c r="A577" s="41" t="s">
        <v>573</v>
      </c>
      <c r="C577" s="37"/>
      <c r="D577" s="38" t="s">
        <v>66</v>
      </c>
      <c r="E577" s="60">
        <v>0</v>
      </c>
      <c r="F577" s="60">
        <v>0</v>
      </c>
      <c r="G577" s="60">
        <v>0</v>
      </c>
      <c r="H577" s="60">
        <v>0</v>
      </c>
      <c r="I577" s="60">
        <v>0</v>
      </c>
      <c r="J577" s="60">
        <v>0</v>
      </c>
      <c r="K577" s="60">
        <v>0</v>
      </c>
      <c r="L577" s="60">
        <v>0</v>
      </c>
      <c r="M577" s="60">
        <v>0</v>
      </c>
      <c r="N577" s="60">
        <v>0</v>
      </c>
      <c r="O577" s="60">
        <v>0</v>
      </c>
      <c r="P577" s="60">
        <v>0</v>
      </c>
      <c r="Q577" s="60">
        <v>0</v>
      </c>
      <c r="R577" s="60">
        <v>0</v>
      </c>
      <c r="S577" s="60">
        <v>0</v>
      </c>
      <c r="T577" s="60">
        <v>0</v>
      </c>
    </row>
    <row r="578" spans="1:20" hidden="1" x14ac:dyDescent="0.15">
      <c r="A578" s="41" t="s">
        <v>573</v>
      </c>
      <c r="C578" s="37"/>
      <c r="D578" s="38" t="s">
        <v>88</v>
      </c>
      <c r="E578" s="60">
        <v>0</v>
      </c>
      <c r="F578" s="60">
        <v>0</v>
      </c>
      <c r="G578" s="60">
        <v>0</v>
      </c>
      <c r="H578" s="60">
        <v>0</v>
      </c>
      <c r="I578" s="60">
        <v>0</v>
      </c>
      <c r="J578" s="60">
        <v>0</v>
      </c>
      <c r="K578" s="60">
        <v>0</v>
      </c>
      <c r="L578" s="60">
        <v>0</v>
      </c>
      <c r="M578" s="60">
        <v>0</v>
      </c>
      <c r="N578" s="60">
        <v>0</v>
      </c>
      <c r="O578" s="60">
        <v>0</v>
      </c>
      <c r="P578" s="60">
        <v>0</v>
      </c>
      <c r="Q578" s="60">
        <v>0</v>
      </c>
      <c r="R578" s="60">
        <v>0</v>
      </c>
      <c r="S578" s="60">
        <v>0</v>
      </c>
      <c r="T578" s="60">
        <v>0</v>
      </c>
    </row>
    <row r="579" spans="1:20" hidden="1" x14ac:dyDescent="0.15">
      <c r="A579" s="41" t="s">
        <v>573</v>
      </c>
      <c r="C579" s="37"/>
      <c r="D579" s="38" t="s">
        <v>89</v>
      </c>
      <c r="E579" s="60">
        <v>0</v>
      </c>
      <c r="F579" s="60">
        <v>0</v>
      </c>
      <c r="G579" s="60">
        <v>0</v>
      </c>
      <c r="H579" s="60">
        <v>0</v>
      </c>
      <c r="I579" s="60">
        <v>0</v>
      </c>
      <c r="J579" s="60">
        <v>0</v>
      </c>
      <c r="K579" s="60">
        <v>0</v>
      </c>
      <c r="L579" s="60">
        <v>0</v>
      </c>
      <c r="M579" s="60">
        <v>0</v>
      </c>
      <c r="N579" s="60">
        <v>0</v>
      </c>
      <c r="O579" s="60">
        <v>0</v>
      </c>
      <c r="P579" s="60">
        <v>0</v>
      </c>
      <c r="Q579" s="60">
        <v>0</v>
      </c>
      <c r="R579" s="60">
        <v>0</v>
      </c>
      <c r="S579" s="60">
        <v>0</v>
      </c>
      <c r="T579" s="60">
        <v>0</v>
      </c>
    </row>
    <row r="580" spans="1:20" hidden="1" x14ac:dyDescent="0.15">
      <c r="A580" s="41" t="s">
        <v>573</v>
      </c>
      <c r="C580" s="37"/>
      <c r="D580" s="38" t="s">
        <v>90</v>
      </c>
      <c r="E580" s="60">
        <v>0</v>
      </c>
      <c r="F580" s="60">
        <v>0</v>
      </c>
      <c r="G580" s="60">
        <v>0</v>
      </c>
      <c r="H580" s="60">
        <v>0</v>
      </c>
      <c r="I580" s="60">
        <v>0</v>
      </c>
      <c r="J580" s="60">
        <v>0</v>
      </c>
      <c r="K580" s="60">
        <v>0</v>
      </c>
      <c r="L580" s="60">
        <v>0</v>
      </c>
      <c r="M580" s="60">
        <v>0</v>
      </c>
      <c r="N580" s="60">
        <v>0</v>
      </c>
      <c r="O580" s="60">
        <v>0</v>
      </c>
      <c r="P580" s="60">
        <v>0</v>
      </c>
      <c r="Q580" s="60">
        <v>0</v>
      </c>
      <c r="R580" s="60">
        <v>0</v>
      </c>
      <c r="S580" s="60">
        <v>0</v>
      </c>
      <c r="T580" s="60">
        <v>0</v>
      </c>
    </row>
    <row r="581" spans="1:20" hidden="1" x14ac:dyDescent="0.15">
      <c r="A581" s="41" t="s">
        <v>573</v>
      </c>
      <c r="C581" s="37"/>
      <c r="D581" s="38" t="s">
        <v>91</v>
      </c>
      <c r="E581" s="60">
        <v>0</v>
      </c>
      <c r="F581" s="60">
        <v>0</v>
      </c>
      <c r="G581" s="60">
        <v>0</v>
      </c>
      <c r="H581" s="60">
        <v>0</v>
      </c>
      <c r="I581" s="60">
        <v>0</v>
      </c>
      <c r="J581" s="60">
        <v>0</v>
      </c>
      <c r="K581" s="60">
        <v>0</v>
      </c>
      <c r="L581" s="60">
        <v>0</v>
      </c>
      <c r="M581" s="60">
        <v>0</v>
      </c>
      <c r="N581" s="60">
        <v>0</v>
      </c>
      <c r="O581" s="60">
        <v>0</v>
      </c>
      <c r="P581" s="60">
        <v>0</v>
      </c>
      <c r="Q581" s="60">
        <v>0</v>
      </c>
      <c r="R581" s="60">
        <v>0</v>
      </c>
      <c r="S581" s="60">
        <v>0</v>
      </c>
      <c r="T581" s="60">
        <v>0</v>
      </c>
    </row>
    <row r="582" spans="1:20" hidden="1" x14ac:dyDescent="0.15">
      <c r="A582" s="41" t="s">
        <v>573</v>
      </c>
      <c r="C582" s="37"/>
      <c r="D582" s="35" t="s">
        <v>184</v>
      </c>
      <c r="E582" s="46">
        <v>1414380</v>
      </c>
      <c r="F582" s="46">
        <v>1458540</v>
      </c>
      <c r="G582" s="46">
        <v>1440590</v>
      </c>
      <c r="H582" s="46">
        <v>1494200</v>
      </c>
      <c r="I582" s="46">
        <v>1337700</v>
      </c>
      <c r="J582" s="46">
        <v>1453680</v>
      </c>
      <c r="K582" s="46">
        <v>1410920</v>
      </c>
      <c r="L582" s="46">
        <v>1619400</v>
      </c>
      <c r="M582" s="46">
        <v>1518790</v>
      </c>
      <c r="N582" s="46">
        <v>1539640</v>
      </c>
      <c r="O582" s="46">
        <v>1740680</v>
      </c>
      <c r="P582" s="46">
        <v>1613090</v>
      </c>
      <c r="Q582" s="46">
        <v>1875890</v>
      </c>
      <c r="R582" s="46">
        <v>1757830</v>
      </c>
      <c r="S582" s="46">
        <v>2004760</v>
      </c>
      <c r="T582" s="46">
        <v>2450350</v>
      </c>
    </row>
    <row r="583" spans="1:20" hidden="1" x14ac:dyDescent="0.15">
      <c r="A583" s="41" t="s">
        <v>573</v>
      </c>
      <c r="C583" s="35" t="s">
        <v>92</v>
      </c>
      <c r="D583" s="36"/>
    </row>
    <row r="584" spans="1:20" hidden="1" x14ac:dyDescent="0.15">
      <c r="A584" s="41" t="s">
        <v>573</v>
      </c>
      <c r="C584" s="37"/>
      <c r="D584" s="35" t="s">
        <v>194</v>
      </c>
    </row>
    <row r="585" spans="1:20" hidden="1" x14ac:dyDescent="0.15">
      <c r="A585" s="41" t="s">
        <v>573</v>
      </c>
      <c r="C585" s="37"/>
      <c r="D585" s="38" t="s">
        <v>148</v>
      </c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  <c r="P585" s="43">
        <v>0</v>
      </c>
      <c r="Q585" s="43">
        <v>0</v>
      </c>
      <c r="R585" s="43">
        <v>0</v>
      </c>
      <c r="S585" s="43">
        <v>0</v>
      </c>
      <c r="T585" s="43">
        <v>0</v>
      </c>
    </row>
    <row r="586" spans="1:20" hidden="1" x14ac:dyDescent="0.15">
      <c r="A586" s="41" t="s">
        <v>573</v>
      </c>
      <c r="C586" s="37"/>
      <c r="D586" s="38" t="s">
        <v>147</v>
      </c>
      <c r="E586" s="43">
        <v>518.29215804424553</v>
      </c>
      <c r="F586" s="43">
        <v>374.40819488680381</v>
      </c>
      <c r="G586" s="43">
        <v>434.06215029697859</v>
      </c>
      <c r="H586" s="43">
        <v>191.05621072566066</v>
      </c>
      <c r="I586" s="43">
        <v>47.08616682448136</v>
      </c>
      <c r="J586" s="43">
        <v>311.48317121459928</v>
      </c>
      <c r="K586" s="43">
        <v>13.729878626151329</v>
      </c>
      <c r="L586" s="43">
        <v>147.45631402255316</v>
      </c>
      <c r="M586" s="43">
        <v>126.75389515365413</v>
      </c>
      <c r="N586" s="43">
        <v>19.196005853490576</v>
      </c>
      <c r="O586" s="43">
        <v>101.66135835413618</v>
      </c>
      <c r="P586" s="43">
        <v>82.33623138503917</v>
      </c>
      <c r="Q586" s="43">
        <v>89.480933115262118</v>
      </c>
      <c r="R586" s="43">
        <v>47.258328311956618</v>
      </c>
      <c r="S586" s="43">
        <v>30.171300680037874</v>
      </c>
      <c r="T586" s="43">
        <v>9.3397606955324086</v>
      </c>
    </row>
    <row r="587" spans="1:20" hidden="1" x14ac:dyDescent="0.15">
      <c r="A587" s="41" t="s">
        <v>573</v>
      </c>
      <c r="C587" s="37"/>
      <c r="D587" s="38" t="s">
        <v>149</v>
      </c>
      <c r="E587" s="43">
        <v>412.8432469656538</v>
      </c>
      <c r="F587" s="43">
        <v>412.8432469656538</v>
      </c>
      <c r="G587" s="43">
        <v>412.8432469656538</v>
      </c>
      <c r="H587" s="43">
        <v>412.8432469656538</v>
      </c>
      <c r="I587" s="43">
        <v>412.8432469656538</v>
      </c>
      <c r="J587" s="43">
        <v>412.8432469656538</v>
      </c>
      <c r="K587" s="43">
        <v>412.8432469656538</v>
      </c>
      <c r="L587" s="43">
        <v>412.8432469656538</v>
      </c>
      <c r="M587" s="43">
        <v>412.8432469656538</v>
      </c>
      <c r="N587" s="43">
        <v>412.8432469656538</v>
      </c>
      <c r="O587" s="43">
        <v>412.8432469656538</v>
      </c>
      <c r="P587" s="43">
        <v>412.8432469656538</v>
      </c>
      <c r="Q587" s="43">
        <v>412.8432469656538</v>
      </c>
      <c r="R587" s="43">
        <v>412.8432469656538</v>
      </c>
      <c r="S587" s="43">
        <v>412.8432469656538</v>
      </c>
      <c r="T587" s="43">
        <v>412.8432469656538</v>
      </c>
    </row>
    <row r="588" spans="1:20" hidden="1" x14ac:dyDescent="0.15">
      <c r="A588" s="41" t="s">
        <v>573</v>
      </c>
      <c r="C588" s="37"/>
      <c r="D588" s="38" t="s">
        <v>155</v>
      </c>
      <c r="E588" s="43">
        <v>171.34372040974435</v>
      </c>
      <c r="F588" s="43">
        <v>171.04243780666263</v>
      </c>
      <c r="G588" s="43">
        <v>170.99939743479382</v>
      </c>
      <c r="H588" s="43">
        <v>171.25763966600672</v>
      </c>
      <c r="I588" s="43">
        <v>171.25763966600672</v>
      </c>
      <c r="J588" s="43">
        <v>171.08547817853145</v>
      </c>
      <c r="K588" s="43">
        <v>170.87027631918738</v>
      </c>
      <c r="L588" s="43">
        <v>171.08547817853145</v>
      </c>
      <c r="M588" s="43">
        <v>171.04243780666263</v>
      </c>
      <c r="N588" s="43">
        <v>170.78419557544976</v>
      </c>
      <c r="O588" s="43">
        <v>170.82723594731857</v>
      </c>
      <c r="P588" s="43">
        <v>170.87027631918738</v>
      </c>
      <c r="Q588" s="43">
        <v>170.95635706292501</v>
      </c>
      <c r="R588" s="43">
        <v>170.74115520358094</v>
      </c>
      <c r="S588" s="43">
        <v>170.69811483171213</v>
      </c>
      <c r="T588" s="43">
        <v>169.70818627872944</v>
      </c>
    </row>
    <row r="589" spans="1:20" hidden="1" x14ac:dyDescent="0.15">
      <c r="A589" s="41" t="s">
        <v>573</v>
      </c>
      <c r="C589" s="37"/>
      <c r="D589" s="38" t="s">
        <v>150</v>
      </c>
      <c r="E589" s="43">
        <v>1761.9006628217267</v>
      </c>
      <c r="F589" s="43">
        <v>1761.9006628217267</v>
      </c>
      <c r="G589" s="43">
        <v>1761.9006628217267</v>
      </c>
      <c r="H589" s="43">
        <v>1761.9006628217267</v>
      </c>
      <c r="I589" s="43">
        <v>1761.9006628217267</v>
      </c>
      <c r="J589" s="43">
        <v>1761.9006628217267</v>
      </c>
      <c r="K589" s="43">
        <v>1761.9006628217267</v>
      </c>
      <c r="L589" s="43">
        <v>1761.9006628217267</v>
      </c>
      <c r="M589" s="43">
        <v>1761.9006628217267</v>
      </c>
      <c r="N589" s="43">
        <v>1761.9006628217267</v>
      </c>
      <c r="O589" s="43">
        <v>1761.9006628217267</v>
      </c>
      <c r="P589" s="43">
        <v>1761.9006628217267</v>
      </c>
      <c r="Q589" s="43">
        <v>1761.9006628217267</v>
      </c>
      <c r="R589" s="43">
        <v>1761.9006628217267</v>
      </c>
      <c r="S589" s="43">
        <v>1761.9006628217267</v>
      </c>
      <c r="T589" s="43">
        <v>1761.9006628217267</v>
      </c>
    </row>
    <row r="590" spans="1:20" hidden="1" x14ac:dyDescent="0.15">
      <c r="A590" s="41" t="s">
        <v>573</v>
      </c>
      <c r="C590" s="37"/>
      <c r="D590" s="38" t="s">
        <v>156</v>
      </c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43">
        <v>0</v>
      </c>
      <c r="M590" s="43">
        <v>0</v>
      </c>
      <c r="N590" s="43">
        <v>0</v>
      </c>
      <c r="O590" s="43">
        <v>0</v>
      </c>
      <c r="P590" s="43">
        <v>0</v>
      </c>
      <c r="Q590" s="43">
        <v>0</v>
      </c>
      <c r="R590" s="43">
        <v>0</v>
      </c>
      <c r="S590" s="43">
        <v>0</v>
      </c>
      <c r="T590" s="43">
        <v>0</v>
      </c>
    </row>
    <row r="591" spans="1:20" hidden="1" x14ac:dyDescent="0.15">
      <c r="A591" s="41" t="s">
        <v>573</v>
      </c>
      <c r="C591" s="37"/>
      <c r="D591" s="38" t="s">
        <v>151</v>
      </c>
      <c r="E591" s="43">
        <v>248.47206679865712</v>
      </c>
      <c r="F591" s="43">
        <v>250.62408539209778</v>
      </c>
      <c r="G591" s="43">
        <v>253.03434621675132</v>
      </c>
      <c r="H591" s="43">
        <v>247.52517861754325</v>
      </c>
      <c r="I591" s="43">
        <v>237.66893345958508</v>
      </c>
      <c r="J591" s="43">
        <v>247.86950159249375</v>
      </c>
      <c r="K591" s="43">
        <v>247.86950159249375</v>
      </c>
      <c r="L591" s="43">
        <v>246.10484634587243</v>
      </c>
      <c r="M591" s="43">
        <v>264.74132736506846</v>
      </c>
      <c r="N591" s="43">
        <v>238.65886201256779</v>
      </c>
      <c r="O591" s="43">
        <v>247.6973401050185</v>
      </c>
      <c r="P591" s="43">
        <v>263.92356029956096</v>
      </c>
      <c r="Q591" s="43">
        <v>248.08470345183781</v>
      </c>
      <c r="R591" s="43">
        <v>256.60669708186276</v>
      </c>
      <c r="S591" s="43">
        <v>245.54532151157787</v>
      </c>
      <c r="T591" s="43">
        <v>224.88594301454765</v>
      </c>
    </row>
    <row r="592" spans="1:20" hidden="1" x14ac:dyDescent="0.15">
      <c r="A592" s="41" t="s">
        <v>573</v>
      </c>
      <c r="C592" s="37"/>
      <c r="D592" s="38" t="s">
        <v>157</v>
      </c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43">
        <v>0</v>
      </c>
      <c r="M592" s="43">
        <v>0</v>
      </c>
      <c r="N592" s="43">
        <v>0</v>
      </c>
      <c r="O592" s="43">
        <v>0</v>
      </c>
      <c r="P592" s="43">
        <v>0</v>
      </c>
      <c r="Q592" s="43">
        <v>0</v>
      </c>
      <c r="R592" s="43">
        <v>0</v>
      </c>
      <c r="S592" s="43">
        <v>0</v>
      </c>
      <c r="T592" s="43">
        <v>0</v>
      </c>
    </row>
    <row r="593" spans="1:20" hidden="1" x14ac:dyDescent="0.15">
      <c r="A593" s="41" t="s">
        <v>573</v>
      </c>
      <c r="C593" s="37"/>
      <c r="D593" s="38" t="s">
        <v>158</v>
      </c>
      <c r="E593" s="43">
        <v>0</v>
      </c>
      <c r="F593" s="43">
        <v>0</v>
      </c>
      <c r="G593" s="43">
        <v>0</v>
      </c>
      <c r="H593" s="43">
        <v>0</v>
      </c>
      <c r="I593" s="43">
        <v>0</v>
      </c>
      <c r="J593" s="43">
        <v>0</v>
      </c>
      <c r="K593" s="43">
        <v>0</v>
      </c>
      <c r="L593" s="43">
        <v>0</v>
      </c>
      <c r="M593" s="43">
        <v>0</v>
      </c>
      <c r="N593" s="43">
        <v>0</v>
      </c>
      <c r="O593" s="43">
        <v>0</v>
      </c>
      <c r="P593" s="43">
        <v>0</v>
      </c>
      <c r="Q593" s="43">
        <v>0</v>
      </c>
      <c r="R593" s="43">
        <v>0</v>
      </c>
      <c r="S593" s="43">
        <v>0</v>
      </c>
      <c r="T593" s="43">
        <v>0</v>
      </c>
    </row>
    <row r="594" spans="1:20" hidden="1" x14ac:dyDescent="0.15">
      <c r="A594" s="41" t="s">
        <v>573</v>
      </c>
      <c r="C594" s="37"/>
      <c r="D594" s="38" t="s">
        <v>159</v>
      </c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43">
        <v>0</v>
      </c>
      <c r="M594" s="43">
        <v>0</v>
      </c>
      <c r="N594" s="43">
        <v>0</v>
      </c>
      <c r="O594" s="43">
        <v>0</v>
      </c>
      <c r="P594" s="43">
        <v>0</v>
      </c>
      <c r="Q594" s="43">
        <v>0</v>
      </c>
      <c r="R594" s="43">
        <v>0</v>
      </c>
      <c r="S594" s="43">
        <v>0</v>
      </c>
      <c r="T594" s="43">
        <v>0</v>
      </c>
    </row>
    <row r="595" spans="1:20" hidden="1" x14ac:dyDescent="0.15">
      <c r="A595" s="41" t="s">
        <v>573</v>
      </c>
      <c r="C595" s="37"/>
      <c r="D595" s="38" t="s">
        <v>160</v>
      </c>
      <c r="E595" s="43">
        <v>0</v>
      </c>
      <c r="F595" s="43">
        <v>0</v>
      </c>
      <c r="G595" s="43">
        <v>0</v>
      </c>
      <c r="H595" s="43">
        <v>0</v>
      </c>
      <c r="I595" s="43">
        <v>0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3">
        <v>0</v>
      </c>
      <c r="Q595" s="43">
        <v>0</v>
      </c>
      <c r="R595" s="43">
        <v>0</v>
      </c>
      <c r="S595" s="43">
        <v>0</v>
      </c>
      <c r="T595" s="43">
        <v>0</v>
      </c>
    </row>
    <row r="596" spans="1:20" hidden="1" x14ac:dyDescent="0.15">
      <c r="A596" s="41" t="s">
        <v>573</v>
      </c>
      <c r="C596" s="37"/>
      <c r="D596" s="38" t="s">
        <v>161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  <c r="P596" s="43">
        <v>0</v>
      </c>
      <c r="Q596" s="43">
        <v>0</v>
      </c>
      <c r="R596" s="43">
        <v>0</v>
      </c>
      <c r="S596" s="43">
        <v>0</v>
      </c>
      <c r="T596" s="43">
        <v>0</v>
      </c>
    </row>
    <row r="597" spans="1:20" hidden="1" x14ac:dyDescent="0.15">
      <c r="A597" s="41" t="s">
        <v>573</v>
      </c>
      <c r="C597" s="37"/>
      <c r="D597" s="38" t="s">
        <v>152</v>
      </c>
      <c r="E597" s="43">
        <v>297.49505035723507</v>
      </c>
      <c r="F597" s="43">
        <v>284.10949470603424</v>
      </c>
      <c r="G597" s="43">
        <v>282.56004131875699</v>
      </c>
      <c r="H597" s="43">
        <v>271.0252216579151</v>
      </c>
      <c r="I597" s="43">
        <v>271.67082723594734</v>
      </c>
      <c r="J597" s="43">
        <v>273.13419987948697</v>
      </c>
      <c r="K597" s="43">
        <v>259.2752001377292</v>
      </c>
      <c r="L597" s="43">
        <v>262.41714728415252</v>
      </c>
      <c r="M597" s="43">
        <v>261.08289575621933</v>
      </c>
      <c r="N597" s="43">
        <v>253.93819402599638</v>
      </c>
      <c r="O597" s="43">
        <v>256.64973745373157</v>
      </c>
      <c r="P597" s="43">
        <v>254.45467848842213</v>
      </c>
      <c r="Q597" s="43">
        <v>254.19643625720926</v>
      </c>
      <c r="R597" s="43">
        <v>248.73030902987003</v>
      </c>
      <c r="S597" s="43">
        <v>245.15795816475853</v>
      </c>
      <c r="T597" s="43">
        <v>239.86399242489455</v>
      </c>
    </row>
    <row r="598" spans="1:20" hidden="1" x14ac:dyDescent="0.15">
      <c r="A598" s="41" t="s">
        <v>573</v>
      </c>
      <c r="C598" s="37"/>
      <c r="D598" s="38" t="s">
        <v>162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  <c r="P598" s="43">
        <v>0</v>
      </c>
      <c r="Q598" s="43">
        <v>0</v>
      </c>
      <c r="R598" s="43">
        <v>0</v>
      </c>
      <c r="S598" s="43">
        <v>0</v>
      </c>
      <c r="T598" s="43">
        <v>0</v>
      </c>
    </row>
    <row r="599" spans="1:20" hidden="1" x14ac:dyDescent="0.15">
      <c r="A599" s="41" t="s">
        <v>573</v>
      </c>
      <c r="C599" s="37"/>
      <c r="D599" s="38" t="s">
        <v>91</v>
      </c>
      <c r="E599" s="43">
        <v>3410.3469053972626</v>
      </c>
      <c r="F599" s="43">
        <v>3254.9281225789791</v>
      </c>
      <c r="G599" s="43">
        <v>3315.399845054661</v>
      </c>
      <c r="H599" s="43">
        <v>3055.6081604545061</v>
      </c>
      <c r="I599" s="43">
        <v>2902.3844366015323</v>
      </c>
      <c r="J599" s="43">
        <v>3178.2732202806233</v>
      </c>
      <c r="K599" s="43">
        <v>2866.5318068348111</v>
      </c>
      <c r="L599" s="43">
        <v>3001.80769561849</v>
      </c>
      <c r="M599" s="43">
        <v>2998.364465868985</v>
      </c>
      <c r="N599" s="43">
        <v>2857.3642076267538</v>
      </c>
      <c r="O599" s="43">
        <v>2951.6226220194544</v>
      </c>
      <c r="P599" s="43">
        <v>2946.3286562795902</v>
      </c>
      <c r="Q599" s="43">
        <v>2937.4623396746147</v>
      </c>
      <c r="R599" s="43">
        <v>2898.1234397865196</v>
      </c>
      <c r="S599" s="43">
        <v>2866.3166049754668</v>
      </c>
      <c r="T599" s="43">
        <v>2818.5417922010847</v>
      </c>
    </row>
    <row r="600" spans="1:20" hidden="1" x14ac:dyDescent="0.15">
      <c r="A600" s="41" t="s">
        <v>573</v>
      </c>
      <c r="C600" s="37"/>
      <c r="D600" s="35" t="s">
        <v>185</v>
      </c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:20" hidden="1" x14ac:dyDescent="0.15">
      <c r="A601" s="41" t="s">
        <v>573</v>
      </c>
      <c r="C601" s="37"/>
      <c r="D601" s="38" t="s">
        <v>146</v>
      </c>
      <c r="E601" s="43">
        <v>13.600757510544891</v>
      </c>
      <c r="F601" s="43">
        <v>318.84307480416629</v>
      </c>
      <c r="G601" s="43">
        <v>204.22656451751743</v>
      </c>
      <c r="H601" s="43">
        <v>632.90866833089433</v>
      </c>
      <c r="I601" s="43">
        <v>120.03959714211931</v>
      </c>
      <c r="J601" s="43">
        <v>369.80287509684081</v>
      </c>
      <c r="K601" s="43">
        <v>437.8497030214341</v>
      </c>
      <c r="L601" s="43">
        <v>1195.102005681329</v>
      </c>
      <c r="M601" s="43">
        <v>771.24042351725916</v>
      </c>
      <c r="N601" s="43">
        <v>980.37359042782123</v>
      </c>
      <c r="O601" s="43">
        <v>1740.5526383747956</v>
      </c>
      <c r="P601" s="43">
        <v>1198.0287509684083</v>
      </c>
      <c r="Q601" s="43">
        <v>2313.5060686924335</v>
      </c>
      <c r="R601" s="43">
        <v>1840.535422226048</v>
      </c>
      <c r="S601" s="43">
        <v>2901.1793061892054</v>
      </c>
      <c r="T601" s="43">
        <v>4820.6938107945252</v>
      </c>
    </row>
    <row r="602" spans="1:20" hidden="1" x14ac:dyDescent="0.15">
      <c r="A602" s="41" t="s">
        <v>573</v>
      </c>
      <c r="C602" s="37"/>
      <c r="D602" s="38" t="s">
        <v>163</v>
      </c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43">
        <v>0</v>
      </c>
      <c r="M602" s="43">
        <v>0</v>
      </c>
      <c r="N602" s="43">
        <v>0</v>
      </c>
      <c r="O602" s="43">
        <v>0</v>
      </c>
      <c r="P602" s="43">
        <v>0</v>
      </c>
      <c r="Q602" s="43">
        <v>0</v>
      </c>
      <c r="R602" s="43">
        <v>0</v>
      </c>
      <c r="S602" s="43">
        <v>0</v>
      </c>
      <c r="T602" s="43">
        <v>0</v>
      </c>
    </row>
    <row r="603" spans="1:20" hidden="1" x14ac:dyDescent="0.15">
      <c r="A603" s="41" t="s">
        <v>573</v>
      </c>
      <c r="C603" s="37"/>
      <c r="D603" s="38" t="s">
        <v>164</v>
      </c>
      <c r="E603" s="43">
        <v>0</v>
      </c>
      <c r="F603" s="43">
        <v>0</v>
      </c>
      <c r="G603" s="43">
        <v>0</v>
      </c>
      <c r="H603" s="43">
        <v>0</v>
      </c>
      <c r="I603" s="43">
        <v>0</v>
      </c>
      <c r="J603" s="43">
        <v>0</v>
      </c>
      <c r="K603" s="43">
        <v>0</v>
      </c>
      <c r="L603" s="43">
        <v>0</v>
      </c>
      <c r="M603" s="43">
        <v>0</v>
      </c>
      <c r="N603" s="43">
        <v>0</v>
      </c>
      <c r="O603" s="43">
        <v>0</v>
      </c>
      <c r="P603" s="43">
        <v>0</v>
      </c>
      <c r="Q603" s="43">
        <v>0</v>
      </c>
      <c r="R603" s="43">
        <v>0</v>
      </c>
      <c r="S603" s="43">
        <v>0</v>
      </c>
      <c r="T603" s="43">
        <v>0</v>
      </c>
    </row>
    <row r="604" spans="1:20" hidden="1" x14ac:dyDescent="0.15">
      <c r="A604" s="41" t="s">
        <v>573</v>
      </c>
      <c r="C604" s="37"/>
      <c r="D604" s="38" t="s">
        <v>165</v>
      </c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  <c r="P604" s="43">
        <v>0</v>
      </c>
      <c r="Q604" s="43">
        <v>0</v>
      </c>
      <c r="R604" s="43">
        <v>0</v>
      </c>
      <c r="S604" s="43">
        <v>0</v>
      </c>
      <c r="T604" s="43">
        <v>0</v>
      </c>
    </row>
    <row r="605" spans="1:20" hidden="1" x14ac:dyDescent="0.15">
      <c r="A605" s="41" t="s">
        <v>573</v>
      </c>
      <c r="C605" s="37"/>
      <c r="D605" s="38" t="s">
        <v>153</v>
      </c>
      <c r="E605" s="43">
        <v>2427.0896100542309</v>
      </c>
      <c r="F605" s="43">
        <v>2427.0896100542309</v>
      </c>
      <c r="G605" s="43">
        <v>2427.0896100542309</v>
      </c>
      <c r="H605" s="43">
        <v>2427.0896100542309</v>
      </c>
      <c r="I605" s="43">
        <v>2427.0896100542309</v>
      </c>
      <c r="J605" s="43">
        <v>2427.0896100542309</v>
      </c>
      <c r="K605" s="43">
        <v>2427.0896100542309</v>
      </c>
      <c r="L605" s="43">
        <v>2427.0896100542309</v>
      </c>
      <c r="M605" s="43">
        <v>2427.0896100542309</v>
      </c>
      <c r="N605" s="43">
        <v>2427.0896100542309</v>
      </c>
      <c r="O605" s="43">
        <v>2427.0896100542309</v>
      </c>
      <c r="P605" s="43">
        <v>2427.0896100542309</v>
      </c>
      <c r="Q605" s="43">
        <v>2427.0896100542309</v>
      </c>
      <c r="R605" s="43">
        <v>2427.0896100542309</v>
      </c>
      <c r="S605" s="43">
        <v>2427.0896100542309</v>
      </c>
      <c r="T605" s="43">
        <v>2427.0896100542309</v>
      </c>
    </row>
    <row r="606" spans="1:20" hidden="1" x14ac:dyDescent="0.15">
      <c r="A606" s="41" t="s">
        <v>573</v>
      </c>
      <c r="C606" s="37"/>
      <c r="D606" s="38" t="s">
        <v>166</v>
      </c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43">
        <v>0</v>
      </c>
      <c r="M606" s="43">
        <v>0</v>
      </c>
      <c r="N606" s="43">
        <v>0</v>
      </c>
      <c r="O606" s="43">
        <v>0</v>
      </c>
      <c r="P606" s="43">
        <v>0</v>
      </c>
      <c r="Q606" s="43">
        <v>0</v>
      </c>
      <c r="R606" s="43">
        <v>0</v>
      </c>
      <c r="S606" s="43">
        <v>0</v>
      </c>
      <c r="T606" s="43">
        <v>0</v>
      </c>
    </row>
    <row r="607" spans="1:20" hidden="1" x14ac:dyDescent="0.15">
      <c r="A607" s="41" t="s">
        <v>573</v>
      </c>
      <c r="C607" s="37"/>
      <c r="D607" s="38" t="s">
        <v>167</v>
      </c>
      <c r="E607" s="43">
        <v>0</v>
      </c>
      <c r="F607" s="43">
        <v>0</v>
      </c>
      <c r="G607" s="43">
        <v>0</v>
      </c>
      <c r="H607" s="43">
        <v>0</v>
      </c>
      <c r="I607" s="43">
        <v>0</v>
      </c>
      <c r="J607" s="43">
        <v>0</v>
      </c>
      <c r="K607" s="43">
        <v>0</v>
      </c>
      <c r="L607" s="43">
        <v>0</v>
      </c>
      <c r="M607" s="43">
        <v>0</v>
      </c>
      <c r="N607" s="43">
        <v>0</v>
      </c>
      <c r="O607" s="43">
        <v>0</v>
      </c>
      <c r="P607" s="43">
        <v>0</v>
      </c>
      <c r="Q607" s="43">
        <v>0</v>
      </c>
      <c r="R607" s="43">
        <v>0</v>
      </c>
      <c r="S607" s="43">
        <v>0</v>
      </c>
      <c r="T607" s="43">
        <v>0</v>
      </c>
    </row>
    <row r="608" spans="1:20" hidden="1" x14ac:dyDescent="0.15">
      <c r="A608" s="41" t="s">
        <v>573</v>
      </c>
      <c r="C608" s="37"/>
      <c r="D608" s="38" t="s">
        <v>168</v>
      </c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43">
        <v>0</v>
      </c>
      <c r="M608" s="43">
        <v>0</v>
      </c>
      <c r="N608" s="43">
        <v>0</v>
      </c>
      <c r="O608" s="43">
        <v>0</v>
      </c>
      <c r="P608" s="43">
        <v>0</v>
      </c>
      <c r="Q608" s="43">
        <v>0</v>
      </c>
      <c r="R608" s="43">
        <v>0</v>
      </c>
      <c r="S608" s="43">
        <v>0</v>
      </c>
      <c r="T608" s="43">
        <v>0</v>
      </c>
    </row>
    <row r="609" spans="1:20" hidden="1" x14ac:dyDescent="0.15">
      <c r="A609" s="41" t="s">
        <v>573</v>
      </c>
      <c r="C609" s="37"/>
      <c r="D609" s="38" t="s">
        <v>169</v>
      </c>
      <c r="E609" s="43">
        <v>0</v>
      </c>
      <c r="F609" s="43">
        <v>0</v>
      </c>
      <c r="G609" s="43">
        <v>0</v>
      </c>
      <c r="H609" s="43">
        <v>0</v>
      </c>
      <c r="I609" s="43">
        <v>0</v>
      </c>
      <c r="J609" s="43">
        <v>0</v>
      </c>
      <c r="K609" s="43">
        <v>0</v>
      </c>
      <c r="L609" s="43">
        <v>0</v>
      </c>
      <c r="M609" s="43">
        <v>0</v>
      </c>
      <c r="N609" s="43">
        <v>0</v>
      </c>
      <c r="O609" s="43">
        <v>0</v>
      </c>
      <c r="P609" s="43">
        <v>0</v>
      </c>
      <c r="Q609" s="43">
        <v>0</v>
      </c>
      <c r="R609" s="43">
        <v>0</v>
      </c>
      <c r="S609" s="43">
        <v>0</v>
      </c>
      <c r="T609" s="43">
        <v>0</v>
      </c>
    </row>
    <row r="610" spans="1:20" hidden="1" x14ac:dyDescent="0.15">
      <c r="A610" s="41" t="s">
        <v>573</v>
      </c>
      <c r="C610" s="37"/>
      <c r="D610" s="38" t="s">
        <v>170</v>
      </c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43">
        <v>0</v>
      </c>
      <c r="M610" s="43">
        <v>0</v>
      </c>
      <c r="N610" s="43">
        <v>0</v>
      </c>
      <c r="O610" s="43">
        <v>0</v>
      </c>
      <c r="P610" s="43">
        <v>0</v>
      </c>
      <c r="Q610" s="43">
        <v>0</v>
      </c>
      <c r="R610" s="43">
        <v>0</v>
      </c>
      <c r="S610" s="43">
        <v>0</v>
      </c>
      <c r="T610" s="43">
        <v>0</v>
      </c>
    </row>
    <row r="611" spans="1:20" hidden="1" x14ac:dyDescent="0.15">
      <c r="A611" s="41" t="s">
        <v>573</v>
      </c>
      <c r="C611" s="37"/>
      <c r="D611" s="38" t="s">
        <v>171</v>
      </c>
      <c r="E611" s="43">
        <v>0</v>
      </c>
      <c r="F611" s="43">
        <v>0</v>
      </c>
      <c r="G611" s="43">
        <v>0</v>
      </c>
      <c r="H611" s="43">
        <v>0</v>
      </c>
      <c r="I611" s="43">
        <v>0</v>
      </c>
      <c r="J611" s="43">
        <v>0</v>
      </c>
      <c r="K611" s="43">
        <v>0</v>
      </c>
      <c r="L611" s="43">
        <v>0</v>
      </c>
      <c r="M611" s="43">
        <v>0</v>
      </c>
      <c r="N611" s="43">
        <v>0</v>
      </c>
      <c r="O611" s="43">
        <v>0</v>
      </c>
      <c r="P611" s="43">
        <v>0</v>
      </c>
      <c r="Q611" s="43">
        <v>0</v>
      </c>
      <c r="R611" s="43">
        <v>0</v>
      </c>
      <c r="S611" s="43">
        <v>0</v>
      </c>
      <c r="T611" s="43">
        <v>0</v>
      </c>
    </row>
    <row r="612" spans="1:20" hidden="1" x14ac:dyDescent="0.15">
      <c r="A612" s="41" t="s">
        <v>573</v>
      </c>
      <c r="C612" s="37"/>
      <c r="D612" s="38" t="s">
        <v>154</v>
      </c>
      <c r="E612" s="43">
        <v>236.50684341912714</v>
      </c>
      <c r="F612" s="43">
        <v>276.74959111646723</v>
      </c>
      <c r="G612" s="43">
        <v>253.59387105104588</v>
      </c>
      <c r="H612" s="43">
        <v>315.48592579839891</v>
      </c>
      <c r="I612" s="43">
        <v>307.99690109322546</v>
      </c>
      <c r="J612" s="43">
        <v>281.44099165016786</v>
      </c>
      <c r="K612" s="43">
        <v>341.13798743221139</v>
      </c>
      <c r="L612" s="43">
        <v>345.95850908151846</v>
      </c>
      <c r="M612" s="43">
        <v>340.19109925109751</v>
      </c>
      <c r="N612" s="43">
        <v>361.84040630111042</v>
      </c>
      <c r="O612" s="43">
        <v>372.68658001205131</v>
      </c>
      <c r="P612" s="43">
        <v>371.30928811224931</v>
      </c>
      <c r="Q612" s="43">
        <v>395.79925970560384</v>
      </c>
      <c r="R612" s="43">
        <v>400.01721614874754</v>
      </c>
      <c r="S612" s="43">
        <v>433.93302918137215</v>
      </c>
      <c r="T612" s="43">
        <v>480.0723078247396</v>
      </c>
    </row>
    <row r="613" spans="1:20" hidden="1" x14ac:dyDescent="0.15">
      <c r="A613" s="41" t="s">
        <v>573</v>
      </c>
      <c r="C613" s="37"/>
      <c r="D613" s="38" t="s">
        <v>172</v>
      </c>
      <c r="E613" s="43">
        <v>0</v>
      </c>
      <c r="F613" s="43">
        <v>0</v>
      </c>
      <c r="G613" s="43">
        <v>0</v>
      </c>
      <c r="H613" s="43">
        <v>0</v>
      </c>
      <c r="I613" s="43">
        <v>0</v>
      </c>
      <c r="J613" s="43">
        <v>0</v>
      </c>
      <c r="K613" s="43">
        <v>0</v>
      </c>
      <c r="L613" s="43">
        <v>0</v>
      </c>
      <c r="M613" s="43">
        <v>0</v>
      </c>
      <c r="N613" s="43">
        <v>0</v>
      </c>
      <c r="O613" s="43">
        <v>0</v>
      </c>
      <c r="P613" s="43">
        <v>0</v>
      </c>
      <c r="Q613" s="43">
        <v>0</v>
      </c>
      <c r="R613" s="43">
        <v>0</v>
      </c>
      <c r="S613" s="43">
        <v>0</v>
      </c>
      <c r="T613" s="43">
        <v>0</v>
      </c>
    </row>
    <row r="614" spans="1:20" hidden="1" x14ac:dyDescent="0.15">
      <c r="A614" s="41" t="s">
        <v>573</v>
      </c>
      <c r="C614" s="37"/>
      <c r="D614" s="38" t="s">
        <v>173</v>
      </c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3">
        <v>0</v>
      </c>
      <c r="Q614" s="43">
        <v>0</v>
      </c>
      <c r="R614" s="43">
        <v>0</v>
      </c>
      <c r="S614" s="43">
        <v>0</v>
      </c>
      <c r="T614" s="43">
        <v>0</v>
      </c>
    </row>
    <row r="615" spans="1:20" hidden="1" x14ac:dyDescent="0.15">
      <c r="A615" s="41" t="s">
        <v>573</v>
      </c>
      <c r="C615" s="37"/>
      <c r="D615" s="38" t="s">
        <v>91</v>
      </c>
      <c r="E615" s="43">
        <v>2677.2402513557718</v>
      </c>
      <c r="F615" s="43">
        <v>3022.6822759748643</v>
      </c>
      <c r="G615" s="43">
        <v>2884.9530859946631</v>
      </c>
      <c r="H615" s="43">
        <v>3375.4842041835241</v>
      </c>
      <c r="I615" s="43">
        <v>2855.1261082895758</v>
      </c>
      <c r="J615" s="43">
        <v>3078.3765171731084</v>
      </c>
      <c r="K615" s="43">
        <v>3206.1203408797451</v>
      </c>
      <c r="L615" s="43">
        <v>3968.1501248170784</v>
      </c>
      <c r="M615" s="43">
        <v>3538.5641731944565</v>
      </c>
      <c r="N615" s="43">
        <v>3769.3036067831626</v>
      </c>
      <c r="O615" s="43">
        <v>4540.3288284410773</v>
      </c>
      <c r="P615" s="43">
        <v>3996.4706895067575</v>
      </c>
      <c r="Q615" s="43">
        <v>5136.3949384522684</v>
      </c>
      <c r="R615" s="43">
        <v>4667.642248429026</v>
      </c>
      <c r="S615" s="43">
        <v>5762.2449857966776</v>
      </c>
      <c r="T615" s="43">
        <v>7727.8557286734958</v>
      </c>
    </row>
    <row r="616" spans="1:20" hidden="1" x14ac:dyDescent="0.15">
      <c r="A616" s="41" t="s">
        <v>573</v>
      </c>
      <c r="C616" s="37"/>
      <c r="D616" s="35" t="s">
        <v>186</v>
      </c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:20" hidden="1" x14ac:dyDescent="0.15">
      <c r="A617" s="41" t="s">
        <v>573</v>
      </c>
      <c r="C617" s="37"/>
      <c r="D617" s="38" t="s">
        <v>71</v>
      </c>
      <c r="E617" s="43">
        <v>0</v>
      </c>
      <c r="F617" s="43">
        <v>0</v>
      </c>
      <c r="G617" s="43">
        <v>0</v>
      </c>
      <c r="H617" s="43">
        <v>0</v>
      </c>
      <c r="I617" s="43">
        <v>0</v>
      </c>
      <c r="J617" s="43">
        <v>0</v>
      </c>
      <c r="K617" s="43">
        <v>0</v>
      </c>
      <c r="L617" s="43">
        <v>0</v>
      </c>
      <c r="M617" s="43">
        <v>0</v>
      </c>
      <c r="N617" s="43">
        <v>0</v>
      </c>
      <c r="O617" s="43">
        <v>0</v>
      </c>
      <c r="P617" s="43">
        <v>0</v>
      </c>
      <c r="Q617" s="43">
        <v>0</v>
      </c>
      <c r="R617" s="43">
        <v>0</v>
      </c>
      <c r="S617" s="43">
        <v>0</v>
      </c>
      <c r="T617" s="43">
        <v>0</v>
      </c>
    </row>
    <row r="618" spans="1:20" hidden="1" x14ac:dyDescent="0.15">
      <c r="A618" s="41" t="s">
        <v>573</v>
      </c>
      <c r="C618" s="37"/>
      <c r="D618" s="38" t="s">
        <v>72</v>
      </c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43">
        <v>0</v>
      </c>
      <c r="M618" s="43">
        <v>0</v>
      </c>
      <c r="N618" s="43">
        <v>0</v>
      </c>
      <c r="O618" s="43">
        <v>0</v>
      </c>
      <c r="P618" s="43">
        <v>0</v>
      </c>
      <c r="Q618" s="43">
        <v>0</v>
      </c>
      <c r="R618" s="43">
        <v>0</v>
      </c>
      <c r="S618" s="43">
        <v>0</v>
      </c>
      <c r="T618" s="43">
        <v>0</v>
      </c>
    </row>
    <row r="619" spans="1:20" hidden="1" x14ac:dyDescent="0.15">
      <c r="A619" s="41" t="s">
        <v>573</v>
      </c>
      <c r="C619" s="37"/>
      <c r="D619" s="38" t="s">
        <v>80</v>
      </c>
      <c r="E619" s="43">
        <v>0</v>
      </c>
      <c r="F619" s="43">
        <v>0</v>
      </c>
      <c r="G619" s="43">
        <v>0</v>
      </c>
      <c r="H619" s="43">
        <v>0</v>
      </c>
      <c r="I619" s="43">
        <v>0</v>
      </c>
      <c r="J619" s="43">
        <v>0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3">
        <v>0</v>
      </c>
      <c r="Q619" s="43">
        <v>0</v>
      </c>
      <c r="R619" s="43">
        <v>0</v>
      </c>
      <c r="S619" s="43">
        <v>0</v>
      </c>
      <c r="T619" s="43">
        <v>0</v>
      </c>
    </row>
    <row r="620" spans="1:20" hidden="1" x14ac:dyDescent="0.15">
      <c r="A620" s="41" t="s">
        <v>573</v>
      </c>
      <c r="C620" s="37"/>
      <c r="D620" s="38" t="s">
        <v>81</v>
      </c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</row>
    <row r="621" spans="1:20" hidden="1" x14ac:dyDescent="0.15">
      <c r="A621" s="41" t="s">
        <v>573</v>
      </c>
      <c r="C621" s="37"/>
      <c r="D621" s="38" t="s">
        <v>82</v>
      </c>
      <c r="E621" s="43">
        <v>0</v>
      </c>
      <c r="F621" s="43">
        <v>0</v>
      </c>
      <c r="G621" s="43">
        <v>0</v>
      </c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</row>
    <row r="622" spans="1:20" hidden="1" x14ac:dyDescent="0.15">
      <c r="A622" s="41" t="s">
        <v>573</v>
      </c>
      <c r="C622" s="37"/>
      <c r="D622" s="38" t="s">
        <v>83</v>
      </c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</row>
    <row r="623" spans="1:20" hidden="1" x14ac:dyDescent="0.15">
      <c r="A623" s="41" t="s">
        <v>573</v>
      </c>
      <c r="C623" s="37"/>
      <c r="D623" s="38" t="s">
        <v>84</v>
      </c>
      <c r="E623" s="43">
        <v>0</v>
      </c>
      <c r="F623" s="43">
        <v>0</v>
      </c>
      <c r="G623" s="43">
        <v>0</v>
      </c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</row>
    <row r="624" spans="1:20" hidden="1" x14ac:dyDescent="0.15">
      <c r="A624" s="41" t="s">
        <v>573</v>
      </c>
      <c r="C624" s="37"/>
      <c r="D624" s="38" t="s">
        <v>85</v>
      </c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0</v>
      </c>
      <c r="Q624" s="43">
        <v>0</v>
      </c>
      <c r="R624" s="43">
        <v>0</v>
      </c>
      <c r="S624" s="43">
        <v>0</v>
      </c>
      <c r="T624" s="43">
        <v>0</v>
      </c>
    </row>
    <row r="625" spans="1:20" hidden="1" x14ac:dyDescent="0.15">
      <c r="A625" s="41" t="s">
        <v>573</v>
      </c>
      <c r="C625" s="37"/>
      <c r="D625" s="38" t="s">
        <v>86</v>
      </c>
      <c r="E625" s="43">
        <v>0</v>
      </c>
      <c r="F625" s="43">
        <v>0</v>
      </c>
      <c r="G625" s="43">
        <v>0</v>
      </c>
      <c r="H625" s="43">
        <v>0</v>
      </c>
      <c r="I625" s="43">
        <v>0</v>
      </c>
      <c r="J625" s="43">
        <v>0</v>
      </c>
      <c r="K625" s="43">
        <v>0</v>
      </c>
      <c r="L625" s="43">
        <v>0</v>
      </c>
      <c r="M625" s="43">
        <v>0</v>
      </c>
      <c r="N625" s="43">
        <v>0</v>
      </c>
      <c r="O625" s="43">
        <v>0</v>
      </c>
      <c r="P625" s="43">
        <v>0</v>
      </c>
      <c r="Q625" s="43">
        <v>0</v>
      </c>
      <c r="R625" s="43">
        <v>0</v>
      </c>
      <c r="S625" s="43">
        <v>0</v>
      </c>
      <c r="T625" s="43">
        <v>0</v>
      </c>
    </row>
    <row r="626" spans="1:20" hidden="1" x14ac:dyDescent="0.15">
      <c r="A626" s="41" t="s">
        <v>573</v>
      </c>
      <c r="C626" s="37"/>
      <c r="D626" s="38" t="s">
        <v>87</v>
      </c>
      <c r="E626" s="43">
        <v>0</v>
      </c>
      <c r="F626" s="43">
        <v>0</v>
      </c>
      <c r="G626" s="43">
        <v>0</v>
      </c>
      <c r="H626" s="43">
        <v>0</v>
      </c>
      <c r="I626" s="43">
        <v>0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0</v>
      </c>
      <c r="P626" s="43">
        <v>0</v>
      </c>
      <c r="Q626" s="43">
        <v>0</v>
      </c>
      <c r="R626" s="43">
        <v>0</v>
      </c>
      <c r="S626" s="43">
        <v>0</v>
      </c>
      <c r="T626" s="43">
        <v>0</v>
      </c>
    </row>
    <row r="627" spans="1:20" hidden="1" x14ac:dyDescent="0.15">
      <c r="A627" s="41" t="s">
        <v>573</v>
      </c>
      <c r="C627" s="37"/>
      <c r="D627" s="38" t="s">
        <v>66</v>
      </c>
      <c r="E627" s="43">
        <v>0</v>
      </c>
      <c r="F627" s="43">
        <v>0</v>
      </c>
      <c r="G627" s="43">
        <v>0</v>
      </c>
      <c r="H627" s="43">
        <v>0</v>
      </c>
      <c r="I627" s="43">
        <v>0</v>
      </c>
      <c r="J627" s="43">
        <v>0</v>
      </c>
      <c r="K627" s="43">
        <v>0</v>
      </c>
      <c r="L627" s="43">
        <v>0</v>
      </c>
      <c r="M627" s="43">
        <v>0</v>
      </c>
      <c r="N627" s="43">
        <v>0</v>
      </c>
      <c r="O627" s="43">
        <v>0</v>
      </c>
      <c r="P627" s="43">
        <v>0</v>
      </c>
      <c r="Q627" s="43">
        <v>0</v>
      </c>
      <c r="R627" s="43">
        <v>0</v>
      </c>
      <c r="S627" s="43">
        <v>0</v>
      </c>
      <c r="T627" s="43">
        <v>0</v>
      </c>
    </row>
    <row r="628" spans="1:20" hidden="1" x14ac:dyDescent="0.15">
      <c r="A628" s="41" t="s">
        <v>573</v>
      </c>
      <c r="C628" s="37"/>
      <c r="D628" s="38" t="s">
        <v>88</v>
      </c>
      <c r="E628" s="43">
        <v>0</v>
      </c>
      <c r="F628" s="43">
        <v>0</v>
      </c>
      <c r="G628" s="43">
        <v>0</v>
      </c>
      <c r="H628" s="43">
        <v>0</v>
      </c>
      <c r="I628" s="43">
        <v>0</v>
      </c>
      <c r="J628" s="43">
        <v>0</v>
      </c>
      <c r="K628" s="43">
        <v>0</v>
      </c>
      <c r="L628" s="43">
        <v>0</v>
      </c>
      <c r="M628" s="43">
        <v>0</v>
      </c>
      <c r="N628" s="43">
        <v>0</v>
      </c>
      <c r="O628" s="43">
        <v>0</v>
      </c>
      <c r="P628" s="43">
        <v>0</v>
      </c>
      <c r="Q628" s="43">
        <v>0</v>
      </c>
      <c r="R628" s="43">
        <v>0</v>
      </c>
      <c r="S628" s="43">
        <v>0</v>
      </c>
      <c r="T628" s="43">
        <v>0</v>
      </c>
    </row>
    <row r="629" spans="1:20" hidden="1" x14ac:dyDescent="0.15">
      <c r="A629" s="41" t="s">
        <v>573</v>
      </c>
      <c r="C629" s="37"/>
      <c r="D629" s="38" t="s">
        <v>89</v>
      </c>
      <c r="E629" s="43">
        <v>0</v>
      </c>
      <c r="F629" s="43">
        <v>0</v>
      </c>
      <c r="G629" s="43">
        <v>0</v>
      </c>
      <c r="H629" s="43">
        <v>0</v>
      </c>
      <c r="I629" s="43">
        <v>0</v>
      </c>
      <c r="J629" s="43">
        <v>0</v>
      </c>
      <c r="K629" s="43">
        <v>0</v>
      </c>
      <c r="L629" s="43">
        <v>0</v>
      </c>
      <c r="M629" s="43">
        <v>0</v>
      </c>
      <c r="N629" s="43">
        <v>0</v>
      </c>
      <c r="O629" s="43">
        <v>0</v>
      </c>
      <c r="P629" s="43">
        <v>0</v>
      </c>
      <c r="Q629" s="43">
        <v>0</v>
      </c>
      <c r="R629" s="43">
        <v>0</v>
      </c>
      <c r="S629" s="43">
        <v>0</v>
      </c>
      <c r="T629" s="43">
        <v>0</v>
      </c>
    </row>
    <row r="630" spans="1:20" hidden="1" x14ac:dyDescent="0.15">
      <c r="A630" s="41" t="s">
        <v>573</v>
      </c>
      <c r="C630" s="37"/>
      <c r="D630" s="38" t="s">
        <v>90</v>
      </c>
      <c r="E630" s="43">
        <v>0</v>
      </c>
      <c r="F630" s="43">
        <v>0</v>
      </c>
      <c r="G630" s="43">
        <v>0</v>
      </c>
      <c r="H630" s="43">
        <v>0</v>
      </c>
      <c r="I630" s="43">
        <v>0</v>
      </c>
      <c r="J630" s="43">
        <v>0</v>
      </c>
      <c r="K630" s="43">
        <v>0</v>
      </c>
      <c r="L630" s="43">
        <v>0</v>
      </c>
      <c r="M630" s="43">
        <v>0</v>
      </c>
      <c r="N630" s="43">
        <v>0</v>
      </c>
      <c r="O630" s="43">
        <v>0</v>
      </c>
      <c r="P630" s="43">
        <v>0</v>
      </c>
      <c r="Q630" s="43">
        <v>0</v>
      </c>
      <c r="R630" s="43">
        <v>0</v>
      </c>
      <c r="S630" s="43">
        <v>0</v>
      </c>
      <c r="T630" s="43">
        <v>0</v>
      </c>
    </row>
    <row r="631" spans="1:20" hidden="1" x14ac:dyDescent="0.15">
      <c r="A631" s="41" t="s">
        <v>573</v>
      </c>
      <c r="C631" s="37"/>
      <c r="D631" s="38" t="s">
        <v>91</v>
      </c>
      <c r="E631" s="43">
        <v>0</v>
      </c>
      <c r="F631" s="43">
        <v>0</v>
      </c>
      <c r="G631" s="43">
        <v>0</v>
      </c>
      <c r="H631" s="43">
        <v>0</v>
      </c>
      <c r="I631" s="43">
        <v>0</v>
      </c>
      <c r="J631" s="43">
        <v>0</v>
      </c>
      <c r="K631" s="43">
        <v>0</v>
      </c>
      <c r="L631" s="43">
        <v>0</v>
      </c>
      <c r="M631" s="43">
        <v>0</v>
      </c>
      <c r="N631" s="43">
        <v>0</v>
      </c>
      <c r="O631" s="43">
        <v>0</v>
      </c>
      <c r="P631" s="43">
        <v>0</v>
      </c>
      <c r="Q631" s="43">
        <v>0</v>
      </c>
      <c r="R631" s="43">
        <v>0</v>
      </c>
      <c r="S631" s="43">
        <v>0</v>
      </c>
      <c r="T631" s="43">
        <v>0</v>
      </c>
    </row>
    <row r="632" spans="1:20" hidden="1" x14ac:dyDescent="0.15">
      <c r="A632" s="41" t="s">
        <v>573</v>
      </c>
      <c r="C632" s="37"/>
      <c r="D632" s="35" t="s">
        <v>187</v>
      </c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:20" hidden="1" x14ac:dyDescent="0.15">
      <c r="A633" s="41" t="s">
        <v>573</v>
      </c>
      <c r="C633" s="37"/>
      <c r="D633" s="38" t="s">
        <v>71</v>
      </c>
      <c r="E633" s="43">
        <v>0</v>
      </c>
      <c r="F633" s="43">
        <v>0</v>
      </c>
      <c r="G633" s="43">
        <v>0</v>
      </c>
      <c r="H633" s="43">
        <v>0</v>
      </c>
      <c r="I633" s="43">
        <v>0</v>
      </c>
      <c r="J633" s="43">
        <v>0</v>
      </c>
      <c r="K633" s="43">
        <v>0</v>
      </c>
      <c r="L633" s="43">
        <v>0</v>
      </c>
      <c r="M633" s="43">
        <v>0</v>
      </c>
      <c r="N633" s="43">
        <v>0</v>
      </c>
      <c r="O633" s="43">
        <v>0</v>
      </c>
      <c r="P633" s="43">
        <v>0</v>
      </c>
      <c r="Q633" s="43">
        <v>0</v>
      </c>
      <c r="R633" s="43">
        <v>0</v>
      </c>
      <c r="S633" s="43">
        <v>0</v>
      </c>
      <c r="T633" s="43">
        <v>0</v>
      </c>
    </row>
    <row r="634" spans="1:20" hidden="1" x14ac:dyDescent="0.15">
      <c r="A634" s="41" t="s">
        <v>573</v>
      </c>
      <c r="C634" s="37"/>
      <c r="D634" s="38" t="s">
        <v>72</v>
      </c>
      <c r="E634" s="43">
        <v>0</v>
      </c>
      <c r="F634" s="43">
        <v>0</v>
      </c>
      <c r="G634" s="43">
        <v>0</v>
      </c>
      <c r="H634" s="43">
        <v>0</v>
      </c>
      <c r="I634" s="43">
        <v>0</v>
      </c>
      <c r="J634" s="43">
        <v>0</v>
      </c>
      <c r="K634" s="43">
        <v>0</v>
      </c>
      <c r="L634" s="43">
        <v>0</v>
      </c>
      <c r="M634" s="43">
        <v>0</v>
      </c>
      <c r="N634" s="43">
        <v>0</v>
      </c>
      <c r="O634" s="43">
        <v>0</v>
      </c>
      <c r="P634" s="43">
        <v>0</v>
      </c>
      <c r="Q634" s="43">
        <v>0</v>
      </c>
      <c r="R634" s="43">
        <v>0</v>
      </c>
      <c r="S634" s="43">
        <v>0</v>
      </c>
      <c r="T634" s="43">
        <v>0</v>
      </c>
    </row>
    <row r="635" spans="1:20" hidden="1" x14ac:dyDescent="0.15">
      <c r="A635" s="41" t="s">
        <v>573</v>
      </c>
      <c r="C635" s="37"/>
      <c r="D635" s="38" t="s">
        <v>80</v>
      </c>
      <c r="E635" s="43">
        <v>0</v>
      </c>
      <c r="F635" s="43">
        <v>0</v>
      </c>
      <c r="G635" s="43">
        <v>0</v>
      </c>
      <c r="H635" s="43">
        <v>0</v>
      </c>
      <c r="I635" s="43">
        <v>0</v>
      </c>
      <c r="J635" s="43">
        <v>0</v>
      </c>
      <c r="K635" s="43">
        <v>0</v>
      </c>
      <c r="L635" s="43">
        <v>0</v>
      </c>
      <c r="M635" s="43">
        <v>0</v>
      </c>
      <c r="N635" s="43">
        <v>0</v>
      </c>
      <c r="O635" s="43">
        <v>0</v>
      </c>
      <c r="P635" s="43">
        <v>0</v>
      </c>
      <c r="Q635" s="43">
        <v>0</v>
      </c>
      <c r="R635" s="43">
        <v>0</v>
      </c>
      <c r="S635" s="43">
        <v>0</v>
      </c>
      <c r="T635" s="43">
        <v>0</v>
      </c>
    </row>
    <row r="636" spans="1:20" hidden="1" x14ac:dyDescent="0.15">
      <c r="A636" s="41" t="s">
        <v>573</v>
      </c>
      <c r="C636" s="37"/>
      <c r="D636" s="38" t="s">
        <v>81</v>
      </c>
      <c r="E636" s="43">
        <v>0</v>
      </c>
      <c r="F636" s="43">
        <v>0</v>
      </c>
      <c r="G636" s="43">
        <v>0</v>
      </c>
      <c r="H636" s="43">
        <v>0</v>
      </c>
      <c r="I636" s="43">
        <v>0</v>
      </c>
      <c r="J636" s="43">
        <v>0</v>
      </c>
      <c r="K636" s="43">
        <v>0</v>
      </c>
      <c r="L636" s="43">
        <v>0</v>
      </c>
      <c r="M636" s="43">
        <v>0</v>
      </c>
      <c r="N636" s="43">
        <v>0</v>
      </c>
      <c r="O636" s="43">
        <v>0</v>
      </c>
      <c r="P636" s="43">
        <v>0</v>
      </c>
      <c r="Q636" s="43">
        <v>0</v>
      </c>
      <c r="R636" s="43">
        <v>0</v>
      </c>
      <c r="S636" s="43">
        <v>0</v>
      </c>
      <c r="T636" s="43">
        <v>0</v>
      </c>
    </row>
    <row r="637" spans="1:20" hidden="1" x14ac:dyDescent="0.15">
      <c r="A637" s="41" t="s">
        <v>573</v>
      </c>
      <c r="C637" s="37"/>
      <c r="D637" s="38" t="s">
        <v>82</v>
      </c>
      <c r="E637" s="43">
        <v>0</v>
      </c>
      <c r="F637" s="43">
        <v>0</v>
      </c>
      <c r="G637" s="43">
        <v>0</v>
      </c>
      <c r="H637" s="43">
        <v>0</v>
      </c>
      <c r="I637" s="43">
        <v>0</v>
      </c>
      <c r="J637" s="43">
        <v>0</v>
      </c>
      <c r="K637" s="43">
        <v>0</v>
      </c>
      <c r="L637" s="43">
        <v>0</v>
      </c>
      <c r="M637" s="43">
        <v>0</v>
      </c>
      <c r="N637" s="43">
        <v>0</v>
      </c>
      <c r="O637" s="43">
        <v>0</v>
      </c>
      <c r="P637" s="43">
        <v>0</v>
      </c>
      <c r="Q637" s="43">
        <v>0</v>
      </c>
      <c r="R637" s="43">
        <v>0</v>
      </c>
      <c r="S637" s="43">
        <v>0</v>
      </c>
      <c r="T637" s="43">
        <v>0</v>
      </c>
    </row>
    <row r="638" spans="1:20" hidden="1" x14ac:dyDescent="0.15">
      <c r="A638" s="41" t="s">
        <v>573</v>
      </c>
      <c r="C638" s="37"/>
      <c r="D638" s="38" t="s">
        <v>83</v>
      </c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0</v>
      </c>
      <c r="L638" s="43">
        <v>0</v>
      </c>
      <c r="M638" s="43">
        <v>0</v>
      </c>
      <c r="N638" s="43">
        <v>0</v>
      </c>
      <c r="O638" s="43">
        <v>0</v>
      </c>
      <c r="P638" s="43">
        <v>0</v>
      </c>
      <c r="Q638" s="43">
        <v>0</v>
      </c>
      <c r="R638" s="43">
        <v>0</v>
      </c>
      <c r="S638" s="43">
        <v>0</v>
      </c>
      <c r="T638" s="43">
        <v>0</v>
      </c>
    </row>
    <row r="639" spans="1:20" hidden="1" x14ac:dyDescent="0.15">
      <c r="A639" s="41" t="s">
        <v>573</v>
      </c>
      <c r="C639" s="37"/>
      <c r="D639" s="38" t="s">
        <v>84</v>
      </c>
      <c r="E639" s="43">
        <v>0</v>
      </c>
      <c r="F639" s="43">
        <v>0</v>
      </c>
      <c r="G639" s="43">
        <v>0</v>
      </c>
      <c r="H639" s="43">
        <v>0</v>
      </c>
      <c r="I639" s="43">
        <v>0</v>
      </c>
      <c r="J639" s="43">
        <v>0</v>
      </c>
      <c r="K639" s="43">
        <v>0</v>
      </c>
      <c r="L639" s="43">
        <v>0</v>
      </c>
      <c r="M639" s="43">
        <v>0</v>
      </c>
      <c r="N639" s="43">
        <v>0</v>
      </c>
      <c r="O639" s="43">
        <v>0</v>
      </c>
      <c r="P639" s="43">
        <v>0</v>
      </c>
      <c r="Q639" s="43">
        <v>0</v>
      </c>
      <c r="R639" s="43">
        <v>0</v>
      </c>
      <c r="S639" s="43">
        <v>0</v>
      </c>
      <c r="T639" s="43">
        <v>0</v>
      </c>
    </row>
    <row r="640" spans="1:20" hidden="1" x14ac:dyDescent="0.15">
      <c r="A640" s="41" t="s">
        <v>573</v>
      </c>
      <c r="C640" s="37"/>
      <c r="D640" s="38" t="s">
        <v>85</v>
      </c>
      <c r="E640" s="43">
        <v>0</v>
      </c>
      <c r="F640" s="43">
        <v>0</v>
      </c>
      <c r="G640" s="43">
        <v>0</v>
      </c>
      <c r="H640" s="43">
        <v>0</v>
      </c>
      <c r="I640" s="43">
        <v>0</v>
      </c>
      <c r="J640" s="43">
        <v>0</v>
      </c>
      <c r="K640" s="43">
        <v>0</v>
      </c>
      <c r="L640" s="43">
        <v>0</v>
      </c>
      <c r="M640" s="43">
        <v>0</v>
      </c>
      <c r="N640" s="43">
        <v>0</v>
      </c>
      <c r="O640" s="43">
        <v>0</v>
      </c>
      <c r="P640" s="43">
        <v>0</v>
      </c>
      <c r="Q640" s="43">
        <v>0</v>
      </c>
      <c r="R640" s="43">
        <v>0</v>
      </c>
      <c r="S640" s="43">
        <v>0</v>
      </c>
      <c r="T640" s="43">
        <v>0</v>
      </c>
    </row>
    <row r="641" spans="1:20" hidden="1" x14ac:dyDescent="0.15">
      <c r="A641" s="41" t="s">
        <v>573</v>
      </c>
      <c r="C641" s="37"/>
      <c r="D641" s="38" t="s">
        <v>86</v>
      </c>
      <c r="E641" s="43">
        <v>0</v>
      </c>
      <c r="F641" s="43">
        <v>0</v>
      </c>
      <c r="G641" s="43">
        <v>0</v>
      </c>
      <c r="H641" s="43">
        <v>0</v>
      </c>
      <c r="I641" s="43">
        <v>0</v>
      </c>
      <c r="J641" s="43">
        <v>0</v>
      </c>
      <c r="K641" s="43">
        <v>0</v>
      </c>
      <c r="L641" s="43">
        <v>0</v>
      </c>
      <c r="M641" s="43">
        <v>0</v>
      </c>
      <c r="N641" s="43">
        <v>0</v>
      </c>
      <c r="O641" s="43">
        <v>0</v>
      </c>
      <c r="P641" s="43">
        <v>0</v>
      </c>
      <c r="Q641" s="43">
        <v>0</v>
      </c>
      <c r="R641" s="43">
        <v>0</v>
      </c>
      <c r="S641" s="43">
        <v>0</v>
      </c>
      <c r="T641" s="43">
        <v>0</v>
      </c>
    </row>
    <row r="642" spans="1:20" hidden="1" x14ac:dyDescent="0.15">
      <c r="A642" s="41" t="s">
        <v>573</v>
      </c>
      <c r="C642" s="37"/>
      <c r="D642" s="38" t="s">
        <v>87</v>
      </c>
      <c r="E642" s="43">
        <v>0</v>
      </c>
      <c r="F642" s="43">
        <v>0</v>
      </c>
      <c r="G642" s="43">
        <v>0</v>
      </c>
      <c r="H642" s="43">
        <v>0</v>
      </c>
      <c r="I642" s="43">
        <v>0</v>
      </c>
      <c r="J642" s="43">
        <v>0</v>
      </c>
      <c r="K642" s="43">
        <v>0</v>
      </c>
      <c r="L642" s="43">
        <v>0</v>
      </c>
      <c r="M642" s="43">
        <v>0</v>
      </c>
      <c r="N642" s="43">
        <v>0</v>
      </c>
      <c r="O642" s="43">
        <v>0</v>
      </c>
      <c r="P642" s="43">
        <v>0</v>
      </c>
      <c r="Q642" s="43">
        <v>0</v>
      </c>
      <c r="R642" s="43">
        <v>0</v>
      </c>
      <c r="S642" s="43">
        <v>0</v>
      </c>
      <c r="T642" s="43">
        <v>0</v>
      </c>
    </row>
    <row r="643" spans="1:20" hidden="1" x14ac:dyDescent="0.15">
      <c r="A643" s="41" t="s">
        <v>573</v>
      </c>
      <c r="C643" s="37"/>
      <c r="D643" s="38" t="s">
        <v>66</v>
      </c>
      <c r="E643" s="43">
        <v>0</v>
      </c>
      <c r="F643" s="43">
        <v>0</v>
      </c>
      <c r="G643" s="43">
        <v>0</v>
      </c>
      <c r="H643" s="43">
        <v>0</v>
      </c>
      <c r="I643" s="43">
        <v>0</v>
      </c>
      <c r="J643" s="43">
        <v>0</v>
      </c>
      <c r="K643" s="43">
        <v>0</v>
      </c>
      <c r="L643" s="43">
        <v>0</v>
      </c>
      <c r="M643" s="43">
        <v>0</v>
      </c>
      <c r="N643" s="43">
        <v>0</v>
      </c>
      <c r="O643" s="43">
        <v>0</v>
      </c>
      <c r="P643" s="43">
        <v>0</v>
      </c>
      <c r="Q643" s="43">
        <v>0</v>
      </c>
      <c r="R643" s="43">
        <v>0</v>
      </c>
      <c r="S643" s="43">
        <v>0</v>
      </c>
      <c r="T643" s="43">
        <v>0</v>
      </c>
    </row>
    <row r="644" spans="1:20" hidden="1" x14ac:dyDescent="0.15">
      <c r="A644" s="41" t="s">
        <v>573</v>
      </c>
      <c r="C644" s="37"/>
      <c r="D644" s="38" t="s">
        <v>88</v>
      </c>
      <c r="E644" s="43">
        <v>0</v>
      </c>
      <c r="F644" s="43">
        <v>0</v>
      </c>
      <c r="G644" s="43">
        <v>0</v>
      </c>
      <c r="H644" s="43">
        <v>0</v>
      </c>
      <c r="I644" s="43">
        <v>0</v>
      </c>
      <c r="J644" s="43">
        <v>0</v>
      </c>
      <c r="K644" s="43">
        <v>0</v>
      </c>
      <c r="L644" s="43">
        <v>0</v>
      </c>
      <c r="M644" s="43">
        <v>0</v>
      </c>
      <c r="N644" s="43">
        <v>0</v>
      </c>
      <c r="O644" s="43">
        <v>0</v>
      </c>
      <c r="P644" s="43">
        <v>0</v>
      </c>
      <c r="Q644" s="43">
        <v>0</v>
      </c>
      <c r="R644" s="43">
        <v>0</v>
      </c>
      <c r="S644" s="43">
        <v>0</v>
      </c>
      <c r="T644" s="43">
        <v>0</v>
      </c>
    </row>
    <row r="645" spans="1:20" hidden="1" x14ac:dyDescent="0.15">
      <c r="A645" s="41" t="s">
        <v>573</v>
      </c>
      <c r="C645" s="37"/>
      <c r="D645" s="38" t="s">
        <v>89</v>
      </c>
      <c r="E645" s="43">
        <v>0</v>
      </c>
      <c r="F645" s="43">
        <v>0</v>
      </c>
      <c r="G645" s="43">
        <v>0</v>
      </c>
      <c r="H645" s="43">
        <v>0</v>
      </c>
      <c r="I645" s="43">
        <v>0</v>
      </c>
      <c r="J645" s="43">
        <v>0</v>
      </c>
      <c r="K645" s="43">
        <v>0</v>
      </c>
      <c r="L645" s="43">
        <v>0</v>
      </c>
      <c r="M645" s="43">
        <v>0</v>
      </c>
      <c r="N645" s="43">
        <v>0</v>
      </c>
      <c r="O645" s="43">
        <v>0</v>
      </c>
      <c r="P645" s="43">
        <v>0</v>
      </c>
      <c r="Q645" s="43">
        <v>0</v>
      </c>
      <c r="R645" s="43">
        <v>0</v>
      </c>
      <c r="S645" s="43">
        <v>0</v>
      </c>
      <c r="T645" s="43">
        <v>0</v>
      </c>
    </row>
    <row r="646" spans="1:20" hidden="1" x14ac:dyDescent="0.15">
      <c r="A646" s="41" t="s">
        <v>573</v>
      </c>
      <c r="C646" s="37"/>
      <c r="D646" s="38" t="s">
        <v>90</v>
      </c>
      <c r="E646" s="43">
        <v>0</v>
      </c>
      <c r="F646" s="43">
        <v>0</v>
      </c>
      <c r="G646" s="43">
        <v>0</v>
      </c>
      <c r="H646" s="43">
        <v>0</v>
      </c>
      <c r="I646" s="43">
        <v>0</v>
      </c>
      <c r="J646" s="43">
        <v>0</v>
      </c>
      <c r="K646" s="43">
        <v>0</v>
      </c>
      <c r="L646" s="43">
        <v>0</v>
      </c>
      <c r="M646" s="43">
        <v>0</v>
      </c>
      <c r="N646" s="43">
        <v>0</v>
      </c>
      <c r="O646" s="43">
        <v>0</v>
      </c>
      <c r="P646" s="43">
        <v>0</v>
      </c>
      <c r="Q646" s="43">
        <v>0</v>
      </c>
      <c r="R646" s="43">
        <v>0</v>
      </c>
      <c r="S646" s="43">
        <v>0</v>
      </c>
      <c r="T646" s="43">
        <v>0</v>
      </c>
    </row>
    <row r="647" spans="1:20" hidden="1" x14ac:dyDescent="0.15">
      <c r="A647" s="41" t="s">
        <v>573</v>
      </c>
      <c r="C647" s="37"/>
      <c r="D647" s="38" t="s">
        <v>91</v>
      </c>
      <c r="E647" s="43">
        <v>0</v>
      </c>
      <c r="F647" s="43">
        <v>0</v>
      </c>
      <c r="G647" s="43">
        <v>0</v>
      </c>
      <c r="H647" s="43">
        <v>0</v>
      </c>
      <c r="I647" s="43">
        <v>0</v>
      </c>
      <c r="J647" s="43">
        <v>0</v>
      </c>
      <c r="K647" s="43">
        <v>0</v>
      </c>
      <c r="L647" s="43">
        <v>0</v>
      </c>
      <c r="M647" s="43">
        <v>0</v>
      </c>
      <c r="N647" s="43">
        <v>0</v>
      </c>
      <c r="O647" s="43">
        <v>0</v>
      </c>
      <c r="P647" s="43">
        <v>0</v>
      </c>
      <c r="Q647" s="43">
        <v>0</v>
      </c>
      <c r="R647" s="43">
        <v>0</v>
      </c>
      <c r="S647" s="43">
        <v>0</v>
      </c>
      <c r="T647" s="43">
        <v>0</v>
      </c>
    </row>
    <row r="648" spans="1:20" hidden="1" x14ac:dyDescent="0.15">
      <c r="A648" s="41" t="s">
        <v>573</v>
      </c>
      <c r="C648" s="37"/>
      <c r="D648" s="35" t="s">
        <v>188</v>
      </c>
      <c r="E648" s="43">
        <v>6087.5441163811656</v>
      </c>
      <c r="F648" s="43">
        <v>6277.610398553843</v>
      </c>
      <c r="G648" s="43">
        <v>6200.3529310493241</v>
      </c>
      <c r="H648" s="43">
        <v>6431.0923646380306</v>
      </c>
      <c r="I648" s="43">
        <v>5757.5105448911081</v>
      </c>
      <c r="J648" s="43">
        <v>6256.6927778256004</v>
      </c>
      <c r="K648" s="43">
        <v>6072.6521477145561</v>
      </c>
      <c r="L648" s="43">
        <v>6969.9578204355685</v>
      </c>
      <c r="M648" s="43">
        <v>6536.9286390634416</v>
      </c>
      <c r="N648" s="43">
        <v>6626.667814409916</v>
      </c>
      <c r="O648" s="43">
        <v>7491.9514504605322</v>
      </c>
      <c r="P648" s="43">
        <v>6942.7993457863477</v>
      </c>
      <c r="Q648" s="43">
        <v>8073.9003184987514</v>
      </c>
      <c r="R648" s="43">
        <v>7565.7656882155461</v>
      </c>
      <c r="S648" s="43">
        <v>8628.561590772144</v>
      </c>
      <c r="T648" s="43">
        <v>10546.39752087458</v>
      </c>
    </row>
    <row r="649" spans="1:20" hidden="1" x14ac:dyDescent="0.15">
      <c r="A649" s="41" t="s">
        <v>573</v>
      </c>
      <c r="C649" s="56" t="s">
        <v>228</v>
      </c>
      <c r="D649" s="57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</row>
    <row r="650" spans="1:20" hidden="1" x14ac:dyDescent="0.15">
      <c r="A650" s="41" t="s">
        <v>573</v>
      </c>
      <c r="C650" s="59"/>
      <c r="D650" s="56" t="s">
        <v>229</v>
      </c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</row>
    <row r="651" spans="1:20" hidden="1" x14ac:dyDescent="0.15">
      <c r="A651" s="41" t="s">
        <v>573</v>
      </c>
      <c r="C651" s="59"/>
      <c r="D651" s="61" t="s">
        <v>230</v>
      </c>
      <c r="E651" s="62">
        <v>35.058955000000005</v>
      </c>
      <c r="F651" s="62">
        <v>33.099696000000002</v>
      </c>
      <c r="G651" s="62">
        <v>30.454038000000001</v>
      </c>
      <c r="H651" s="62">
        <v>28.580606</v>
      </c>
      <c r="I651" s="62">
        <v>31.062035999999999</v>
      </c>
      <c r="J651" s="62">
        <v>28.473617999999998</v>
      </c>
      <c r="K651" s="62">
        <v>28.558186000000003</v>
      </c>
      <c r="L651" s="62">
        <v>28.474149000000001</v>
      </c>
      <c r="M651" s="62">
        <v>28.574669000000004</v>
      </c>
      <c r="N651" s="62">
        <v>28.404427000000002</v>
      </c>
      <c r="O651" s="62">
        <v>28.442785000000001</v>
      </c>
      <c r="P651" s="62">
        <v>28.687437000000003</v>
      </c>
      <c r="Q651" s="62">
        <v>28.415119000000001</v>
      </c>
      <c r="R651" s="62">
        <v>28.534193999999999</v>
      </c>
      <c r="S651" s="62">
        <v>28.377393000000001</v>
      </c>
      <c r="T651" s="62">
        <v>30.666912</v>
      </c>
    </row>
    <row r="652" spans="1:20" hidden="1" x14ac:dyDescent="0.15">
      <c r="A652" s="41" t="s">
        <v>573</v>
      </c>
      <c r="C652" s="59"/>
      <c r="D652" s="61" t="s">
        <v>231</v>
      </c>
      <c r="E652" s="62">
        <v>36.174149</v>
      </c>
      <c r="F652" s="62">
        <v>31.559767000000001</v>
      </c>
      <c r="G652" s="62">
        <v>31.556999000000001</v>
      </c>
      <c r="H652" s="62">
        <v>28.924756000000002</v>
      </c>
      <c r="I652" s="62">
        <v>31.833811000000001</v>
      </c>
      <c r="J652" s="62">
        <v>28.758419999999997</v>
      </c>
      <c r="K652" s="62">
        <v>28.700344000000001</v>
      </c>
      <c r="L652" s="62">
        <v>28.464304000000002</v>
      </c>
      <c r="M652" s="62">
        <v>28.593105000000001</v>
      </c>
      <c r="N652" s="62">
        <v>28.397978999999999</v>
      </c>
      <c r="O652" s="62">
        <v>28.467648000000001</v>
      </c>
      <c r="P652" s="62">
        <v>28.591098000000002</v>
      </c>
      <c r="Q652" s="62">
        <v>28.431220000000003</v>
      </c>
      <c r="R652" s="62">
        <v>28.527457999999999</v>
      </c>
      <c r="S652" s="62">
        <v>28.412539000000002</v>
      </c>
      <c r="T652" s="62">
        <v>28.176608000000002</v>
      </c>
    </row>
    <row r="653" spans="1:20" hidden="1" x14ac:dyDescent="0.15">
      <c r="A653" s="41" t="s">
        <v>573</v>
      </c>
      <c r="C653" s="59"/>
      <c r="D653" s="63" t="s">
        <v>232</v>
      </c>
      <c r="E653" s="62">
        <v>36.269830000000006</v>
      </c>
      <c r="F653" s="62">
        <v>33.498907000000003</v>
      </c>
      <c r="G653" s="62">
        <v>35.250595000000004</v>
      </c>
      <c r="H653" s="62">
        <v>30.153531999999998</v>
      </c>
      <c r="I653" s="62">
        <v>31.081375000000001</v>
      </c>
      <c r="J653" s="62">
        <v>29.478017000000001</v>
      </c>
      <c r="K653" s="62">
        <v>28.570490000000003</v>
      </c>
      <c r="L653" s="62">
        <v>30.173026999999998</v>
      </c>
      <c r="M653" s="62">
        <v>29.142841000000001</v>
      </c>
      <c r="N653" s="62">
        <v>28.483138</v>
      </c>
      <c r="O653" s="62">
        <v>29.125382000000002</v>
      </c>
      <c r="P653" s="62">
        <v>30.396739000000004</v>
      </c>
      <c r="Q653" s="62">
        <v>28.527864000000001</v>
      </c>
      <c r="R653" s="62">
        <v>28.590724999999999</v>
      </c>
      <c r="S653" s="62">
        <v>28.403300000000002</v>
      </c>
      <c r="T653" s="62">
        <v>28.192146000000001</v>
      </c>
    </row>
    <row r="654" spans="1:20" hidden="1" x14ac:dyDescent="0.15">
      <c r="A654" s="41" t="s">
        <v>573</v>
      </c>
      <c r="C654" s="59"/>
      <c r="D654" s="63" t="s">
        <v>233</v>
      </c>
      <c r="E654" s="62">
        <v>36.852345</v>
      </c>
      <c r="F654" s="62">
        <v>36.334107000000003</v>
      </c>
      <c r="G654" s="62">
        <v>35.576008999999999</v>
      </c>
      <c r="H654" s="62">
        <v>31.511136999999998</v>
      </c>
      <c r="I654" s="62">
        <v>32.032139000000001</v>
      </c>
      <c r="J654" s="62">
        <v>35.548140000000004</v>
      </c>
      <c r="K654" s="62">
        <v>29.402605999999999</v>
      </c>
      <c r="L654" s="62">
        <v>30.414404999999999</v>
      </c>
      <c r="M654" s="62">
        <v>31.873100999999998</v>
      </c>
      <c r="N654" s="62">
        <v>28.411751000000002</v>
      </c>
      <c r="O654" s="62">
        <v>29.443282</v>
      </c>
      <c r="P654" s="62">
        <v>30.215581</v>
      </c>
      <c r="Q654" s="62">
        <v>29.924652999999999</v>
      </c>
      <c r="R654" s="62">
        <v>28.612065999999999</v>
      </c>
      <c r="S654" s="62">
        <v>28.435667000000002</v>
      </c>
      <c r="T654" s="62">
        <v>28.22664</v>
      </c>
    </row>
    <row r="655" spans="1:20" hidden="1" x14ac:dyDescent="0.15">
      <c r="A655" s="41" t="s">
        <v>573</v>
      </c>
      <c r="C655" s="59"/>
      <c r="D655" s="63" t="s">
        <v>227</v>
      </c>
      <c r="E655" s="62">
        <v>39.243731000000004</v>
      </c>
      <c r="F655" s="62">
        <v>39.004241999999998</v>
      </c>
      <c r="G655" s="62">
        <v>41.913215999999998</v>
      </c>
      <c r="H655" s="62">
        <v>35.026549000000003</v>
      </c>
      <c r="I655" s="62">
        <v>32.152619999999999</v>
      </c>
      <c r="J655" s="62">
        <v>37.619269000000003</v>
      </c>
      <c r="K655" s="62">
        <v>29.765643000000001</v>
      </c>
      <c r="L655" s="62">
        <v>33.376934999999996</v>
      </c>
      <c r="M655" s="62">
        <v>33.785940000000004</v>
      </c>
      <c r="N655" s="62">
        <v>29.086705000000002</v>
      </c>
      <c r="O655" s="62">
        <v>32.748454000000002</v>
      </c>
      <c r="P655" s="62">
        <v>32.396663000000004</v>
      </c>
      <c r="Q655" s="62">
        <v>36.503118999999998</v>
      </c>
      <c r="R655" s="62">
        <v>29.882396</v>
      </c>
      <c r="S655" s="62">
        <v>29.465110000000003</v>
      </c>
      <c r="T655" s="62">
        <v>28.303393</v>
      </c>
    </row>
    <row r="656" spans="1:20" hidden="1" x14ac:dyDescent="0.15">
      <c r="A656" s="41" t="s">
        <v>573</v>
      </c>
      <c r="C656" s="59"/>
      <c r="D656" s="63" t="s">
        <v>234</v>
      </c>
      <c r="E656" s="62">
        <v>40.718523000000005</v>
      </c>
      <c r="F656" s="62">
        <v>39.405278000000003</v>
      </c>
      <c r="G656" s="62">
        <v>44.370128999999999</v>
      </c>
      <c r="H656" s="62">
        <v>37.352529000000004</v>
      </c>
      <c r="I656" s="62">
        <v>30.829722000000004</v>
      </c>
      <c r="J656" s="62">
        <v>43.441385000000004</v>
      </c>
      <c r="K656" s="62">
        <v>31.474551999999999</v>
      </c>
      <c r="L656" s="62">
        <v>39.339230000000001</v>
      </c>
      <c r="M656" s="62">
        <v>36.347042000000002</v>
      </c>
      <c r="N656" s="62">
        <v>30.69087</v>
      </c>
      <c r="O656" s="62">
        <v>39.190142000000002</v>
      </c>
      <c r="P656" s="62">
        <v>36.409921000000004</v>
      </c>
      <c r="Q656" s="62">
        <v>37.753281999999999</v>
      </c>
      <c r="R656" s="62">
        <v>35.420206</v>
      </c>
      <c r="S656" s="62">
        <v>31.879652999999998</v>
      </c>
      <c r="T656" s="62">
        <v>30.171216000000001</v>
      </c>
    </row>
    <row r="657" spans="1:20" hidden="1" x14ac:dyDescent="0.15">
      <c r="A657" s="41" t="s">
        <v>573</v>
      </c>
      <c r="C657" s="59"/>
      <c r="D657" s="63" t="s">
        <v>235</v>
      </c>
      <c r="E657" s="62">
        <v>40.631476000000006</v>
      </c>
      <c r="F657" s="62">
        <v>41.359499000000007</v>
      </c>
      <c r="G657" s="62">
        <v>43.604953000000002</v>
      </c>
      <c r="H657" s="62">
        <v>39.669612000000001</v>
      </c>
      <c r="I657" s="62">
        <v>33.264764000000007</v>
      </c>
      <c r="J657" s="62">
        <v>43.259550000000004</v>
      </c>
      <c r="K657" s="62">
        <v>35.208559999999999</v>
      </c>
      <c r="L657" s="62">
        <v>41.511415999999997</v>
      </c>
      <c r="M657" s="62">
        <v>37.467784000000002</v>
      </c>
      <c r="N657" s="62">
        <v>31.164086999999999</v>
      </c>
      <c r="O657" s="62">
        <v>40.358474999999999</v>
      </c>
      <c r="P657" s="62">
        <v>36.523650000000004</v>
      </c>
      <c r="Q657" s="62">
        <v>38.407034000000003</v>
      </c>
      <c r="R657" s="62">
        <v>35.881079</v>
      </c>
      <c r="S657" s="62">
        <v>36.145352000000003</v>
      </c>
      <c r="T657" s="62">
        <v>30.856580999999998</v>
      </c>
    </row>
    <row r="658" spans="1:20" hidden="1" x14ac:dyDescent="0.15">
      <c r="A658" s="41" t="s">
        <v>573</v>
      </c>
      <c r="C658" s="59"/>
      <c r="D658" s="63" t="s">
        <v>236</v>
      </c>
      <c r="E658" s="62">
        <v>40.30827</v>
      </c>
      <c r="F658" s="62">
        <v>41.472612999999996</v>
      </c>
      <c r="G658" s="62">
        <v>44.064441000000002</v>
      </c>
      <c r="H658" s="62">
        <v>38.609485999999997</v>
      </c>
      <c r="I658" s="62">
        <v>35.375281999999999</v>
      </c>
      <c r="J658" s="62">
        <v>41.130006000000002</v>
      </c>
      <c r="K658" s="62">
        <v>31.601815999999999</v>
      </c>
      <c r="L658" s="62">
        <v>41.126663000000001</v>
      </c>
      <c r="M658" s="62">
        <v>35.440228000000005</v>
      </c>
      <c r="N658" s="62">
        <v>30.851453000000003</v>
      </c>
      <c r="O658" s="62">
        <v>38.613568000000001</v>
      </c>
      <c r="P658" s="62">
        <v>36.949120999999998</v>
      </c>
      <c r="Q658" s="62">
        <v>38.493963000000001</v>
      </c>
      <c r="R658" s="62">
        <v>34.759004000000004</v>
      </c>
      <c r="S658" s="62">
        <v>34.530278000000003</v>
      </c>
      <c r="T658" s="62">
        <v>29.462807000000002</v>
      </c>
    </row>
    <row r="659" spans="1:20" hidden="1" x14ac:dyDescent="0.15">
      <c r="A659" s="41" t="s">
        <v>573</v>
      </c>
      <c r="C659" s="59"/>
      <c r="D659" s="63" t="s">
        <v>237</v>
      </c>
      <c r="E659" s="62">
        <v>40.258375999999998</v>
      </c>
      <c r="F659" s="62">
        <v>41.038136000000002</v>
      </c>
      <c r="G659" s="62">
        <v>40.924329</v>
      </c>
      <c r="H659" s="62">
        <v>35.838360000000002</v>
      </c>
      <c r="I659" s="62">
        <v>37.439783000000006</v>
      </c>
      <c r="J659" s="62">
        <v>40.011580000000002</v>
      </c>
      <c r="K659" s="62">
        <v>33.899661999999999</v>
      </c>
      <c r="L659" s="62">
        <v>34.996299</v>
      </c>
      <c r="M659" s="62">
        <v>34.178364999999999</v>
      </c>
      <c r="N659" s="62">
        <v>36.052962000000001</v>
      </c>
      <c r="O659" s="62">
        <v>34.961266999999999</v>
      </c>
      <c r="P659" s="62">
        <v>34.244768999999998</v>
      </c>
      <c r="Q659" s="62">
        <v>32.165228999999997</v>
      </c>
      <c r="R659" s="62">
        <v>32.846650000000004</v>
      </c>
      <c r="S659" s="62">
        <v>30.477731000000002</v>
      </c>
      <c r="T659" s="62">
        <v>28.308255000000003</v>
      </c>
    </row>
    <row r="660" spans="1:20" hidden="1" x14ac:dyDescent="0.15">
      <c r="A660" s="41" t="s">
        <v>573</v>
      </c>
      <c r="C660" s="59"/>
      <c r="D660" s="63" t="s">
        <v>238</v>
      </c>
      <c r="E660" s="62">
        <v>39.823838000000002</v>
      </c>
      <c r="F660" s="62">
        <v>37.581862000000001</v>
      </c>
      <c r="G660" s="62">
        <v>36.326681000000001</v>
      </c>
      <c r="H660" s="62">
        <v>32.861404</v>
      </c>
      <c r="I660" s="62">
        <v>33.767618000000006</v>
      </c>
      <c r="J660" s="62">
        <v>35.250928999999999</v>
      </c>
      <c r="K660" s="62">
        <v>29.966736000000001</v>
      </c>
      <c r="L660" s="62">
        <v>33.137673000000007</v>
      </c>
      <c r="M660" s="62">
        <v>32.098636999999997</v>
      </c>
      <c r="N660" s="62">
        <v>29.248504000000001</v>
      </c>
      <c r="O660" s="62">
        <v>30.475421000000001</v>
      </c>
      <c r="P660" s="62">
        <v>31.962238000000003</v>
      </c>
      <c r="Q660" s="62">
        <v>30.331671</v>
      </c>
      <c r="R660" s="62">
        <v>29.548449000000002</v>
      </c>
      <c r="S660" s="62">
        <v>29.675524000000003</v>
      </c>
      <c r="T660" s="62">
        <v>28.254714</v>
      </c>
    </row>
    <row r="661" spans="1:20" hidden="1" x14ac:dyDescent="0.15">
      <c r="A661" s="41" t="s">
        <v>573</v>
      </c>
      <c r="C661" s="59"/>
      <c r="D661" s="63" t="s">
        <v>239</v>
      </c>
      <c r="E661" s="62">
        <v>37.430381000000004</v>
      </c>
      <c r="F661" s="62">
        <v>35.191538999999999</v>
      </c>
      <c r="G661" s="62">
        <v>34.748010000000001</v>
      </c>
      <c r="H661" s="62">
        <v>29.181623999999999</v>
      </c>
      <c r="I661" s="62">
        <v>31.560241999999999</v>
      </c>
      <c r="J661" s="62">
        <v>29.285394</v>
      </c>
      <c r="K661" s="62">
        <v>28.675383999999998</v>
      </c>
      <c r="L661" s="62">
        <v>30.656192999999998</v>
      </c>
      <c r="M661" s="62">
        <v>28.695233999999999</v>
      </c>
      <c r="N661" s="62">
        <v>28.541377000000001</v>
      </c>
      <c r="O661" s="62">
        <v>30.375791000000003</v>
      </c>
      <c r="P661" s="62">
        <v>28.848262999999999</v>
      </c>
      <c r="Q661" s="62">
        <v>28.570323000000002</v>
      </c>
      <c r="R661" s="62">
        <v>28.618107000000002</v>
      </c>
      <c r="S661" s="62">
        <v>28.472576</v>
      </c>
      <c r="T661" s="62">
        <v>28.197524000000001</v>
      </c>
    </row>
    <row r="662" spans="1:20" hidden="1" x14ac:dyDescent="0.15">
      <c r="A662" s="41" t="s">
        <v>573</v>
      </c>
      <c r="C662" s="59"/>
      <c r="D662" s="63" t="s">
        <v>240</v>
      </c>
      <c r="E662" s="62">
        <v>34.593741999999999</v>
      </c>
      <c r="F662" s="62">
        <v>34.708168000000001</v>
      </c>
      <c r="G662" s="62">
        <v>30.172021000000001</v>
      </c>
      <c r="H662" s="62">
        <v>28.735776000000001</v>
      </c>
      <c r="I662" s="62">
        <v>31.636418000000003</v>
      </c>
      <c r="J662" s="62">
        <v>28.959447000000001</v>
      </c>
      <c r="K662" s="62">
        <v>28.558963000000002</v>
      </c>
      <c r="L662" s="62">
        <v>28.464780000000001</v>
      </c>
      <c r="M662" s="62">
        <v>28.566418000000002</v>
      </c>
      <c r="N662" s="62">
        <v>28.431614000000003</v>
      </c>
      <c r="O662" s="62">
        <v>28.512285000000002</v>
      </c>
      <c r="P662" s="62">
        <v>28.546928000000001</v>
      </c>
      <c r="Q662" s="62">
        <v>28.407015000000001</v>
      </c>
      <c r="R662" s="62">
        <v>28.527342000000001</v>
      </c>
      <c r="S662" s="62">
        <v>28.387375000000002</v>
      </c>
      <c r="T662" s="62">
        <v>30.687232999999999</v>
      </c>
    </row>
    <row r="663" spans="1:20" hidden="1" x14ac:dyDescent="0.15">
      <c r="A663" s="41" t="s">
        <v>573</v>
      </c>
      <c r="C663" s="59"/>
      <c r="D663" s="63" t="s">
        <v>241</v>
      </c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1:20" hidden="1" x14ac:dyDescent="0.15">
      <c r="A664" s="41" t="s">
        <v>573</v>
      </c>
      <c r="C664" s="59"/>
      <c r="D664" s="61" t="s">
        <v>230</v>
      </c>
      <c r="E664" s="62" t="s">
        <v>274</v>
      </c>
      <c r="F664" s="62" t="s">
        <v>284</v>
      </c>
      <c r="G664" s="62" t="s">
        <v>531</v>
      </c>
      <c r="H664" s="62" t="s">
        <v>491</v>
      </c>
      <c r="I664" s="62" t="s">
        <v>301</v>
      </c>
      <c r="J664" s="62" t="s">
        <v>465</v>
      </c>
      <c r="K664" s="62" t="s">
        <v>532</v>
      </c>
      <c r="L664" s="62" t="s">
        <v>533</v>
      </c>
      <c r="M664" s="62" t="s">
        <v>471</v>
      </c>
      <c r="N664" s="62" t="s">
        <v>473</v>
      </c>
      <c r="O664" s="62" t="s">
        <v>418</v>
      </c>
      <c r="P664" s="62" t="s">
        <v>492</v>
      </c>
      <c r="Q664" s="62" t="s">
        <v>425</v>
      </c>
      <c r="R664" s="62" t="s">
        <v>413</v>
      </c>
      <c r="S664" s="62" t="s">
        <v>418</v>
      </c>
      <c r="T664" s="62" t="s">
        <v>345</v>
      </c>
    </row>
    <row r="665" spans="1:20" hidden="1" x14ac:dyDescent="0.15">
      <c r="A665" s="41" t="s">
        <v>573</v>
      </c>
      <c r="C665" s="59"/>
      <c r="D665" s="61" t="s">
        <v>231</v>
      </c>
      <c r="E665" s="62" t="s">
        <v>275</v>
      </c>
      <c r="F665" s="62" t="s">
        <v>285</v>
      </c>
      <c r="G665" s="62" t="s">
        <v>392</v>
      </c>
      <c r="H665" s="62" t="s">
        <v>394</v>
      </c>
      <c r="I665" s="62" t="s">
        <v>534</v>
      </c>
      <c r="J665" s="62" t="s">
        <v>535</v>
      </c>
      <c r="K665" s="62" t="s">
        <v>494</v>
      </c>
      <c r="L665" s="62" t="s">
        <v>405</v>
      </c>
      <c r="M665" s="62" t="s">
        <v>409</v>
      </c>
      <c r="N665" s="62" t="s">
        <v>414</v>
      </c>
      <c r="O665" s="62" t="s">
        <v>419</v>
      </c>
      <c r="P665" s="62" t="s">
        <v>476</v>
      </c>
      <c r="Q665" s="62" t="s">
        <v>426</v>
      </c>
      <c r="R665" s="62" t="s">
        <v>405</v>
      </c>
      <c r="S665" s="62" t="s">
        <v>426</v>
      </c>
      <c r="T665" s="62" t="s">
        <v>409</v>
      </c>
    </row>
    <row r="666" spans="1:20" hidden="1" x14ac:dyDescent="0.15">
      <c r="A666" s="41" t="s">
        <v>573</v>
      </c>
      <c r="C666" s="59"/>
      <c r="D666" s="63" t="s">
        <v>232</v>
      </c>
      <c r="E666" s="62" t="s">
        <v>495</v>
      </c>
      <c r="F666" s="62" t="s">
        <v>536</v>
      </c>
      <c r="G666" s="62" t="s">
        <v>459</v>
      </c>
      <c r="H666" s="62" t="s">
        <v>395</v>
      </c>
      <c r="I666" s="62" t="s">
        <v>537</v>
      </c>
      <c r="J666" s="62" t="s">
        <v>538</v>
      </c>
      <c r="K666" s="62" t="s">
        <v>539</v>
      </c>
      <c r="L666" s="62" t="s">
        <v>444</v>
      </c>
      <c r="M666" s="62" t="s">
        <v>410</v>
      </c>
      <c r="N666" s="62" t="s">
        <v>390</v>
      </c>
      <c r="O666" s="62" t="s">
        <v>474</v>
      </c>
      <c r="P666" s="62" t="s">
        <v>423</v>
      </c>
      <c r="Q666" s="62" t="s">
        <v>427</v>
      </c>
      <c r="R666" s="62" t="s">
        <v>429</v>
      </c>
      <c r="S666" s="62" t="s">
        <v>400</v>
      </c>
      <c r="T666" s="62" t="s">
        <v>498</v>
      </c>
    </row>
    <row r="667" spans="1:20" hidden="1" x14ac:dyDescent="0.15">
      <c r="A667" s="41" t="s">
        <v>573</v>
      </c>
      <c r="C667" s="59"/>
      <c r="D667" s="63" t="s">
        <v>233</v>
      </c>
      <c r="E667" s="62" t="s">
        <v>540</v>
      </c>
      <c r="F667" s="62" t="s">
        <v>499</v>
      </c>
      <c r="G667" s="62" t="s">
        <v>291</v>
      </c>
      <c r="H667" s="62" t="s">
        <v>541</v>
      </c>
      <c r="I667" s="62" t="s">
        <v>462</v>
      </c>
      <c r="J667" s="62" t="s">
        <v>398</v>
      </c>
      <c r="K667" s="62" t="s">
        <v>467</v>
      </c>
      <c r="L667" s="62" t="s">
        <v>406</v>
      </c>
      <c r="M667" s="62" t="s">
        <v>472</v>
      </c>
      <c r="N667" s="62" t="s">
        <v>415</v>
      </c>
      <c r="O667" s="62" t="s">
        <v>467</v>
      </c>
      <c r="P667" s="62" t="s">
        <v>542</v>
      </c>
      <c r="Q667" s="62" t="s">
        <v>449</v>
      </c>
      <c r="R667" s="62" t="s">
        <v>430</v>
      </c>
      <c r="S667" s="62" t="s">
        <v>415</v>
      </c>
      <c r="T667" s="62" t="s">
        <v>435</v>
      </c>
    </row>
    <row r="668" spans="1:20" hidden="1" x14ac:dyDescent="0.15">
      <c r="A668" s="41" t="s">
        <v>573</v>
      </c>
      <c r="C668" s="59"/>
      <c r="D668" s="63" t="s">
        <v>227</v>
      </c>
      <c r="E668" s="62" t="s">
        <v>277</v>
      </c>
      <c r="F668" s="62" t="s">
        <v>500</v>
      </c>
      <c r="G668" s="62" t="s">
        <v>292</v>
      </c>
      <c r="H668" s="62" t="s">
        <v>297</v>
      </c>
      <c r="I668" s="62" t="s">
        <v>304</v>
      </c>
      <c r="J668" s="62" t="s">
        <v>311</v>
      </c>
      <c r="K668" s="62" t="s">
        <v>502</v>
      </c>
      <c r="L668" s="62" t="s">
        <v>321</v>
      </c>
      <c r="M668" s="62" t="s">
        <v>503</v>
      </c>
      <c r="N668" s="62" t="s">
        <v>504</v>
      </c>
      <c r="O668" s="62" t="s">
        <v>505</v>
      </c>
      <c r="P668" s="62" t="s">
        <v>543</v>
      </c>
      <c r="Q668" s="62" t="s">
        <v>544</v>
      </c>
      <c r="R668" s="62" t="s">
        <v>338</v>
      </c>
      <c r="S668" s="62" t="s">
        <v>483</v>
      </c>
      <c r="T668" s="62" t="s">
        <v>346</v>
      </c>
    </row>
    <row r="669" spans="1:20" hidden="1" x14ac:dyDescent="0.15">
      <c r="A669" s="41" t="s">
        <v>573</v>
      </c>
      <c r="C669" s="59"/>
      <c r="D669" s="63" t="s">
        <v>234</v>
      </c>
      <c r="E669" s="62" t="s">
        <v>278</v>
      </c>
      <c r="F669" s="62" t="s">
        <v>506</v>
      </c>
      <c r="G669" s="62" t="s">
        <v>441</v>
      </c>
      <c r="H669" s="62" t="s">
        <v>545</v>
      </c>
      <c r="I669" s="62" t="s">
        <v>506</v>
      </c>
      <c r="J669" s="62" t="s">
        <v>508</v>
      </c>
      <c r="K669" s="62" t="s">
        <v>317</v>
      </c>
      <c r="L669" s="62" t="s">
        <v>322</v>
      </c>
      <c r="M669" s="62" t="s">
        <v>509</v>
      </c>
      <c r="N669" s="62" t="s">
        <v>546</v>
      </c>
      <c r="O669" s="62" t="s">
        <v>330</v>
      </c>
      <c r="P669" s="62" t="s">
        <v>333</v>
      </c>
      <c r="Q669" s="62" t="s">
        <v>479</v>
      </c>
      <c r="R669" s="62" t="s">
        <v>450</v>
      </c>
      <c r="S669" s="62" t="s">
        <v>342</v>
      </c>
      <c r="T669" s="62" t="s">
        <v>347</v>
      </c>
    </row>
    <row r="670" spans="1:20" hidden="1" x14ac:dyDescent="0.15">
      <c r="A670" s="41" t="s">
        <v>573</v>
      </c>
      <c r="C670" s="59"/>
      <c r="D670" s="63" t="s">
        <v>235</v>
      </c>
      <c r="E670" s="62" t="s">
        <v>279</v>
      </c>
      <c r="F670" s="62" t="s">
        <v>510</v>
      </c>
      <c r="G670" s="62" t="s">
        <v>293</v>
      </c>
      <c r="H670" s="62" t="s">
        <v>547</v>
      </c>
      <c r="I670" s="62" t="s">
        <v>305</v>
      </c>
      <c r="J670" s="62" t="s">
        <v>512</v>
      </c>
      <c r="K670" s="62" t="s">
        <v>318</v>
      </c>
      <c r="L670" s="62" t="s">
        <v>469</v>
      </c>
      <c r="M670" s="62" t="s">
        <v>325</v>
      </c>
      <c r="N670" s="62" t="s">
        <v>513</v>
      </c>
      <c r="O670" s="62" t="s">
        <v>514</v>
      </c>
      <c r="P670" s="62" t="s">
        <v>515</v>
      </c>
      <c r="Q670" s="62" t="s">
        <v>337</v>
      </c>
      <c r="R670" s="62" t="s">
        <v>339</v>
      </c>
      <c r="S670" s="62" t="s">
        <v>516</v>
      </c>
      <c r="T670" s="62" t="s">
        <v>348</v>
      </c>
    </row>
    <row r="671" spans="1:20" hidden="1" x14ac:dyDescent="0.15">
      <c r="A671" s="41" t="s">
        <v>573</v>
      </c>
      <c r="C671" s="59"/>
      <c r="D671" s="63" t="s">
        <v>236</v>
      </c>
      <c r="E671" s="62" t="s">
        <v>548</v>
      </c>
      <c r="F671" s="62" t="s">
        <v>440</v>
      </c>
      <c r="G671" s="62" t="s">
        <v>294</v>
      </c>
      <c r="H671" s="62" t="s">
        <v>549</v>
      </c>
      <c r="I671" s="62" t="s">
        <v>306</v>
      </c>
      <c r="J671" s="62" t="s">
        <v>550</v>
      </c>
      <c r="K671" s="62" t="s">
        <v>319</v>
      </c>
      <c r="L671" s="62" t="s">
        <v>470</v>
      </c>
      <c r="M671" s="62" t="s">
        <v>326</v>
      </c>
      <c r="N671" s="62" t="s">
        <v>519</v>
      </c>
      <c r="O671" s="62" t="s">
        <v>551</v>
      </c>
      <c r="P671" s="62" t="s">
        <v>334</v>
      </c>
      <c r="Q671" s="62" t="s">
        <v>480</v>
      </c>
      <c r="R671" s="62" t="s">
        <v>340</v>
      </c>
      <c r="S671" s="62" t="s">
        <v>344</v>
      </c>
      <c r="T671" s="62" t="s">
        <v>349</v>
      </c>
    </row>
    <row r="672" spans="1:20" hidden="1" x14ac:dyDescent="0.15">
      <c r="A672" s="41" t="s">
        <v>573</v>
      </c>
      <c r="C672" s="59"/>
      <c r="D672" s="63" t="s">
        <v>237</v>
      </c>
      <c r="E672" s="62" t="s">
        <v>280</v>
      </c>
      <c r="F672" s="62" t="s">
        <v>288</v>
      </c>
      <c r="G672" s="62" t="s">
        <v>521</v>
      </c>
      <c r="H672" s="62" t="s">
        <v>299</v>
      </c>
      <c r="I672" s="62" t="s">
        <v>307</v>
      </c>
      <c r="J672" s="62" t="s">
        <v>315</v>
      </c>
      <c r="K672" s="62" t="s">
        <v>320</v>
      </c>
      <c r="L672" s="62" t="s">
        <v>522</v>
      </c>
      <c r="M672" s="62" t="s">
        <v>446</v>
      </c>
      <c r="N672" s="62" t="s">
        <v>552</v>
      </c>
      <c r="O672" s="62" t="s">
        <v>331</v>
      </c>
      <c r="P672" s="62" t="s">
        <v>448</v>
      </c>
      <c r="Q672" s="62" t="s">
        <v>553</v>
      </c>
      <c r="R672" s="62" t="s">
        <v>341</v>
      </c>
      <c r="S672" s="62" t="s">
        <v>451</v>
      </c>
      <c r="T672" s="62" t="s">
        <v>436</v>
      </c>
    </row>
    <row r="673" spans="1:20" hidden="1" x14ac:dyDescent="0.15">
      <c r="A673" s="41" t="s">
        <v>573</v>
      </c>
      <c r="C673" s="59"/>
      <c r="D673" s="63" t="s">
        <v>238</v>
      </c>
      <c r="E673" s="62" t="s">
        <v>281</v>
      </c>
      <c r="F673" s="62" t="s">
        <v>523</v>
      </c>
      <c r="G673" s="62" t="s">
        <v>460</v>
      </c>
      <c r="H673" s="62" t="s">
        <v>525</v>
      </c>
      <c r="I673" s="62" t="s">
        <v>308</v>
      </c>
      <c r="J673" s="62" t="s">
        <v>466</v>
      </c>
      <c r="K673" s="62" t="s">
        <v>554</v>
      </c>
      <c r="L673" s="62" t="s">
        <v>555</v>
      </c>
      <c r="M673" s="62" t="s">
        <v>411</v>
      </c>
      <c r="N673" s="62" t="s">
        <v>416</v>
      </c>
      <c r="O673" s="62" t="s">
        <v>420</v>
      </c>
      <c r="P673" s="62" t="s">
        <v>335</v>
      </c>
      <c r="Q673" s="62" t="s">
        <v>482</v>
      </c>
      <c r="R673" s="62" t="s">
        <v>431</v>
      </c>
      <c r="S673" s="62" t="s">
        <v>452</v>
      </c>
      <c r="T673" s="62" t="s">
        <v>437</v>
      </c>
    </row>
    <row r="674" spans="1:20" hidden="1" x14ac:dyDescent="0.15">
      <c r="A674" s="41" t="s">
        <v>573</v>
      </c>
      <c r="C674" s="59"/>
      <c r="D674" s="63" t="s">
        <v>239</v>
      </c>
      <c r="E674" s="62" t="s">
        <v>282</v>
      </c>
      <c r="F674" s="62" t="s">
        <v>289</v>
      </c>
      <c r="G674" s="62" t="s">
        <v>295</v>
      </c>
      <c r="H674" s="62" t="s">
        <v>396</v>
      </c>
      <c r="I674" s="62" t="s">
        <v>464</v>
      </c>
      <c r="J674" s="62" t="s">
        <v>556</v>
      </c>
      <c r="K674" s="62" t="s">
        <v>402</v>
      </c>
      <c r="L674" s="62" t="s">
        <v>324</v>
      </c>
      <c r="M674" s="62" t="s">
        <v>412</v>
      </c>
      <c r="N674" s="62" t="s">
        <v>402</v>
      </c>
      <c r="O674" s="62" t="s">
        <v>475</v>
      </c>
      <c r="P674" s="62" t="s">
        <v>556</v>
      </c>
      <c r="Q674" s="62" t="s">
        <v>402</v>
      </c>
      <c r="R674" s="62" t="s">
        <v>432</v>
      </c>
      <c r="S674" s="62" t="s">
        <v>402</v>
      </c>
      <c r="T674" s="62" t="s">
        <v>438</v>
      </c>
    </row>
    <row r="675" spans="1:20" hidden="1" x14ac:dyDescent="0.15">
      <c r="A675" s="41" t="s">
        <v>573</v>
      </c>
      <c r="C675" s="59"/>
      <c r="D675" s="63" t="s">
        <v>240</v>
      </c>
      <c r="E675" s="62" t="s">
        <v>557</v>
      </c>
      <c r="F675" s="62" t="s">
        <v>290</v>
      </c>
      <c r="G675" s="62" t="s">
        <v>393</v>
      </c>
      <c r="H675" s="62" t="s">
        <v>558</v>
      </c>
      <c r="I675" s="62" t="s">
        <v>350</v>
      </c>
      <c r="J675" s="62" t="s">
        <v>527</v>
      </c>
      <c r="K675" s="62" t="s">
        <v>559</v>
      </c>
      <c r="L675" s="62" t="s">
        <v>408</v>
      </c>
      <c r="M675" s="62" t="s">
        <v>408</v>
      </c>
      <c r="N675" s="62" t="s">
        <v>417</v>
      </c>
      <c r="O675" s="62" t="s">
        <v>421</v>
      </c>
      <c r="P675" s="62" t="s">
        <v>478</v>
      </c>
      <c r="Q675" s="62" t="s">
        <v>428</v>
      </c>
      <c r="R675" s="62" t="s">
        <v>433</v>
      </c>
      <c r="S675" s="62" t="s">
        <v>428</v>
      </c>
      <c r="T675" s="62" t="s">
        <v>350</v>
      </c>
    </row>
    <row r="676" spans="1:20" hidden="1" x14ac:dyDescent="0.15">
      <c r="A676" s="41" t="s">
        <v>573</v>
      </c>
      <c r="C676" s="65" t="s">
        <v>269</v>
      </c>
      <c r="D676" s="63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</row>
    <row r="677" spans="1:20" hidden="1" x14ac:dyDescent="0.15">
      <c r="A677" s="41" t="s">
        <v>573</v>
      </c>
      <c r="C677" s="59"/>
      <c r="D677" s="86" t="s">
        <v>270</v>
      </c>
      <c r="E677" s="46">
        <v>3307.5</v>
      </c>
      <c r="F677" s="46">
        <v>3513.59</v>
      </c>
      <c r="G677" s="46">
        <v>3168.42</v>
      </c>
      <c r="H677" s="46">
        <v>3244.66</v>
      </c>
      <c r="I677" s="46">
        <v>2811.48</v>
      </c>
      <c r="J677" s="46">
        <v>3422.45</v>
      </c>
      <c r="K677" s="46">
        <v>2874.74</v>
      </c>
      <c r="L677" s="46">
        <v>3500.83</v>
      </c>
      <c r="M677" s="46">
        <v>3209.23</v>
      </c>
      <c r="N677" s="46">
        <v>2112.81</v>
      </c>
      <c r="O677" s="46">
        <v>3583.72</v>
      </c>
      <c r="P677" s="46">
        <v>3285.31</v>
      </c>
      <c r="Q677" s="46">
        <v>3648.91</v>
      </c>
      <c r="R677" s="46">
        <v>3524.8</v>
      </c>
      <c r="S677" s="46">
        <v>3750.87</v>
      </c>
      <c r="T677" s="46">
        <v>4299.82</v>
      </c>
    </row>
    <row r="678" spans="1:20" hidden="1" x14ac:dyDescent="0.15">
      <c r="A678" s="41" t="s">
        <v>573</v>
      </c>
      <c r="C678" s="59"/>
      <c r="D678" s="35" t="s">
        <v>268</v>
      </c>
      <c r="E678" s="46">
        <v>14235.42</v>
      </c>
      <c r="F678" s="46">
        <v>15122.43</v>
      </c>
      <c r="G678" s="46">
        <v>13636.83</v>
      </c>
      <c r="H678" s="46">
        <v>13964.97</v>
      </c>
      <c r="I678" s="46">
        <v>12100.56</v>
      </c>
      <c r="J678" s="46">
        <v>14730.16</v>
      </c>
      <c r="K678" s="46">
        <v>12372.84</v>
      </c>
      <c r="L678" s="46">
        <v>15067.51</v>
      </c>
      <c r="M678" s="46">
        <v>13812.47</v>
      </c>
      <c r="N678" s="46">
        <v>9093.49</v>
      </c>
      <c r="O678" s="46">
        <v>15424.25</v>
      </c>
      <c r="P678" s="46">
        <v>14139.91</v>
      </c>
      <c r="Q678" s="46">
        <v>15704.86</v>
      </c>
      <c r="R678" s="46">
        <v>15170.69</v>
      </c>
      <c r="S678" s="46">
        <v>16143.66</v>
      </c>
      <c r="T678" s="46">
        <v>18506.36</v>
      </c>
    </row>
    <row r="679" spans="1:20" hidden="1" x14ac:dyDescent="0.15">
      <c r="A679" s="41" t="s">
        <v>573</v>
      </c>
      <c r="C679" s="65" t="s">
        <v>242</v>
      </c>
      <c r="D679" s="66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</row>
    <row r="680" spans="1:20" hidden="1" x14ac:dyDescent="0.15">
      <c r="A680" s="41" t="s">
        <v>573</v>
      </c>
      <c r="C680" s="65"/>
      <c r="D680" s="67" t="s">
        <v>72</v>
      </c>
      <c r="E680" s="60">
        <v>0</v>
      </c>
      <c r="F680" s="60">
        <v>0</v>
      </c>
      <c r="G680" s="60">
        <v>0</v>
      </c>
      <c r="H680" s="60">
        <v>0</v>
      </c>
      <c r="I680" s="60">
        <v>0</v>
      </c>
      <c r="J680" s="60">
        <v>0</v>
      </c>
      <c r="K680" s="60">
        <v>0</v>
      </c>
      <c r="L680" s="60">
        <v>0</v>
      </c>
      <c r="M680" s="60">
        <v>0</v>
      </c>
      <c r="N680" s="60">
        <v>0</v>
      </c>
      <c r="O680" s="60">
        <v>0</v>
      </c>
      <c r="P680" s="60">
        <v>0</v>
      </c>
      <c r="Q680" s="60">
        <v>0</v>
      </c>
      <c r="R680" s="60">
        <v>0</v>
      </c>
      <c r="S680" s="60">
        <v>0</v>
      </c>
      <c r="T680" s="60">
        <v>0</v>
      </c>
    </row>
    <row r="681" spans="1:20" hidden="1" x14ac:dyDescent="0.15">
      <c r="A681" s="41" t="s">
        <v>573</v>
      </c>
      <c r="C681" s="65"/>
      <c r="D681" s="67" t="s">
        <v>86</v>
      </c>
      <c r="E681" s="60">
        <v>0</v>
      </c>
      <c r="F681" s="60">
        <v>0</v>
      </c>
      <c r="G681" s="60">
        <v>0</v>
      </c>
      <c r="H681" s="60">
        <v>0</v>
      </c>
      <c r="I681" s="60">
        <v>0</v>
      </c>
      <c r="J681" s="60">
        <v>0</v>
      </c>
      <c r="K681" s="60">
        <v>0</v>
      </c>
      <c r="L681" s="60">
        <v>0</v>
      </c>
      <c r="M681" s="60">
        <v>0</v>
      </c>
      <c r="N681" s="60">
        <v>0</v>
      </c>
      <c r="O681" s="60">
        <v>0</v>
      </c>
      <c r="P681" s="60">
        <v>0</v>
      </c>
      <c r="Q681" s="60">
        <v>0</v>
      </c>
      <c r="R681" s="60">
        <v>0</v>
      </c>
      <c r="S681" s="60">
        <v>0</v>
      </c>
      <c r="T681" s="60">
        <v>0</v>
      </c>
    </row>
    <row r="682" spans="1:20" hidden="1" x14ac:dyDescent="0.15">
      <c r="A682" s="41" t="s">
        <v>573</v>
      </c>
      <c r="C682" s="65"/>
      <c r="D682" s="67" t="s">
        <v>88</v>
      </c>
      <c r="E682" s="60">
        <v>414.19</v>
      </c>
      <c r="F682" s="60">
        <v>414.19</v>
      </c>
      <c r="G682" s="60">
        <v>414.19</v>
      </c>
      <c r="H682" s="60">
        <v>414.19</v>
      </c>
      <c r="I682" s="60">
        <v>414.19</v>
      </c>
      <c r="J682" s="60">
        <v>414.19</v>
      </c>
      <c r="K682" s="60">
        <v>414.19</v>
      </c>
      <c r="L682" s="60">
        <v>414.19</v>
      </c>
      <c r="M682" s="60">
        <v>414.19</v>
      </c>
      <c r="N682" s="60">
        <v>414.19</v>
      </c>
      <c r="O682" s="60">
        <v>414.19</v>
      </c>
      <c r="P682" s="60">
        <v>414.19</v>
      </c>
      <c r="Q682" s="60">
        <v>414.19</v>
      </c>
      <c r="R682" s="60">
        <v>414.19</v>
      </c>
      <c r="S682" s="60">
        <v>414.19</v>
      </c>
      <c r="T682" s="60">
        <v>414.19</v>
      </c>
    </row>
    <row r="683" spans="1:20" hidden="1" x14ac:dyDescent="0.15">
      <c r="A683" s="41" t="s">
        <v>573</v>
      </c>
      <c r="C683" s="65"/>
      <c r="D683" s="66" t="s">
        <v>243</v>
      </c>
      <c r="E683" s="60">
        <v>414.19</v>
      </c>
      <c r="F683" s="60">
        <v>414.19</v>
      </c>
      <c r="G683" s="60">
        <v>414.19</v>
      </c>
      <c r="H683" s="60">
        <v>414.19</v>
      </c>
      <c r="I683" s="60">
        <v>414.19</v>
      </c>
      <c r="J683" s="60">
        <v>414.19</v>
      </c>
      <c r="K683" s="60">
        <v>414.19</v>
      </c>
      <c r="L683" s="60">
        <v>414.19</v>
      </c>
      <c r="M683" s="60">
        <v>414.19</v>
      </c>
      <c r="N683" s="60">
        <v>414.19</v>
      </c>
      <c r="O683" s="60">
        <v>414.19</v>
      </c>
      <c r="P683" s="60">
        <v>414.19</v>
      </c>
      <c r="Q683" s="60">
        <v>414.19</v>
      </c>
      <c r="R683" s="60">
        <v>414.19</v>
      </c>
      <c r="S683" s="60">
        <v>414.19</v>
      </c>
      <c r="T683" s="60">
        <v>414.19</v>
      </c>
    </row>
    <row r="684" spans="1:20" hidden="1" x14ac:dyDescent="0.15">
      <c r="A684" s="41" t="s">
        <v>573</v>
      </c>
      <c r="C684" s="65" t="s">
        <v>244</v>
      </c>
      <c r="D684" s="67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</row>
    <row r="685" spans="1:20" hidden="1" x14ac:dyDescent="0.15">
      <c r="A685" s="41" t="s">
        <v>573</v>
      </c>
      <c r="C685" s="59"/>
      <c r="D685" s="63" t="s">
        <v>245</v>
      </c>
      <c r="E685" s="60">
        <v>71578.904299999995</v>
      </c>
      <c r="F685" s="60">
        <v>82734.877600000007</v>
      </c>
      <c r="G685" s="60">
        <v>76680.286600000007</v>
      </c>
      <c r="H685" s="60">
        <v>74889.182400000005</v>
      </c>
      <c r="I685" s="60">
        <v>33853.156199999998</v>
      </c>
      <c r="J685" s="60">
        <v>82080.5867</v>
      </c>
      <c r="K685" s="60">
        <v>35053.236799999999</v>
      </c>
      <c r="L685" s="60">
        <v>68905.508400000006</v>
      </c>
      <c r="M685" s="60">
        <v>93874.284299999999</v>
      </c>
      <c r="N685" s="60">
        <v>29223.743999999999</v>
      </c>
      <c r="O685" s="60">
        <v>120584.1566</v>
      </c>
      <c r="P685" s="60">
        <v>94421.383499999996</v>
      </c>
      <c r="Q685" s="60">
        <v>86412.486099999995</v>
      </c>
      <c r="R685" s="60">
        <v>87907.757500000007</v>
      </c>
      <c r="S685" s="60">
        <v>87462.417799999996</v>
      </c>
      <c r="T685" s="60">
        <v>83563.201199999996</v>
      </c>
    </row>
    <row r="686" spans="1:20" hidden="1" x14ac:dyDescent="0.15">
      <c r="A686" s="41" t="s">
        <v>573</v>
      </c>
      <c r="C686" s="59"/>
      <c r="D686" s="61" t="s">
        <v>246</v>
      </c>
      <c r="E686" s="60">
        <v>172179.22260000001</v>
      </c>
      <c r="F686" s="60">
        <v>212416.72200000001</v>
      </c>
      <c r="G686" s="60">
        <v>186825.6776</v>
      </c>
      <c r="H686" s="60">
        <v>178730.9927</v>
      </c>
      <c r="I686" s="60">
        <v>93006.250700000004</v>
      </c>
      <c r="J686" s="60">
        <v>201124.3855</v>
      </c>
      <c r="K686" s="60">
        <v>96532.857900000003</v>
      </c>
      <c r="L686" s="60">
        <v>165273.95970000001</v>
      </c>
      <c r="M686" s="60">
        <v>227025.0962</v>
      </c>
      <c r="N686" s="60">
        <v>77533.165900000007</v>
      </c>
      <c r="O686" s="60">
        <v>289290.13079999998</v>
      </c>
      <c r="P686" s="60">
        <v>229372.51990000001</v>
      </c>
      <c r="Q686" s="60">
        <v>211778.2188</v>
      </c>
      <c r="R686" s="60">
        <v>215478.4198</v>
      </c>
      <c r="S686" s="60">
        <v>215729.47409999999</v>
      </c>
      <c r="T686" s="60">
        <v>221765.9339</v>
      </c>
    </row>
    <row r="687" spans="1:20" hidden="1" x14ac:dyDescent="0.15">
      <c r="A687" s="41" t="s">
        <v>573</v>
      </c>
      <c r="C687" s="59"/>
      <c r="D687" s="63" t="s">
        <v>247</v>
      </c>
      <c r="E687" s="60">
        <v>275.9239</v>
      </c>
      <c r="F687" s="60">
        <v>264.32740000000001</v>
      </c>
      <c r="G687" s="60">
        <v>288.44639999999998</v>
      </c>
      <c r="H687" s="60">
        <v>303.32429999999999</v>
      </c>
      <c r="I687" s="60">
        <v>81.392799999999994</v>
      </c>
      <c r="J687" s="60">
        <v>302.55040000000002</v>
      </c>
      <c r="K687" s="60">
        <v>84.632199999999997</v>
      </c>
      <c r="L687" s="60">
        <v>278.01859999999999</v>
      </c>
      <c r="M687" s="60">
        <v>362.0582</v>
      </c>
      <c r="N687" s="60">
        <v>92.688199999999995</v>
      </c>
      <c r="O687" s="60">
        <v>476.58679999999998</v>
      </c>
      <c r="P687" s="60">
        <v>361.48379999999997</v>
      </c>
      <c r="Q687" s="60">
        <v>329.44470000000001</v>
      </c>
      <c r="R687" s="60">
        <v>333.49529999999999</v>
      </c>
      <c r="S687" s="60">
        <v>329.70859999999999</v>
      </c>
      <c r="T687" s="60">
        <v>245.56299999999999</v>
      </c>
    </row>
    <row r="688" spans="1:20" hidden="1" x14ac:dyDescent="0.15">
      <c r="A688" s="41" t="s">
        <v>573</v>
      </c>
      <c r="C688" s="59"/>
      <c r="D688" s="63" t="s">
        <v>248</v>
      </c>
      <c r="E688" s="60">
        <v>942.27809999999999</v>
      </c>
      <c r="F688" s="60">
        <v>1002.2157999999999</v>
      </c>
      <c r="G688" s="60">
        <v>860.60720000000003</v>
      </c>
      <c r="H688" s="60">
        <v>692.40499999999997</v>
      </c>
      <c r="I688" s="60">
        <v>545.25</v>
      </c>
      <c r="J688" s="60">
        <v>1128.5350000000001</v>
      </c>
      <c r="K688" s="60">
        <v>538.53610000000003</v>
      </c>
      <c r="L688" s="60">
        <v>707.45180000000005</v>
      </c>
      <c r="M688" s="60">
        <v>845.24310000000003</v>
      </c>
      <c r="N688" s="60">
        <v>142.76949999999999</v>
      </c>
      <c r="O688" s="60">
        <v>1284.0555999999999</v>
      </c>
      <c r="P688" s="60">
        <v>830.6114</v>
      </c>
      <c r="Q688" s="60">
        <v>447.76229999999998</v>
      </c>
      <c r="R688" s="60">
        <v>499.7115</v>
      </c>
      <c r="S688" s="60">
        <v>436.96129999999999</v>
      </c>
      <c r="T688" s="60">
        <v>926.44830000000002</v>
      </c>
    </row>
    <row r="689" spans="1:20" hidden="1" x14ac:dyDescent="0.15">
      <c r="A689" s="41" t="s">
        <v>573</v>
      </c>
      <c r="C689" s="59"/>
      <c r="D689" s="63" t="s">
        <v>249</v>
      </c>
      <c r="E689" s="60">
        <v>0</v>
      </c>
      <c r="F689" s="60">
        <v>0</v>
      </c>
      <c r="G689" s="60">
        <v>0</v>
      </c>
      <c r="H689" s="60">
        <v>0</v>
      </c>
      <c r="I689" s="60">
        <v>0</v>
      </c>
      <c r="J689" s="60">
        <v>0</v>
      </c>
      <c r="K689" s="60">
        <v>0</v>
      </c>
      <c r="L689" s="60">
        <v>0</v>
      </c>
      <c r="M689" s="60">
        <v>0</v>
      </c>
      <c r="N689" s="60">
        <v>0</v>
      </c>
      <c r="O689" s="60">
        <v>0</v>
      </c>
      <c r="P689" s="60">
        <v>0</v>
      </c>
      <c r="Q689" s="60">
        <v>0</v>
      </c>
      <c r="R689" s="60">
        <v>0</v>
      </c>
      <c r="S689" s="60">
        <v>0</v>
      </c>
      <c r="T689" s="60">
        <v>0</v>
      </c>
    </row>
    <row r="690" spans="1:20" hidden="1" x14ac:dyDescent="0.15">
      <c r="A690" s="41" t="s">
        <v>573</v>
      </c>
      <c r="C690" s="59"/>
      <c r="D690" s="63" t="s">
        <v>250</v>
      </c>
      <c r="E690" s="68">
        <v>4.4000000000000003E-3</v>
      </c>
      <c r="F690" s="68">
        <v>2.8999999999999998E-3</v>
      </c>
      <c r="G690" s="68">
        <v>2.3999999999999998E-3</v>
      </c>
      <c r="H690" s="68">
        <v>2.5999999999999999E-3</v>
      </c>
      <c r="I690" s="68">
        <v>2.9999999999999997E-4</v>
      </c>
      <c r="J690" s="68">
        <v>2.2000000000000001E-3</v>
      </c>
      <c r="K690" s="68">
        <v>2.9999999999999997E-4</v>
      </c>
      <c r="L690" s="68">
        <v>2.8999999999999998E-3</v>
      </c>
      <c r="M690" s="68">
        <v>3.3999999999999998E-3</v>
      </c>
      <c r="N690" s="68">
        <v>6.9999999999999999E-4</v>
      </c>
      <c r="O690" s="68">
        <v>4.0000000000000001E-3</v>
      </c>
      <c r="P690" s="68">
        <v>3.3E-3</v>
      </c>
      <c r="Q690" s="68">
        <v>3.3999999999999998E-3</v>
      </c>
      <c r="R690" s="68">
        <v>3.5999999999999999E-3</v>
      </c>
      <c r="S690" s="68">
        <v>3.3E-3</v>
      </c>
      <c r="T690" s="68">
        <v>3.3E-3</v>
      </c>
    </row>
    <row r="691" spans="1:20" hidden="1" x14ac:dyDescent="0.15">
      <c r="A691" s="41" t="s">
        <v>573</v>
      </c>
      <c r="C691" s="59"/>
      <c r="D691" s="63" t="s">
        <v>367</v>
      </c>
      <c r="E691" s="60">
        <v>116.59915840000001</v>
      </c>
      <c r="F691" s="60">
        <v>341.80636820000001</v>
      </c>
      <c r="G691" s="60">
        <v>6355.93</v>
      </c>
      <c r="H691" s="60">
        <v>1231.28</v>
      </c>
      <c r="I691" s="60">
        <v>3288.88</v>
      </c>
      <c r="J691" s="60">
        <v>5627.36</v>
      </c>
      <c r="K691" s="60">
        <v>3248.2400000000002</v>
      </c>
      <c r="L691" s="60">
        <v>43.984783700000001</v>
      </c>
      <c r="M691" s="60">
        <v>878.69336250000003</v>
      </c>
      <c r="N691" s="60">
        <v>1884.0900000000001</v>
      </c>
      <c r="O691" s="60">
        <v>295.53905430000003</v>
      </c>
      <c r="P691" s="60">
        <v>863.44902049999996</v>
      </c>
      <c r="Q691" s="60">
        <v>294.12420589999999</v>
      </c>
      <c r="R691" s="60">
        <v>11847.9</v>
      </c>
      <c r="S691" s="60">
        <v>286.9986116</v>
      </c>
      <c r="T691" s="60">
        <v>185.84828620000002</v>
      </c>
    </row>
  </sheetData>
  <autoFilter ref="A1:T691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4" workbookViewId="0">
      <selection activeCell="O18" sqref="O18"/>
    </sheetView>
  </sheetViews>
  <sheetFormatPr defaultRowHeight="10.5" x14ac:dyDescent="0.15"/>
  <sheetData>
    <row r="2" spans="1:16" ht="15.75" x14ac:dyDescent="0.15">
      <c r="A2" s="97" t="s">
        <v>259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7"/>
      <c r="N2" s="27"/>
      <c r="O2" s="27"/>
      <c r="P2" s="27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"/>
  <sheetViews>
    <sheetView topLeftCell="D1" workbookViewId="0">
      <pane ySplit="1" topLeftCell="A44" activePane="bottomLeft" state="frozen"/>
      <selection pane="bottomLeft" activeCell="A56" sqref="A56:AD58"/>
    </sheetView>
  </sheetViews>
  <sheetFormatPr defaultColWidth="10.6640625" defaultRowHeight="11.25" x14ac:dyDescent="0.2"/>
  <cols>
    <col min="1" max="2" width="10.6640625" style="26"/>
    <col min="3" max="3" width="30.6640625" style="26" customWidth="1"/>
    <col min="4" max="4" width="13.5" style="26" customWidth="1"/>
    <col min="5" max="5" width="14.33203125" style="26" customWidth="1"/>
    <col min="6" max="6" width="20.83203125" style="26" customWidth="1"/>
    <col min="7" max="30" width="5" style="26" customWidth="1"/>
    <col min="31" max="16384" width="10.6640625" style="26"/>
  </cols>
  <sheetData>
    <row r="1" spans="1:35" s="33" customFormat="1" ht="25.5" x14ac:dyDescent="0.2">
      <c r="A1" s="33">
        <v>4</v>
      </c>
      <c r="B1" s="33" t="s">
        <v>590</v>
      </c>
      <c r="C1" s="33" t="s">
        <v>73</v>
      </c>
      <c r="D1" s="33" t="s">
        <v>116</v>
      </c>
      <c r="E1" s="33" t="s">
        <v>117</v>
      </c>
      <c r="F1" s="33" t="s">
        <v>118</v>
      </c>
      <c r="G1" s="33">
        <v>1</v>
      </c>
      <c r="H1" s="33">
        <v>2</v>
      </c>
      <c r="I1" s="33">
        <v>3</v>
      </c>
      <c r="J1" s="33">
        <v>4</v>
      </c>
      <c r="K1" s="33">
        <v>5</v>
      </c>
      <c r="L1" s="33">
        <v>6</v>
      </c>
      <c r="M1" s="33">
        <v>7</v>
      </c>
      <c r="N1" s="33">
        <v>8</v>
      </c>
      <c r="O1" s="33">
        <v>9</v>
      </c>
      <c r="P1" s="33">
        <v>10</v>
      </c>
      <c r="Q1" s="33">
        <v>11</v>
      </c>
      <c r="R1" s="33">
        <v>12</v>
      </c>
      <c r="S1" s="33">
        <v>13</v>
      </c>
      <c r="T1" s="33">
        <v>14</v>
      </c>
      <c r="U1" s="33">
        <v>15</v>
      </c>
      <c r="V1" s="33">
        <v>16</v>
      </c>
      <c r="W1" s="33">
        <v>17</v>
      </c>
      <c r="X1" s="33">
        <v>18</v>
      </c>
      <c r="Y1" s="33">
        <v>19</v>
      </c>
      <c r="Z1" s="33">
        <v>20</v>
      </c>
      <c r="AA1" s="33">
        <v>21</v>
      </c>
      <c r="AB1" s="33">
        <v>22</v>
      </c>
      <c r="AC1" s="33">
        <v>23</v>
      </c>
      <c r="AD1" s="33">
        <v>24</v>
      </c>
      <c r="AE1" s="34" t="s">
        <v>142</v>
      </c>
      <c r="AF1" s="34" t="s">
        <v>143</v>
      </c>
      <c r="AG1" s="34" t="s">
        <v>144</v>
      </c>
    </row>
    <row r="2" spans="1:35" s="81" customFormat="1" ht="12.75" x14ac:dyDescent="0.2">
      <c r="C2" s="92" t="s">
        <v>123</v>
      </c>
      <c r="D2" s="92" t="s">
        <v>124</v>
      </c>
      <c r="E2" s="92" t="s">
        <v>120</v>
      </c>
      <c r="F2" s="92" t="s">
        <v>121</v>
      </c>
      <c r="G2" s="92">
        <v>1</v>
      </c>
      <c r="H2" s="92">
        <v>1</v>
      </c>
      <c r="I2" s="92">
        <v>1</v>
      </c>
      <c r="J2" s="92">
        <v>1</v>
      </c>
      <c r="K2" s="92">
        <v>1</v>
      </c>
      <c r="L2" s="92">
        <v>1</v>
      </c>
      <c r="M2" s="92">
        <v>1</v>
      </c>
      <c r="N2" s="92">
        <v>1</v>
      </c>
      <c r="O2" s="92">
        <v>1</v>
      </c>
      <c r="P2" s="92">
        <v>1</v>
      </c>
      <c r="Q2" s="92">
        <v>1</v>
      </c>
      <c r="R2" s="92">
        <v>1</v>
      </c>
      <c r="S2" s="92">
        <v>1</v>
      </c>
      <c r="T2" s="92">
        <v>1</v>
      </c>
      <c r="U2" s="92">
        <v>1</v>
      </c>
      <c r="V2" s="92">
        <v>1</v>
      </c>
      <c r="W2" s="92">
        <v>1</v>
      </c>
      <c r="X2" s="92">
        <v>1</v>
      </c>
      <c r="Y2" s="92">
        <v>1</v>
      </c>
      <c r="Z2" s="92">
        <v>1</v>
      </c>
      <c r="AA2" s="92">
        <v>1</v>
      </c>
      <c r="AB2" s="92">
        <v>1</v>
      </c>
      <c r="AC2" s="92">
        <v>1</v>
      </c>
      <c r="AD2" s="92">
        <v>1</v>
      </c>
      <c r="AE2" s="92">
        <v>24</v>
      </c>
      <c r="AF2" s="92">
        <v>168</v>
      </c>
      <c r="AG2" s="92">
        <v>8760</v>
      </c>
      <c r="AH2" s="92"/>
      <c r="AI2" s="92"/>
    </row>
    <row r="3" spans="1:35" s="81" customFormat="1" ht="12.75" x14ac:dyDescent="0.2">
      <c r="C3" s="92" t="s">
        <v>374</v>
      </c>
      <c r="D3" s="92" t="s">
        <v>375</v>
      </c>
      <c r="E3" s="92" t="s">
        <v>120</v>
      </c>
      <c r="F3" s="92" t="s">
        <v>121</v>
      </c>
      <c r="G3" s="92">
        <v>120</v>
      </c>
      <c r="H3" s="92">
        <v>120</v>
      </c>
      <c r="I3" s="92">
        <v>120</v>
      </c>
      <c r="J3" s="92">
        <v>120</v>
      </c>
      <c r="K3" s="92">
        <v>120</v>
      </c>
      <c r="L3" s="92">
        <v>120</v>
      </c>
      <c r="M3" s="92">
        <v>120</v>
      </c>
      <c r="N3" s="92">
        <v>120</v>
      </c>
      <c r="O3" s="92">
        <v>120</v>
      </c>
      <c r="P3" s="92">
        <v>120</v>
      </c>
      <c r="Q3" s="92">
        <v>120</v>
      </c>
      <c r="R3" s="92">
        <v>120</v>
      </c>
      <c r="S3" s="92">
        <v>120</v>
      </c>
      <c r="T3" s="92">
        <v>120</v>
      </c>
      <c r="U3" s="92">
        <v>120</v>
      </c>
      <c r="V3" s="92">
        <v>120</v>
      </c>
      <c r="W3" s="92">
        <v>120</v>
      </c>
      <c r="X3" s="92">
        <v>120</v>
      </c>
      <c r="Y3" s="92">
        <v>120</v>
      </c>
      <c r="Z3" s="92">
        <v>120</v>
      </c>
      <c r="AA3" s="92">
        <v>120</v>
      </c>
      <c r="AB3" s="92">
        <v>120</v>
      </c>
      <c r="AC3" s="92">
        <v>120</v>
      </c>
      <c r="AD3" s="92">
        <v>120</v>
      </c>
      <c r="AE3" s="92">
        <v>2880</v>
      </c>
      <c r="AF3" s="92">
        <v>20160</v>
      </c>
      <c r="AG3" s="92">
        <v>1051200</v>
      </c>
      <c r="AH3" s="92"/>
      <c r="AI3" s="92"/>
    </row>
    <row r="4" spans="1:35" s="81" customFormat="1" ht="12.75" x14ac:dyDescent="0.2">
      <c r="C4" s="92" t="s">
        <v>377</v>
      </c>
      <c r="D4" s="92" t="s">
        <v>375</v>
      </c>
      <c r="E4" s="92" t="s">
        <v>120</v>
      </c>
      <c r="F4" s="92" t="s">
        <v>121</v>
      </c>
      <c r="G4" s="92">
        <v>0.2</v>
      </c>
      <c r="H4" s="92">
        <v>0.2</v>
      </c>
      <c r="I4" s="92">
        <v>0.2</v>
      </c>
      <c r="J4" s="92">
        <v>0.2</v>
      </c>
      <c r="K4" s="92">
        <v>0.2</v>
      </c>
      <c r="L4" s="92">
        <v>0.2</v>
      </c>
      <c r="M4" s="92">
        <v>0.2</v>
      </c>
      <c r="N4" s="92">
        <v>0.2</v>
      </c>
      <c r="O4" s="92">
        <v>0.2</v>
      </c>
      <c r="P4" s="92">
        <v>0.2</v>
      </c>
      <c r="Q4" s="92">
        <v>0.2</v>
      </c>
      <c r="R4" s="92">
        <v>0.2</v>
      </c>
      <c r="S4" s="92">
        <v>0.2</v>
      </c>
      <c r="T4" s="92">
        <v>0.2</v>
      </c>
      <c r="U4" s="92">
        <v>0.2</v>
      </c>
      <c r="V4" s="92">
        <v>0.2</v>
      </c>
      <c r="W4" s="92">
        <v>0.2</v>
      </c>
      <c r="X4" s="92">
        <v>0.2</v>
      </c>
      <c r="Y4" s="92">
        <v>0.2</v>
      </c>
      <c r="Z4" s="92">
        <v>0.2</v>
      </c>
      <c r="AA4" s="92">
        <v>0.2</v>
      </c>
      <c r="AB4" s="92">
        <v>0.2</v>
      </c>
      <c r="AC4" s="92">
        <v>0.2</v>
      </c>
      <c r="AD4" s="92">
        <v>0.2</v>
      </c>
      <c r="AE4" s="92">
        <v>4.8</v>
      </c>
      <c r="AF4" s="92">
        <v>33.6</v>
      </c>
      <c r="AG4" s="92">
        <v>1752</v>
      </c>
      <c r="AH4" s="92"/>
      <c r="AI4" s="92"/>
    </row>
    <row r="5" spans="1:35" s="81" customFormat="1" ht="12.75" x14ac:dyDescent="0.2">
      <c r="A5" s="95" t="s">
        <v>583</v>
      </c>
      <c r="B5" s="95" t="s">
        <v>130</v>
      </c>
      <c r="C5" s="92" t="s">
        <v>96</v>
      </c>
      <c r="D5" s="92" t="s">
        <v>119</v>
      </c>
      <c r="E5" s="92" t="s">
        <v>120</v>
      </c>
      <c r="F5" s="92" t="s">
        <v>225</v>
      </c>
      <c r="G5" s="92">
        <v>0.1</v>
      </c>
      <c r="H5" s="92">
        <v>0.1</v>
      </c>
      <c r="I5" s="92">
        <v>0.1</v>
      </c>
      <c r="J5" s="92">
        <v>0.1</v>
      </c>
      <c r="K5" s="92">
        <v>0.1</v>
      </c>
      <c r="L5" s="92">
        <v>0.1</v>
      </c>
      <c r="M5" s="92">
        <v>0.35</v>
      </c>
      <c r="N5" s="92">
        <v>0.35</v>
      </c>
      <c r="O5" s="92">
        <v>0.25</v>
      </c>
      <c r="P5" s="92">
        <v>0.25</v>
      </c>
      <c r="Q5" s="92">
        <v>0.35</v>
      </c>
      <c r="R5" s="92">
        <v>0.35</v>
      </c>
      <c r="S5" s="92">
        <v>0.35</v>
      </c>
      <c r="T5" s="92">
        <v>0.35</v>
      </c>
      <c r="U5" s="92">
        <v>0.25</v>
      </c>
      <c r="V5" s="92">
        <v>0.25</v>
      </c>
      <c r="W5" s="92">
        <v>0.25</v>
      </c>
      <c r="X5" s="92">
        <v>0.35</v>
      </c>
      <c r="Y5" s="92">
        <v>0.35</v>
      </c>
      <c r="Z5" s="92">
        <v>0.35</v>
      </c>
      <c r="AA5" s="92">
        <v>0.25</v>
      </c>
      <c r="AB5" s="92">
        <v>0.25</v>
      </c>
      <c r="AC5" s="92">
        <v>0.25</v>
      </c>
      <c r="AD5" s="92">
        <v>0.25</v>
      </c>
      <c r="AE5" s="92">
        <v>6</v>
      </c>
      <c r="AF5" s="92">
        <v>24</v>
      </c>
      <c r="AG5" s="92">
        <v>1251.43</v>
      </c>
      <c r="AH5" s="92"/>
      <c r="AI5" s="92"/>
    </row>
    <row r="6" spans="1:35" s="81" customFormat="1" ht="12.75" x14ac:dyDescent="0.2">
      <c r="B6" s="95" t="s">
        <v>135</v>
      </c>
      <c r="C6" s="92"/>
      <c r="D6" s="92"/>
      <c r="E6" s="92"/>
      <c r="F6" s="92" t="s">
        <v>135</v>
      </c>
      <c r="G6" s="92">
        <v>0.1</v>
      </c>
      <c r="H6" s="92">
        <v>0.1</v>
      </c>
      <c r="I6" s="92">
        <v>0.1</v>
      </c>
      <c r="J6" s="92">
        <v>0.1</v>
      </c>
      <c r="K6" s="92">
        <v>0.1</v>
      </c>
      <c r="L6" s="92">
        <v>0.1</v>
      </c>
      <c r="M6" s="92">
        <v>0.35</v>
      </c>
      <c r="N6" s="92">
        <v>0.35</v>
      </c>
      <c r="O6" s="92">
        <v>0.25</v>
      </c>
      <c r="P6" s="92">
        <v>0.25</v>
      </c>
      <c r="Q6" s="92">
        <v>0.35</v>
      </c>
      <c r="R6" s="92">
        <v>0.35</v>
      </c>
      <c r="S6" s="92">
        <v>0.35</v>
      </c>
      <c r="T6" s="92">
        <v>0.35</v>
      </c>
      <c r="U6" s="92">
        <v>0.25</v>
      </c>
      <c r="V6" s="92">
        <v>0.25</v>
      </c>
      <c r="W6" s="92">
        <v>0.25</v>
      </c>
      <c r="X6" s="92">
        <v>0.35</v>
      </c>
      <c r="Y6" s="92">
        <v>0.35</v>
      </c>
      <c r="Z6" s="92">
        <v>0.35</v>
      </c>
      <c r="AA6" s="92">
        <v>0.25</v>
      </c>
      <c r="AB6" s="92">
        <v>0.25</v>
      </c>
      <c r="AC6" s="92">
        <v>0.25</v>
      </c>
      <c r="AD6" s="92">
        <v>0.25</v>
      </c>
      <c r="AE6" s="92">
        <v>6</v>
      </c>
      <c r="AF6" s="92"/>
      <c r="AG6" s="92"/>
      <c r="AH6" s="92"/>
      <c r="AI6" s="92"/>
    </row>
    <row r="7" spans="1:35" s="81" customFormat="1" ht="12.75" x14ac:dyDescent="0.2">
      <c r="B7" s="95"/>
      <c r="C7" s="92"/>
      <c r="D7" s="92"/>
      <c r="E7" s="92"/>
      <c r="F7" s="92" t="s">
        <v>128</v>
      </c>
      <c r="G7" s="92">
        <v>0.35</v>
      </c>
      <c r="H7" s="92">
        <v>0.35</v>
      </c>
      <c r="I7" s="92">
        <v>0.35</v>
      </c>
      <c r="J7" s="92">
        <v>0.35</v>
      </c>
      <c r="K7" s="92">
        <v>0.35</v>
      </c>
      <c r="L7" s="92">
        <v>0.35</v>
      </c>
      <c r="M7" s="92">
        <v>0.35</v>
      </c>
      <c r="N7" s="92">
        <v>0.35</v>
      </c>
      <c r="O7" s="92">
        <v>0.35</v>
      </c>
      <c r="P7" s="92">
        <v>0.35</v>
      </c>
      <c r="Q7" s="92">
        <v>0.35</v>
      </c>
      <c r="R7" s="92">
        <v>0.35</v>
      </c>
      <c r="S7" s="92">
        <v>0.35</v>
      </c>
      <c r="T7" s="92">
        <v>0.35</v>
      </c>
      <c r="U7" s="92">
        <v>0.35</v>
      </c>
      <c r="V7" s="92">
        <v>0.35</v>
      </c>
      <c r="W7" s="92">
        <v>0.35</v>
      </c>
      <c r="X7" s="92">
        <v>0.35</v>
      </c>
      <c r="Y7" s="92">
        <v>0.35</v>
      </c>
      <c r="Z7" s="92">
        <v>0.35</v>
      </c>
      <c r="AA7" s="92">
        <v>0.35</v>
      </c>
      <c r="AB7" s="92">
        <v>0.35</v>
      </c>
      <c r="AC7" s="92">
        <v>0.35</v>
      </c>
      <c r="AD7" s="92">
        <v>0.35</v>
      </c>
      <c r="AE7" s="92">
        <v>8.4</v>
      </c>
      <c r="AF7" s="92"/>
      <c r="AG7" s="92"/>
      <c r="AH7" s="92"/>
      <c r="AI7" s="92"/>
    </row>
    <row r="8" spans="1:35" s="81" customFormat="1" ht="12.75" x14ac:dyDescent="0.2">
      <c r="C8" s="92"/>
      <c r="D8" s="92"/>
      <c r="E8" s="92"/>
      <c r="F8" s="92" t="s">
        <v>129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/>
      <c r="AG8" s="92"/>
      <c r="AH8" s="92"/>
      <c r="AI8" s="92"/>
    </row>
    <row r="9" spans="1:35" s="81" customFormat="1" ht="12.75" x14ac:dyDescent="0.2">
      <c r="B9" s="95" t="s">
        <v>589</v>
      </c>
      <c r="C9" s="92"/>
      <c r="D9" s="92"/>
      <c r="E9" s="92"/>
      <c r="F9" s="92" t="s">
        <v>132</v>
      </c>
      <c r="G9" s="92">
        <v>0.1</v>
      </c>
      <c r="H9" s="92">
        <v>0.1</v>
      </c>
      <c r="I9" s="92">
        <v>0.1</v>
      </c>
      <c r="J9" s="92">
        <v>0.1</v>
      </c>
      <c r="K9" s="92">
        <v>0.1</v>
      </c>
      <c r="L9" s="92">
        <v>0.1</v>
      </c>
      <c r="M9" s="92">
        <v>0.35</v>
      </c>
      <c r="N9" s="92">
        <v>0.35</v>
      </c>
      <c r="O9" s="92">
        <v>0.25</v>
      </c>
      <c r="P9" s="92">
        <v>0.25</v>
      </c>
      <c r="Q9" s="92">
        <v>0.35</v>
      </c>
      <c r="R9" s="92">
        <v>0.35</v>
      </c>
      <c r="S9" s="92">
        <v>0.35</v>
      </c>
      <c r="T9" s="92">
        <v>0.35</v>
      </c>
      <c r="U9" s="92">
        <v>0.25</v>
      </c>
      <c r="V9" s="92">
        <v>0.25</v>
      </c>
      <c r="W9" s="92">
        <v>0.25</v>
      </c>
      <c r="X9" s="92">
        <v>0.35</v>
      </c>
      <c r="Y9" s="92">
        <v>0.35</v>
      </c>
      <c r="Z9" s="92">
        <v>0.35</v>
      </c>
      <c r="AA9" s="92">
        <v>0.25</v>
      </c>
      <c r="AB9" s="92">
        <v>0.25</v>
      </c>
      <c r="AC9" s="92">
        <v>0.25</v>
      </c>
      <c r="AD9" s="92">
        <v>0.25</v>
      </c>
      <c r="AE9" s="92">
        <v>6</v>
      </c>
      <c r="AF9" s="92"/>
      <c r="AG9" s="92"/>
      <c r="AH9" s="92"/>
      <c r="AI9" s="92"/>
    </row>
    <row r="10" spans="1:35" s="81" customFormat="1" ht="12.75" x14ac:dyDescent="0.2">
      <c r="C10" s="92" t="s">
        <v>94</v>
      </c>
      <c r="D10" s="92" t="s">
        <v>119</v>
      </c>
      <c r="E10" s="92" t="s">
        <v>120</v>
      </c>
      <c r="F10" s="92" t="s">
        <v>128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1</v>
      </c>
      <c r="M10" s="92">
        <v>1</v>
      </c>
      <c r="N10" s="92">
        <v>1</v>
      </c>
      <c r="O10" s="92">
        <v>1</v>
      </c>
      <c r="P10" s="92">
        <v>1</v>
      </c>
      <c r="Q10" s="92">
        <v>1</v>
      </c>
      <c r="R10" s="92">
        <v>1</v>
      </c>
      <c r="S10" s="92">
        <v>1</v>
      </c>
      <c r="T10" s="92">
        <v>1</v>
      </c>
      <c r="U10" s="92">
        <v>1</v>
      </c>
      <c r="V10" s="92">
        <v>1</v>
      </c>
      <c r="W10" s="92">
        <v>1</v>
      </c>
      <c r="X10" s="92">
        <v>1</v>
      </c>
      <c r="Y10" s="92">
        <v>1</v>
      </c>
      <c r="Z10" s="92">
        <v>1</v>
      </c>
      <c r="AA10" s="92">
        <v>1</v>
      </c>
      <c r="AB10" s="92">
        <v>1</v>
      </c>
      <c r="AC10" s="92">
        <v>1</v>
      </c>
      <c r="AD10" s="92">
        <v>1</v>
      </c>
      <c r="AE10" s="92">
        <v>24</v>
      </c>
      <c r="AF10" s="92">
        <v>35.4</v>
      </c>
      <c r="AG10" s="92">
        <v>1845.86</v>
      </c>
      <c r="AH10" s="92"/>
      <c r="AI10" s="92"/>
    </row>
    <row r="11" spans="1:35" s="81" customFormat="1" ht="12.75" x14ac:dyDescent="0.2">
      <c r="C11" s="92"/>
      <c r="D11" s="92"/>
      <c r="E11" s="92"/>
      <c r="F11" s="92" t="s">
        <v>129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/>
      <c r="AG11" s="92"/>
      <c r="AH11" s="92"/>
      <c r="AI11" s="92"/>
    </row>
    <row r="12" spans="1:35" s="81" customFormat="1" ht="12.75" x14ac:dyDescent="0.2">
      <c r="A12" s="95" t="s">
        <v>584</v>
      </c>
      <c r="B12" s="95" t="s">
        <v>130</v>
      </c>
      <c r="C12" s="92" t="s">
        <v>94</v>
      </c>
      <c r="D12" s="92"/>
      <c r="E12" s="92"/>
      <c r="F12" s="92" t="s">
        <v>255</v>
      </c>
      <c r="G12" s="92">
        <v>0.45</v>
      </c>
      <c r="H12" s="92">
        <v>0.15</v>
      </c>
      <c r="I12" s="92">
        <v>0.15</v>
      </c>
      <c r="J12" s="92">
        <v>0.15</v>
      </c>
      <c r="K12" s="92">
        <v>0.15</v>
      </c>
      <c r="L12" s="92">
        <v>0.45</v>
      </c>
      <c r="M12" s="92">
        <v>0.9</v>
      </c>
      <c r="N12" s="92">
        <v>0.9</v>
      </c>
      <c r="O12" s="92">
        <v>0.9</v>
      </c>
      <c r="P12" s="92">
        <v>0.9</v>
      </c>
      <c r="Q12" s="92">
        <v>0.9</v>
      </c>
      <c r="R12" s="92">
        <v>0.9</v>
      </c>
      <c r="S12" s="92">
        <v>0.9</v>
      </c>
      <c r="T12" s="92">
        <v>0.9</v>
      </c>
      <c r="U12" s="92">
        <v>0.9</v>
      </c>
      <c r="V12" s="92">
        <v>0.9</v>
      </c>
      <c r="W12" s="92">
        <v>0.9</v>
      </c>
      <c r="X12" s="92">
        <v>0.9</v>
      </c>
      <c r="Y12" s="92">
        <v>0.9</v>
      </c>
      <c r="Z12" s="92">
        <v>0.9</v>
      </c>
      <c r="AA12" s="92">
        <v>0.9</v>
      </c>
      <c r="AB12" s="92">
        <v>0.9</v>
      </c>
      <c r="AC12" s="92">
        <v>0.9</v>
      </c>
      <c r="AD12" s="92">
        <v>0.9</v>
      </c>
      <c r="AE12" s="92">
        <v>17.7</v>
      </c>
      <c r="AF12" s="92"/>
      <c r="AG12" s="92"/>
      <c r="AH12" s="92"/>
      <c r="AI12" s="92"/>
    </row>
    <row r="13" spans="1:35" s="81" customFormat="1" ht="12.75" x14ac:dyDescent="0.2">
      <c r="B13" s="95" t="s">
        <v>135</v>
      </c>
      <c r="C13" s="92"/>
      <c r="D13" s="92"/>
      <c r="E13" s="92"/>
      <c r="F13" s="92" t="s">
        <v>255</v>
      </c>
      <c r="G13" s="92">
        <v>0.45</v>
      </c>
      <c r="H13" s="92">
        <v>0.15</v>
      </c>
      <c r="I13" s="92">
        <v>0.15</v>
      </c>
      <c r="J13" s="92">
        <v>0.15</v>
      </c>
      <c r="K13" s="92">
        <v>0.15</v>
      </c>
      <c r="L13" s="92">
        <v>0.45</v>
      </c>
      <c r="M13" s="92">
        <v>0.9</v>
      </c>
      <c r="N13" s="92">
        <v>0.9</v>
      </c>
      <c r="O13" s="92">
        <v>0.9</v>
      </c>
      <c r="P13" s="92">
        <v>0.9</v>
      </c>
      <c r="Q13" s="92">
        <v>0.9</v>
      </c>
      <c r="R13" s="92">
        <v>0.9</v>
      </c>
      <c r="S13" s="92">
        <v>0.9</v>
      </c>
      <c r="T13" s="92">
        <v>0.9</v>
      </c>
      <c r="U13" s="92">
        <v>0.9</v>
      </c>
      <c r="V13" s="92">
        <v>0.9</v>
      </c>
      <c r="W13" s="92">
        <v>0.9</v>
      </c>
      <c r="X13" s="92">
        <v>0.9</v>
      </c>
      <c r="Y13" s="92">
        <v>0.9</v>
      </c>
      <c r="Z13" s="92">
        <v>0.9</v>
      </c>
      <c r="AA13" s="92">
        <v>0.9</v>
      </c>
      <c r="AB13" s="92">
        <v>0.9</v>
      </c>
      <c r="AC13" s="92">
        <v>0.9</v>
      </c>
      <c r="AD13" s="92">
        <v>0.9</v>
      </c>
      <c r="AE13" s="92">
        <v>17.7</v>
      </c>
      <c r="AF13" s="92"/>
      <c r="AG13" s="92"/>
      <c r="AH13" s="92"/>
      <c r="AI13" s="92"/>
    </row>
    <row r="14" spans="1:35" s="81" customFormat="1" ht="12.75" x14ac:dyDescent="0.2">
      <c r="B14" s="95" t="s">
        <v>589</v>
      </c>
      <c r="C14" s="92"/>
      <c r="D14" s="92"/>
      <c r="E14" s="92"/>
      <c r="F14" s="92" t="s">
        <v>255</v>
      </c>
      <c r="G14" s="92">
        <v>0.45</v>
      </c>
      <c r="H14" s="92">
        <v>0.15</v>
      </c>
      <c r="I14" s="92">
        <v>0.15</v>
      </c>
      <c r="J14" s="92">
        <v>0.15</v>
      </c>
      <c r="K14" s="92">
        <v>0.15</v>
      </c>
      <c r="L14" s="92">
        <v>0.45</v>
      </c>
      <c r="M14" s="92">
        <v>0.9</v>
      </c>
      <c r="N14" s="92">
        <v>0.9</v>
      </c>
      <c r="O14" s="92">
        <v>0.9</v>
      </c>
      <c r="P14" s="92">
        <v>0.9</v>
      </c>
      <c r="Q14" s="92">
        <v>0.9</v>
      </c>
      <c r="R14" s="92">
        <v>0.9</v>
      </c>
      <c r="S14" s="92">
        <v>0.9</v>
      </c>
      <c r="T14" s="92">
        <v>0.9</v>
      </c>
      <c r="U14" s="92">
        <v>0.9</v>
      </c>
      <c r="V14" s="92">
        <v>0.9</v>
      </c>
      <c r="W14" s="92">
        <v>0.9</v>
      </c>
      <c r="X14" s="92">
        <v>0.9</v>
      </c>
      <c r="Y14" s="92">
        <v>0.9</v>
      </c>
      <c r="Z14" s="92">
        <v>0.9</v>
      </c>
      <c r="AA14" s="92">
        <v>0.9</v>
      </c>
      <c r="AB14" s="92">
        <v>0.9</v>
      </c>
      <c r="AC14" s="92">
        <v>0.9</v>
      </c>
      <c r="AD14" s="92">
        <v>0.9</v>
      </c>
      <c r="AE14" s="92">
        <v>17.7</v>
      </c>
      <c r="AF14" s="92"/>
      <c r="AG14" s="92"/>
      <c r="AH14" s="92"/>
      <c r="AI14" s="92"/>
    </row>
    <row r="15" spans="1:35" s="81" customFormat="1" ht="12.75" x14ac:dyDescent="0.2">
      <c r="A15" s="95" t="s">
        <v>585</v>
      </c>
      <c r="B15" s="95" t="s">
        <v>130</v>
      </c>
      <c r="C15" s="92" t="s">
        <v>95</v>
      </c>
      <c r="D15" s="92" t="s">
        <v>119</v>
      </c>
      <c r="E15" s="92" t="s">
        <v>120</v>
      </c>
      <c r="F15" s="92" t="s">
        <v>130</v>
      </c>
      <c r="G15" s="92">
        <v>0.05</v>
      </c>
      <c r="H15" s="92">
        <v>0</v>
      </c>
      <c r="I15" s="92">
        <v>0</v>
      </c>
      <c r="J15" s="92">
        <v>0</v>
      </c>
      <c r="K15" s="92">
        <v>0</v>
      </c>
      <c r="L15" s="92">
        <v>0.05</v>
      </c>
      <c r="M15" s="92">
        <v>0.1</v>
      </c>
      <c r="N15" s="92">
        <v>0.4</v>
      </c>
      <c r="O15" s="92">
        <v>0.4</v>
      </c>
      <c r="P15" s="92">
        <v>0.3</v>
      </c>
      <c r="Q15" s="92">
        <v>0.2</v>
      </c>
      <c r="R15" s="92">
        <v>0.5</v>
      </c>
      <c r="S15" s="92">
        <v>0.8</v>
      </c>
      <c r="T15" s="92">
        <v>0.7</v>
      </c>
      <c r="U15" s="92">
        <v>0.4</v>
      </c>
      <c r="V15" s="92">
        <v>0.2</v>
      </c>
      <c r="W15" s="92">
        <v>0.25</v>
      </c>
      <c r="X15" s="92">
        <v>0.5</v>
      </c>
      <c r="Y15" s="92">
        <v>0.55000000000000004</v>
      </c>
      <c r="Z15" s="92">
        <v>0.55000000000000004</v>
      </c>
      <c r="AA15" s="92">
        <v>0.55000000000000004</v>
      </c>
      <c r="AB15" s="92">
        <v>0.5</v>
      </c>
      <c r="AC15" s="92">
        <v>0.35</v>
      </c>
      <c r="AD15" s="92">
        <v>0.2</v>
      </c>
      <c r="AE15" s="92">
        <v>7.55</v>
      </c>
      <c r="AF15" s="92">
        <v>44.5</v>
      </c>
      <c r="AG15" s="92">
        <v>2320.36</v>
      </c>
      <c r="AH15" s="92"/>
      <c r="AI15" s="92"/>
    </row>
    <row r="16" spans="1:35" s="81" customFormat="1" ht="12.75" x14ac:dyDescent="0.2">
      <c r="C16" s="92"/>
      <c r="D16" s="92"/>
      <c r="E16" s="92"/>
      <c r="F16" s="92" t="s">
        <v>128</v>
      </c>
      <c r="G16" s="92">
        <v>1</v>
      </c>
      <c r="H16" s="92">
        <v>1</v>
      </c>
      <c r="I16" s="92">
        <v>1</v>
      </c>
      <c r="J16" s="92">
        <v>1</v>
      </c>
      <c r="K16" s="92">
        <v>1</v>
      </c>
      <c r="L16" s="92">
        <v>1</v>
      </c>
      <c r="M16" s="92">
        <v>1</v>
      </c>
      <c r="N16" s="92">
        <v>1</v>
      </c>
      <c r="O16" s="92">
        <v>1</v>
      </c>
      <c r="P16" s="92">
        <v>1</v>
      </c>
      <c r="Q16" s="92">
        <v>1</v>
      </c>
      <c r="R16" s="92">
        <v>1</v>
      </c>
      <c r="S16" s="92">
        <v>1</v>
      </c>
      <c r="T16" s="92">
        <v>1</v>
      </c>
      <c r="U16" s="92">
        <v>1</v>
      </c>
      <c r="V16" s="92">
        <v>1</v>
      </c>
      <c r="W16" s="92">
        <v>1</v>
      </c>
      <c r="X16" s="92">
        <v>1</v>
      </c>
      <c r="Y16" s="92">
        <v>1</v>
      </c>
      <c r="Z16" s="92">
        <v>1</v>
      </c>
      <c r="AA16" s="92">
        <v>1</v>
      </c>
      <c r="AB16" s="92">
        <v>1</v>
      </c>
      <c r="AC16" s="92">
        <v>1</v>
      </c>
      <c r="AD16" s="92">
        <v>1</v>
      </c>
      <c r="AE16" s="92">
        <v>24</v>
      </c>
      <c r="AF16" s="92"/>
      <c r="AG16" s="92"/>
      <c r="AH16" s="92"/>
      <c r="AI16" s="92"/>
    </row>
    <row r="17" spans="1:35" s="81" customFormat="1" ht="12.75" x14ac:dyDescent="0.2">
      <c r="C17" s="92"/>
      <c r="D17" s="92"/>
      <c r="E17" s="92"/>
      <c r="F17" s="92" t="s">
        <v>129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/>
      <c r="AG17" s="92"/>
      <c r="AH17" s="92"/>
      <c r="AI17" s="92"/>
    </row>
    <row r="18" spans="1:35" s="81" customFormat="1" ht="12.75" x14ac:dyDescent="0.2">
      <c r="B18" s="95" t="s">
        <v>135</v>
      </c>
      <c r="C18" s="92"/>
      <c r="D18" s="92"/>
      <c r="E18" s="92"/>
      <c r="F18" s="92" t="s">
        <v>257</v>
      </c>
      <c r="G18" s="92">
        <v>0.05</v>
      </c>
      <c r="H18" s="92">
        <v>0</v>
      </c>
      <c r="I18" s="92">
        <v>0</v>
      </c>
      <c r="J18" s="92">
        <v>0</v>
      </c>
      <c r="K18" s="92">
        <v>0</v>
      </c>
      <c r="L18" s="92">
        <v>0.05</v>
      </c>
      <c r="M18" s="92">
        <v>0.05</v>
      </c>
      <c r="N18" s="92">
        <v>0.3</v>
      </c>
      <c r="O18" s="92">
        <v>0.3</v>
      </c>
      <c r="P18" s="92">
        <v>0.3</v>
      </c>
      <c r="Q18" s="92">
        <v>0.2</v>
      </c>
      <c r="R18" s="92">
        <v>0.45</v>
      </c>
      <c r="S18" s="92">
        <v>0.6</v>
      </c>
      <c r="T18" s="92">
        <v>0.5</v>
      </c>
      <c r="U18" s="92">
        <v>0.35</v>
      </c>
      <c r="V18" s="92">
        <v>0.3</v>
      </c>
      <c r="W18" s="92">
        <v>0.3</v>
      </c>
      <c r="X18" s="92">
        <v>0.3</v>
      </c>
      <c r="Y18" s="92">
        <v>0.55000000000000004</v>
      </c>
      <c r="Z18" s="92">
        <v>0.55000000000000004</v>
      </c>
      <c r="AA18" s="92">
        <v>0.55000000000000004</v>
      </c>
      <c r="AB18" s="92">
        <v>0.5</v>
      </c>
      <c r="AC18" s="92">
        <v>0.35</v>
      </c>
      <c r="AD18" s="92">
        <v>0.2</v>
      </c>
      <c r="AE18" s="92">
        <v>6.75</v>
      </c>
      <c r="AF18" s="92"/>
      <c r="AG18" s="92"/>
      <c r="AH18" s="92"/>
      <c r="AI18" s="92"/>
    </row>
    <row r="19" spans="1:35" s="81" customFormat="1" ht="12.75" x14ac:dyDescent="0.2">
      <c r="B19" s="95" t="s">
        <v>589</v>
      </c>
      <c r="C19" s="92"/>
      <c r="D19" s="92"/>
      <c r="E19" s="92"/>
      <c r="F19" s="92" t="s">
        <v>257</v>
      </c>
      <c r="G19" s="92">
        <v>0.05</v>
      </c>
      <c r="H19" s="92">
        <v>0</v>
      </c>
      <c r="I19" s="92">
        <v>0</v>
      </c>
      <c r="J19" s="92">
        <v>0</v>
      </c>
      <c r="K19" s="92">
        <v>0</v>
      </c>
      <c r="L19" s="92">
        <v>0.05</v>
      </c>
      <c r="M19" s="92">
        <v>0.05</v>
      </c>
      <c r="N19" s="92">
        <v>0.3</v>
      </c>
      <c r="O19" s="92">
        <v>0.3</v>
      </c>
      <c r="P19" s="92">
        <v>0.3</v>
      </c>
      <c r="Q19" s="92">
        <v>0.2</v>
      </c>
      <c r="R19" s="92">
        <v>0.45</v>
      </c>
      <c r="S19" s="92">
        <v>0.6</v>
      </c>
      <c r="T19" s="92">
        <v>0.5</v>
      </c>
      <c r="U19" s="92">
        <v>0.35</v>
      </c>
      <c r="V19" s="92">
        <v>0.3</v>
      </c>
      <c r="W19" s="92">
        <v>0.3</v>
      </c>
      <c r="X19" s="92">
        <v>0.3</v>
      </c>
      <c r="Y19" s="92">
        <v>0.55000000000000004</v>
      </c>
      <c r="Z19" s="92">
        <v>0.55000000000000004</v>
      </c>
      <c r="AA19" s="92">
        <v>0.55000000000000004</v>
      </c>
      <c r="AB19" s="92">
        <v>0.5</v>
      </c>
      <c r="AC19" s="92">
        <v>0.35</v>
      </c>
      <c r="AD19" s="92">
        <v>0.2</v>
      </c>
      <c r="AE19" s="92">
        <v>6.75</v>
      </c>
      <c r="AF19" s="92"/>
      <c r="AG19" s="92"/>
      <c r="AH19" s="92"/>
      <c r="AI19" s="92"/>
    </row>
    <row r="20" spans="1:35" s="81" customFormat="1" ht="12.75" x14ac:dyDescent="0.2">
      <c r="C20" s="92" t="s">
        <v>256</v>
      </c>
      <c r="D20" s="92" t="s">
        <v>119</v>
      </c>
      <c r="E20" s="92" t="s">
        <v>120</v>
      </c>
      <c r="F20" s="92" t="s">
        <v>128</v>
      </c>
      <c r="G20" s="92">
        <v>0.25</v>
      </c>
      <c r="H20" s="92">
        <v>0.25</v>
      </c>
      <c r="I20" s="92">
        <v>0.25</v>
      </c>
      <c r="J20" s="92">
        <v>0.25</v>
      </c>
      <c r="K20" s="92">
        <v>0.25</v>
      </c>
      <c r="L20" s="92">
        <v>0.25</v>
      </c>
      <c r="M20" s="92">
        <v>0.25</v>
      </c>
      <c r="N20" s="92">
        <v>0.25</v>
      </c>
      <c r="O20" s="92">
        <v>0.25</v>
      </c>
      <c r="P20" s="92">
        <v>0.25</v>
      </c>
      <c r="Q20" s="92">
        <v>0.25</v>
      </c>
      <c r="R20" s="92">
        <v>0.25</v>
      </c>
      <c r="S20" s="92">
        <v>0.25</v>
      </c>
      <c r="T20" s="92">
        <v>0.25</v>
      </c>
      <c r="U20" s="92">
        <v>0.25</v>
      </c>
      <c r="V20" s="92">
        <v>0.25</v>
      </c>
      <c r="W20" s="92">
        <v>0.25</v>
      </c>
      <c r="X20" s="92">
        <v>0.25</v>
      </c>
      <c r="Y20" s="92">
        <v>0.25</v>
      </c>
      <c r="Z20" s="92">
        <v>0.25</v>
      </c>
      <c r="AA20" s="92">
        <v>0.25</v>
      </c>
      <c r="AB20" s="92">
        <v>0.25</v>
      </c>
      <c r="AC20" s="92">
        <v>0.25</v>
      </c>
      <c r="AD20" s="92">
        <v>0.25</v>
      </c>
      <c r="AE20" s="92">
        <v>6</v>
      </c>
      <c r="AF20" s="92">
        <v>0</v>
      </c>
      <c r="AG20" s="92">
        <v>0</v>
      </c>
      <c r="AH20" s="92"/>
      <c r="AI20" s="92"/>
    </row>
    <row r="21" spans="1:35" s="81" customFormat="1" ht="12.75" x14ac:dyDescent="0.2">
      <c r="C21" s="92"/>
      <c r="D21" s="92"/>
      <c r="E21" s="92"/>
      <c r="F21" s="92" t="s">
        <v>129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/>
      <c r="AG21" s="92"/>
      <c r="AH21" s="92"/>
      <c r="AI21" s="92"/>
    </row>
    <row r="22" spans="1:35" s="81" customFormat="1" ht="12.75" x14ac:dyDescent="0.2">
      <c r="A22" s="95" t="s">
        <v>586</v>
      </c>
      <c r="B22" s="95" t="s">
        <v>130</v>
      </c>
      <c r="C22" s="92" t="s">
        <v>256</v>
      </c>
      <c r="D22" s="92"/>
      <c r="E22" s="92"/>
      <c r="F22" s="92" t="s">
        <v>190</v>
      </c>
      <c r="G22" s="92">
        <v>0.02</v>
      </c>
      <c r="H22" s="92">
        <v>0.02</v>
      </c>
      <c r="I22" s="92">
        <v>0.02</v>
      </c>
      <c r="J22" s="92">
        <v>0.02</v>
      </c>
      <c r="K22" s="92">
        <v>0.02</v>
      </c>
      <c r="L22" s="92">
        <v>0.03</v>
      </c>
      <c r="M22" s="92">
        <v>0.09</v>
      </c>
      <c r="N22" s="92">
        <v>0.14000000000000001</v>
      </c>
      <c r="O22" s="92">
        <v>0.1</v>
      </c>
      <c r="P22" s="92">
        <v>0.1</v>
      </c>
      <c r="Q22" s="92">
        <v>0.22</v>
      </c>
      <c r="R22" s="92">
        <v>0.27</v>
      </c>
      <c r="S22" s="92">
        <v>0.24</v>
      </c>
      <c r="T22" s="92">
        <v>0.21</v>
      </c>
      <c r="U22" s="92">
        <v>0.14000000000000001</v>
      </c>
      <c r="V22" s="92">
        <v>0.13</v>
      </c>
      <c r="W22" s="92">
        <v>0.15</v>
      </c>
      <c r="X22" s="92">
        <v>0.17</v>
      </c>
      <c r="Y22" s="92">
        <v>0.17</v>
      </c>
      <c r="Z22" s="92">
        <v>0.17</v>
      </c>
      <c r="AA22" s="92">
        <v>0.15</v>
      </c>
      <c r="AB22" s="92">
        <v>0.14000000000000001</v>
      </c>
      <c r="AC22" s="92">
        <v>0.12</v>
      </c>
      <c r="AD22" s="92">
        <v>0.02</v>
      </c>
      <c r="AE22" s="92">
        <v>2.86</v>
      </c>
      <c r="AF22" s="92"/>
      <c r="AG22" s="92"/>
      <c r="AH22" s="92"/>
      <c r="AI22" s="92"/>
    </row>
    <row r="23" spans="1:35" s="81" customFormat="1" ht="12.75" x14ac:dyDescent="0.2">
      <c r="B23" s="95" t="s">
        <v>135</v>
      </c>
      <c r="C23" s="92"/>
      <c r="D23" s="92"/>
      <c r="E23" s="92"/>
      <c r="F23" s="92" t="s">
        <v>190</v>
      </c>
      <c r="G23" s="92">
        <v>0.02</v>
      </c>
      <c r="H23" s="92">
        <v>0.02</v>
      </c>
      <c r="I23" s="92">
        <v>0.02</v>
      </c>
      <c r="J23" s="92">
        <v>0.02</v>
      </c>
      <c r="K23" s="92">
        <v>0.02</v>
      </c>
      <c r="L23" s="92">
        <v>0.03</v>
      </c>
      <c r="M23" s="92">
        <v>0.09</v>
      </c>
      <c r="N23" s="92">
        <v>0.14000000000000001</v>
      </c>
      <c r="O23" s="92">
        <v>0.1</v>
      </c>
      <c r="P23" s="92">
        <v>0.1</v>
      </c>
      <c r="Q23" s="92">
        <v>0.22</v>
      </c>
      <c r="R23" s="92">
        <v>0.27</v>
      </c>
      <c r="S23" s="92">
        <v>0.24</v>
      </c>
      <c r="T23" s="92">
        <v>0.21</v>
      </c>
      <c r="U23" s="92">
        <v>0.14000000000000001</v>
      </c>
      <c r="V23" s="92">
        <v>0.13</v>
      </c>
      <c r="W23" s="92">
        <v>0.15</v>
      </c>
      <c r="X23" s="92">
        <v>0.17</v>
      </c>
      <c r="Y23" s="92">
        <v>0.17</v>
      </c>
      <c r="Z23" s="92">
        <v>0.17</v>
      </c>
      <c r="AA23" s="92">
        <v>0.15</v>
      </c>
      <c r="AB23" s="92">
        <v>0.14000000000000001</v>
      </c>
      <c r="AC23" s="92">
        <v>0.12</v>
      </c>
      <c r="AD23" s="92">
        <v>0.02</v>
      </c>
      <c r="AE23" s="92">
        <v>2.86</v>
      </c>
      <c r="AF23" s="92"/>
      <c r="AG23" s="92"/>
      <c r="AH23" s="92"/>
      <c r="AI23" s="92"/>
    </row>
    <row r="24" spans="1:35" s="81" customFormat="1" ht="12.75" x14ac:dyDescent="0.2">
      <c r="B24" s="95" t="s">
        <v>589</v>
      </c>
      <c r="C24" s="92"/>
      <c r="D24" s="92"/>
      <c r="E24" s="92"/>
      <c r="F24" s="92" t="s">
        <v>190</v>
      </c>
      <c r="G24" s="92">
        <v>0.02</v>
      </c>
      <c r="H24" s="92">
        <v>0.02</v>
      </c>
      <c r="I24" s="92">
        <v>0.02</v>
      </c>
      <c r="J24" s="92">
        <v>0.02</v>
      </c>
      <c r="K24" s="92">
        <v>0.02</v>
      </c>
      <c r="L24" s="92">
        <v>0.03</v>
      </c>
      <c r="M24" s="92">
        <v>0.09</v>
      </c>
      <c r="N24" s="92">
        <v>0.14000000000000001</v>
      </c>
      <c r="O24" s="92">
        <v>0.1</v>
      </c>
      <c r="P24" s="92">
        <v>0.1</v>
      </c>
      <c r="Q24" s="92">
        <v>0.22</v>
      </c>
      <c r="R24" s="92">
        <v>0.27</v>
      </c>
      <c r="S24" s="92">
        <v>0.24</v>
      </c>
      <c r="T24" s="92">
        <v>0.21</v>
      </c>
      <c r="U24" s="92">
        <v>0.14000000000000001</v>
      </c>
      <c r="V24" s="92">
        <v>0.13</v>
      </c>
      <c r="W24" s="92">
        <v>0.15</v>
      </c>
      <c r="X24" s="92">
        <v>0.17</v>
      </c>
      <c r="Y24" s="92">
        <v>0.17</v>
      </c>
      <c r="Z24" s="92">
        <v>0.17</v>
      </c>
      <c r="AA24" s="92">
        <v>0.15</v>
      </c>
      <c r="AB24" s="92">
        <v>0.14000000000000001</v>
      </c>
      <c r="AC24" s="92">
        <v>0.12</v>
      </c>
      <c r="AD24" s="92">
        <v>0.02</v>
      </c>
      <c r="AE24" s="92">
        <v>2.86</v>
      </c>
      <c r="AF24" s="92"/>
      <c r="AG24" s="92"/>
      <c r="AH24" s="92"/>
      <c r="AI24" s="92"/>
    </row>
    <row r="25" spans="1:35" s="81" customFormat="1" ht="12.75" x14ac:dyDescent="0.2">
      <c r="C25" s="92" t="s">
        <v>134</v>
      </c>
      <c r="D25" s="92" t="s">
        <v>119</v>
      </c>
      <c r="E25" s="92" t="s">
        <v>120</v>
      </c>
      <c r="F25" s="92" t="s">
        <v>126</v>
      </c>
      <c r="G25" s="92">
        <v>1</v>
      </c>
      <c r="H25" s="92">
        <v>1</v>
      </c>
      <c r="I25" s="92">
        <v>1</v>
      </c>
      <c r="J25" s="92">
        <v>1</v>
      </c>
      <c r="K25" s="92">
        <v>1</v>
      </c>
      <c r="L25" s="92">
        <v>0.5</v>
      </c>
      <c r="M25" s="92">
        <v>0.5</v>
      </c>
      <c r="N25" s="92">
        <v>0.5</v>
      </c>
      <c r="O25" s="92">
        <v>0.5</v>
      </c>
      <c r="P25" s="92">
        <v>0.5</v>
      </c>
      <c r="Q25" s="92">
        <v>0.5</v>
      </c>
      <c r="R25" s="92">
        <v>0.5</v>
      </c>
      <c r="S25" s="92">
        <v>0.5</v>
      </c>
      <c r="T25" s="92">
        <v>0.5</v>
      </c>
      <c r="U25" s="92">
        <v>0.5</v>
      </c>
      <c r="V25" s="92">
        <v>0.5</v>
      </c>
      <c r="W25" s="92">
        <v>0.5</v>
      </c>
      <c r="X25" s="92">
        <v>0.5</v>
      </c>
      <c r="Y25" s="92">
        <v>0.5</v>
      </c>
      <c r="Z25" s="92">
        <v>0.5</v>
      </c>
      <c r="AA25" s="92">
        <v>0.5</v>
      </c>
      <c r="AB25" s="92">
        <v>0.5</v>
      </c>
      <c r="AC25" s="92">
        <v>0.5</v>
      </c>
      <c r="AD25" s="92">
        <v>0.5</v>
      </c>
      <c r="AE25" s="92">
        <v>14.5</v>
      </c>
      <c r="AF25" s="92">
        <v>101.5</v>
      </c>
      <c r="AG25" s="92">
        <v>5292.5</v>
      </c>
      <c r="AH25" s="92"/>
      <c r="AI25" s="92"/>
    </row>
    <row r="26" spans="1:35" s="81" customFormat="1" ht="12.75" x14ac:dyDescent="0.2">
      <c r="C26" s="92"/>
      <c r="D26" s="92"/>
      <c r="E26" s="92"/>
      <c r="F26" s="92" t="s">
        <v>131</v>
      </c>
      <c r="G26" s="92">
        <v>1</v>
      </c>
      <c r="H26" s="92">
        <v>1</v>
      </c>
      <c r="I26" s="92">
        <v>1</v>
      </c>
      <c r="J26" s="92">
        <v>1</v>
      </c>
      <c r="K26" s="92">
        <v>1</v>
      </c>
      <c r="L26" s="92">
        <v>0.5</v>
      </c>
      <c r="M26" s="92">
        <v>0.5</v>
      </c>
      <c r="N26" s="92">
        <v>0.5</v>
      </c>
      <c r="O26" s="92">
        <v>0.5</v>
      </c>
      <c r="P26" s="92">
        <v>0.5</v>
      </c>
      <c r="Q26" s="92">
        <v>0.5</v>
      </c>
      <c r="R26" s="92">
        <v>0.5</v>
      </c>
      <c r="S26" s="92">
        <v>0.5</v>
      </c>
      <c r="T26" s="92">
        <v>0.5</v>
      </c>
      <c r="U26" s="92">
        <v>0.5</v>
      </c>
      <c r="V26" s="92">
        <v>0.5</v>
      </c>
      <c r="W26" s="92">
        <v>0.5</v>
      </c>
      <c r="X26" s="92">
        <v>0.5</v>
      </c>
      <c r="Y26" s="92">
        <v>0.5</v>
      </c>
      <c r="Z26" s="92">
        <v>0.5</v>
      </c>
      <c r="AA26" s="92">
        <v>0.5</v>
      </c>
      <c r="AB26" s="92">
        <v>0.5</v>
      </c>
      <c r="AC26" s="92">
        <v>0.5</v>
      </c>
      <c r="AD26" s="92">
        <v>0.5</v>
      </c>
      <c r="AE26" s="92">
        <v>14.5</v>
      </c>
      <c r="AF26" s="92"/>
      <c r="AG26" s="92"/>
      <c r="AH26" s="92"/>
      <c r="AI26" s="92"/>
    </row>
    <row r="27" spans="1:35" s="81" customFormat="1" ht="12.75" x14ac:dyDescent="0.2">
      <c r="C27" s="92"/>
      <c r="D27" s="92"/>
      <c r="E27" s="92"/>
      <c r="F27" s="92" t="s">
        <v>132</v>
      </c>
      <c r="G27" s="92">
        <v>1</v>
      </c>
      <c r="H27" s="92">
        <v>1</v>
      </c>
      <c r="I27" s="92">
        <v>1</v>
      </c>
      <c r="J27" s="92">
        <v>1</v>
      </c>
      <c r="K27" s="92">
        <v>1</v>
      </c>
      <c r="L27" s="92">
        <v>0.5</v>
      </c>
      <c r="M27" s="92">
        <v>0.5</v>
      </c>
      <c r="N27" s="92">
        <v>0.5</v>
      </c>
      <c r="O27" s="92">
        <v>0.5</v>
      </c>
      <c r="P27" s="92">
        <v>0.5</v>
      </c>
      <c r="Q27" s="92">
        <v>0.5</v>
      </c>
      <c r="R27" s="92">
        <v>0.5</v>
      </c>
      <c r="S27" s="92">
        <v>0.5</v>
      </c>
      <c r="T27" s="92">
        <v>0.5</v>
      </c>
      <c r="U27" s="92">
        <v>0.5</v>
      </c>
      <c r="V27" s="92">
        <v>0.5</v>
      </c>
      <c r="W27" s="92">
        <v>0.5</v>
      </c>
      <c r="X27" s="92">
        <v>0.5</v>
      </c>
      <c r="Y27" s="92">
        <v>0.5</v>
      </c>
      <c r="Z27" s="92">
        <v>0.5</v>
      </c>
      <c r="AA27" s="92">
        <v>0.5</v>
      </c>
      <c r="AB27" s="92">
        <v>0.5</v>
      </c>
      <c r="AC27" s="92">
        <v>0.5</v>
      </c>
      <c r="AD27" s="92">
        <v>0.5</v>
      </c>
      <c r="AE27" s="92">
        <v>14.5</v>
      </c>
      <c r="AF27" s="92"/>
      <c r="AG27" s="92"/>
      <c r="AH27" s="92"/>
      <c r="AI27" s="92"/>
    </row>
    <row r="28" spans="1:35" s="81" customFormat="1" ht="12.75" x14ac:dyDescent="0.2">
      <c r="C28" s="92" t="s">
        <v>226</v>
      </c>
      <c r="D28" s="92" t="s">
        <v>124</v>
      </c>
      <c r="E28" s="92" t="s">
        <v>120</v>
      </c>
      <c r="F28" s="92" t="s">
        <v>121</v>
      </c>
      <c r="G28" s="92">
        <v>1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1</v>
      </c>
      <c r="N28" s="92">
        <v>1</v>
      </c>
      <c r="O28" s="92">
        <v>1</v>
      </c>
      <c r="P28" s="92">
        <v>1</v>
      </c>
      <c r="Q28" s="92">
        <v>1</v>
      </c>
      <c r="R28" s="92">
        <v>1</v>
      </c>
      <c r="S28" s="92">
        <v>1</v>
      </c>
      <c r="T28" s="92">
        <v>1</v>
      </c>
      <c r="U28" s="92">
        <v>1</v>
      </c>
      <c r="V28" s="92">
        <v>1</v>
      </c>
      <c r="W28" s="92">
        <v>1</v>
      </c>
      <c r="X28" s="92">
        <v>1</v>
      </c>
      <c r="Y28" s="92">
        <v>1</v>
      </c>
      <c r="Z28" s="92">
        <v>1</v>
      </c>
      <c r="AA28" s="92">
        <v>1</v>
      </c>
      <c r="AB28" s="92">
        <v>1</v>
      </c>
      <c r="AC28" s="92">
        <v>1</v>
      </c>
      <c r="AD28" s="92">
        <v>1</v>
      </c>
      <c r="AE28" s="92">
        <v>20</v>
      </c>
      <c r="AF28" s="92">
        <v>140</v>
      </c>
      <c r="AG28" s="92">
        <v>7300</v>
      </c>
      <c r="AH28" s="92"/>
      <c r="AI28" s="92"/>
    </row>
    <row r="29" spans="1:35" s="81" customFormat="1" ht="12.75" x14ac:dyDescent="0.2">
      <c r="C29" s="92" t="s">
        <v>376</v>
      </c>
      <c r="D29" s="92" t="s">
        <v>119</v>
      </c>
      <c r="E29" s="92" t="s">
        <v>120</v>
      </c>
      <c r="F29" s="92" t="s">
        <v>121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/>
      <c r="AI29" s="92"/>
    </row>
    <row r="30" spans="1:35" s="81" customFormat="1" ht="12.75" x14ac:dyDescent="0.2">
      <c r="C30" s="92" t="s">
        <v>378</v>
      </c>
      <c r="D30" s="92" t="s">
        <v>375</v>
      </c>
      <c r="E30" s="92" t="s">
        <v>379</v>
      </c>
      <c r="F30" s="92" t="s">
        <v>121</v>
      </c>
      <c r="G30" s="92">
        <v>1</v>
      </c>
      <c r="H30" s="92">
        <v>1</v>
      </c>
      <c r="I30" s="92">
        <v>1</v>
      </c>
      <c r="J30" s="92">
        <v>1</v>
      </c>
      <c r="K30" s="92">
        <v>1</v>
      </c>
      <c r="L30" s="92">
        <v>1</v>
      </c>
      <c r="M30" s="92">
        <v>1</v>
      </c>
      <c r="N30" s="92">
        <v>1</v>
      </c>
      <c r="O30" s="92">
        <v>1</v>
      </c>
      <c r="P30" s="92">
        <v>1</v>
      </c>
      <c r="Q30" s="92">
        <v>1</v>
      </c>
      <c r="R30" s="92">
        <v>1</v>
      </c>
      <c r="S30" s="92">
        <v>1</v>
      </c>
      <c r="T30" s="92">
        <v>1</v>
      </c>
      <c r="U30" s="92">
        <v>1</v>
      </c>
      <c r="V30" s="92">
        <v>1</v>
      </c>
      <c r="W30" s="92">
        <v>1</v>
      </c>
      <c r="X30" s="92">
        <v>1</v>
      </c>
      <c r="Y30" s="92">
        <v>1</v>
      </c>
      <c r="Z30" s="92">
        <v>1</v>
      </c>
      <c r="AA30" s="92">
        <v>1</v>
      </c>
      <c r="AB30" s="92">
        <v>1</v>
      </c>
      <c r="AC30" s="92">
        <v>1</v>
      </c>
      <c r="AD30" s="92">
        <v>1</v>
      </c>
      <c r="AE30" s="92">
        <v>24</v>
      </c>
      <c r="AF30" s="92">
        <v>168</v>
      </c>
      <c r="AG30" s="92">
        <v>6924</v>
      </c>
      <c r="AH30" s="92"/>
      <c r="AI30" s="92"/>
    </row>
    <row r="31" spans="1:35" s="81" customFormat="1" ht="12.75" x14ac:dyDescent="0.2">
      <c r="C31" s="92"/>
      <c r="D31" s="92"/>
      <c r="E31" s="92" t="s">
        <v>380</v>
      </c>
      <c r="F31" s="92" t="s">
        <v>121</v>
      </c>
      <c r="G31" s="92">
        <v>0.5</v>
      </c>
      <c r="H31" s="92">
        <v>0.5</v>
      </c>
      <c r="I31" s="92">
        <v>0.5</v>
      </c>
      <c r="J31" s="92">
        <v>0.5</v>
      </c>
      <c r="K31" s="92">
        <v>0.5</v>
      </c>
      <c r="L31" s="92">
        <v>0.5</v>
      </c>
      <c r="M31" s="92">
        <v>0.5</v>
      </c>
      <c r="N31" s="92">
        <v>0.5</v>
      </c>
      <c r="O31" s="92">
        <v>0.5</v>
      </c>
      <c r="P31" s="92">
        <v>0.5</v>
      </c>
      <c r="Q31" s="92">
        <v>0.5</v>
      </c>
      <c r="R31" s="92">
        <v>0.5</v>
      </c>
      <c r="S31" s="92">
        <v>0.5</v>
      </c>
      <c r="T31" s="92">
        <v>0.5</v>
      </c>
      <c r="U31" s="92">
        <v>0.5</v>
      </c>
      <c r="V31" s="92">
        <v>0.5</v>
      </c>
      <c r="W31" s="92">
        <v>0.5</v>
      </c>
      <c r="X31" s="92">
        <v>0.5</v>
      </c>
      <c r="Y31" s="92">
        <v>0.5</v>
      </c>
      <c r="Z31" s="92">
        <v>0.5</v>
      </c>
      <c r="AA31" s="92">
        <v>0.5</v>
      </c>
      <c r="AB31" s="92">
        <v>0.5</v>
      </c>
      <c r="AC31" s="92">
        <v>0.5</v>
      </c>
      <c r="AD31" s="92">
        <v>0.5</v>
      </c>
      <c r="AE31" s="92">
        <v>12</v>
      </c>
      <c r="AF31" s="92">
        <v>84</v>
      </c>
      <c r="AG31" s="92"/>
      <c r="AH31" s="92"/>
      <c r="AI31" s="92"/>
    </row>
    <row r="32" spans="1:35" s="81" customFormat="1" ht="12.75" x14ac:dyDescent="0.2">
      <c r="C32" s="92"/>
      <c r="D32" s="92"/>
      <c r="E32" s="92" t="s">
        <v>120</v>
      </c>
      <c r="F32" s="92" t="s">
        <v>121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  <c r="P32" s="92">
        <v>1</v>
      </c>
      <c r="Q32" s="92">
        <v>1</v>
      </c>
      <c r="R32" s="92">
        <v>1</v>
      </c>
      <c r="S32" s="92">
        <v>1</v>
      </c>
      <c r="T32" s="92">
        <v>1</v>
      </c>
      <c r="U32" s="92">
        <v>1</v>
      </c>
      <c r="V32" s="92">
        <v>1</v>
      </c>
      <c r="W32" s="92">
        <v>1</v>
      </c>
      <c r="X32" s="92">
        <v>1</v>
      </c>
      <c r="Y32" s="92">
        <v>1</v>
      </c>
      <c r="Z32" s="92">
        <v>1</v>
      </c>
      <c r="AA32" s="92">
        <v>1</v>
      </c>
      <c r="AB32" s="92">
        <v>1</v>
      </c>
      <c r="AC32" s="92">
        <v>1</v>
      </c>
      <c r="AD32" s="92">
        <v>1</v>
      </c>
      <c r="AE32" s="92">
        <v>24</v>
      </c>
      <c r="AF32" s="92">
        <v>168</v>
      </c>
      <c r="AG32" s="92"/>
      <c r="AH32" s="92"/>
      <c r="AI32" s="92"/>
    </row>
    <row r="33" spans="1:35" s="81" customFormat="1" ht="12.75" x14ac:dyDescent="0.2">
      <c r="C33" s="92" t="s">
        <v>372</v>
      </c>
      <c r="D33" s="92" t="s">
        <v>373</v>
      </c>
      <c r="E33" s="92" t="s">
        <v>120</v>
      </c>
      <c r="F33" s="92" t="s">
        <v>121</v>
      </c>
      <c r="G33" s="92">
        <v>4</v>
      </c>
      <c r="H33" s="92">
        <v>4</v>
      </c>
      <c r="I33" s="92">
        <v>4</v>
      </c>
      <c r="J33" s="92">
        <v>4</v>
      </c>
      <c r="K33" s="92">
        <v>4</v>
      </c>
      <c r="L33" s="92">
        <v>4</v>
      </c>
      <c r="M33" s="92">
        <v>4</v>
      </c>
      <c r="N33" s="92">
        <v>4</v>
      </c>
      <c r="O33" s="92">
        <v>4</v>
      </c>
      <c r="P33" s="92">
        <v>4</v>
      </c>
      <c r="Q33" s="92">
        <v>4</v>
      </c>
      <c r="R33" s="92">
        <v>4</v>
      </c>
      <c r="S33" s="92">
        <v>4</v>
      </c>
      <c r="T33" s="92">
        <v>4</v>
      </c>
      <c r="U33" s="92">
        <v>4</v>
      </c>
      <c r="V33" s="92">
        <v>4</v>
      </c>
      <c r="W33" s="92">
        <v>4</v>
      </c>
      <c r="X33" s="92">
        <v>4</v>
      </c>
      <c r="Y33" s="92">
        <v>4</v>
      </c>
      <c r="Z33" s="92">
        <v>4</v>
      </c>
      <c r="AA33" s="92">
        <v>4</v>
      </c>
      <c r="AB33" s="92">
        <v>4</v>
      </c>
      <c r="AC33" s="92">
        <v>4</v>
      </c>
      <c r="AD33" s="92">
        <v>4</v>
      </c>
      <c r="AE33" s="92">
        <v>96</v>
      </c>
      <c r="AF33" s="92">
        <v>672</v>
      </c>
      <c r="AG33" s="92">
        <v>35040</v>
      </c>
      <c r="AH33" s="92"/>
      <c r="AI33" s="92"/>
    </row>
    <row r="34" spans="1:35" s="81" customFormat="1" ht="12.75" x14ac:dyDescent="0.2">
      <c r="C34" s="92" t="s">
        <v>370</v>
      </c>
      <c r="D34" s="92" t="s">
        <v>122</v>
      </c>
      <c r="E34" s="92" t="s">
        <v>120</v>
      </c>
      <c r="F34" s="92" t="s">
        <v>129</v>
      </c>
      <c r="G34" s="92">
        <v>30</v>
      </c>
      <c r="H34" s="92">
        <v>30</v>
      </c>
      <c r="I34" s="92">
        <v>30</v>
      </c>
      <c r="J34" s="92">
        <v>30</v>
      </c>
      <c r="K34" s="92">
        <v>30</v>
      </c>
      <c r="L34" s="92">
        <v>30</v>
      </c>
      <c r="M34" s="92">
        <v>30</v>
      </c>
      <c r="N34" s="92">
        <v>30</v>
      </c>
      <c r="O34" s="92">
        <v>30</v>
      </c>
      <c r="P34" s="92">
        <v>30</v>
      </c>
      <c r="Q34" s="92">
        <v>30</v>
      </c>
      <c r="R34" s="92">
        <v>30</v>
      </c>
      <c r="S34" s="92">
        <v>30</v>
      </c>
      <c r="T34" s="92">
        <v>30</v>
      </c>
      <c r="U34" s="92">
        <v>30</v>
      </c>
      <c r="V34" s="92">
        <v>30</v>
      </c>
      <c r="W34" s="92">
        <v>30</v>
      </c>
      <c r="X34" s="92">
        <v>30</v>
      </c>
      <c r="Y34" s="92">
        <v>30</v>
      </c>
      <c r="Z34" s="92">
        <v>30</v>
      </c>
      <c r="AA34" s="92">
        <v>30</v>
      </c>
      <c r="AB34" s="92">
        <v>30</v>
      </c>
      <c r="AC34" s="92">
        <v>30</v>
      </c>
      <c r="AD34" s="92">
        <v>30</v>
      </c>
      <c r="AE34" s="92">
        <v>720</v>
      </c>
      <c r="AF34" s="92">
        <v>0</v>
      </c>
      <c r="AG34" s="92">
        <v>0</v>
      </c>
      <c r="AH34" s="92"/>
      <c r="AI34" s="92"/>
    </row>
    <row r="35" spans="1:35" s="81" customFormat="1" ht="12.75" x14ac:dyDescent="0.2">
      <c r="C35" s="92"/>
      <c r="D35" s="92"/>
      <c r="E35" s="92"/>
      <c r="F35" s="92" t="s">
        <v>190</v>
      </c>
      <c r="G35" s="92">
        <v>26</v>
      </c>
      <c r="H35" s="92">
        <v>30</v>
      </c>
      <c r="I35" s="92">
        <v>30</v>
      </c>
      <c r="J35" s="92">
        <v>30</v>
      </c>
      <c r="K35" s="92">
        <v>30</v>
      </c>
      <c r="L35" s="92">
        <v>26</v>
      </c>
      <c r="M35" s="92">
        <v>26</v>
      </c>
      <c r="N35" s="92">
        <v>26</v>
      </c>
      <c r="O35" s="92">
        <v>26</v>
      </c>
      <c r="P35" s="92">
        <v>26</v>
      </c>
      <c r="Q35" s="92">
        <v>26</v>
      </c>
      <c r="R35" s="92">
        <v>26</v>
      </c>
      <c r="S35" s="92">
        <v>26</v>
      </c>
      <c r="T35" s="92">
        <v>26</v>
      </c>
      <c r="U35" s="92">
        <v>26</v>
      </c>
      <c r="V35" s="92">
        <v>26</v>
      </c>
      <c r="W35" s="92">
        <v>26</v>
      </c>
      <c r="X35" s="92">
        <v>26</v>
      </c>
      <c r="Y35" s="92">
        <v>26</v>
      </c>
      <c r="Z35" s="92">
        <v>26</v>
      </c>
      <c r="AA35" s="92">
        <v>26</v>
      </c>
      <c r="AB35" s="92">
        <v>26</v>
      </c>
      <c r="AC35" s="92">
        <v>26</v>
      </c>
      <c r="AD35" s="92">
        <v>26</v>
      </c>
      <c r="AE35" s="92">
        <v>640</v>
      </c>
      <c r="AF35" s="92"/>
      <c r="AG35" s="92"/>
      <c r="AH35" s="92"/>
      <c r="AI35" s="92"/>
    </row>
    <row r="36" spans="1:35" s="81" customFormat="1" ht="12.75" x14ac:dyDescent="0.2">
      <c r="C36" s="92" t="s">
        <v>369</v>
      </c>
      <c r="D36" s="92" t="s">
        <v>122</v>
      </c>
      <c r="E36" s="92" t="s">
        <v>120</v>
      </c>
      <c r="F36" s="92" t="s">
        <v>128</v>
      </c>
      <c r="G36" s="92">
        <v>15.6</v>
      </c>
      <c r="H36" s="92">
        <v>15.6</v>
      </c>
      <c r="I36" s="92">
        <v>15.6</v>
      </c>
      <c r="J36" s="92">
        <v>15.6</v>
      </c>
      <c r="K36" s="92">
        <v>15.6</v>
      </c>
      <c r="L36" s="92">
        <v>15.6</v>
      </c>
      <c r="M36" s="92">
        <v>15.6</v>
      </c>
      <c r="N36" s="92">
        <v>15.6</v>
      </c>
      <c r="O36" s="92">
        <v>15.6</v>
      </c>
      <c r="P36" s="92">
        <v>15.6</v>
      </c>
      <c r="Q36" s="92">
        <v>15.6</v>
      </c>
      <c r="R36" s="92">
        <v>15.6</v>
      </c>
      <c r="S36" s="92">
        <v>15.6</v>
      </c>
      <c r="T36" s="92">
        <v>15.6</v>
      </c>
      <c r="U36" s="92">
        <v>15.6</v>
      </c>
      <c r="V36" s="92">
        <v>15.6</v>
      </c>
      <c r="W36" s="92">
        <v>15.6</v>
      </c>
      <c r="X36" s="92">
        <v>15.6</v>
      </c>
      <c r="Y36" s="92">
        <v>15.6</v>
      </c>
      <c r="Z36" s="92">
        <v>15.6</v>
      </c>
      <c r="AA36" s="92">
        <v>15.6</v>
      </c>
      <c r="AB36" s="92">
        <v>15.6</v>
      </c>
      <c r="AC36" s="92">
        <v>15.6</v>
      </c>
      <c r="AD36" s="92">
        <v>15.6</v>
      </c>
      <c r="AE36" s="92">
        <v>374.4</v>
      </c>
      <c r="AF36" s="92">
        <v>0</v>
      </c>
      <c r="AG36" s="92">
        <v>0</v>
      </c>
      <c r="AH36" s="92"/>
      <c r="AI36" s="92"/>
    </row>
    <row r="37" spans="1:35" s="81" customFormat="1" ht="12.75" x14ac:dyDescent="0.2">
      <c r="C37" s="92"/>
      <c r="D37" s="92"/>
      <c r="E37" s="92"/>
      <c r="F37" s="92" t="s">
        <v>129</v>
      </c>
      <c r="G37" s="92">
        <v>19</v>
      </c>
      <c r="H37" s="92">
        <v>19</v>
      </c>
      <c r="I37" s="92">
        <v>19</v>
      </c>
      <c r="J37" s="92">
        <v>19</v>
      </c>
      <c r="K37" s="92">
        <v>19</v>
      </c>
      <c r="L37" s="92">
        <v>19</v>
      </c>
      <c r="M37" s="92">
        <v>19</v>
      </c>
      <c r="N37" s="92">
        <v>19</v>
      </c>
      <c r="O37" s="92">
        <v>19</v>
      </c>
      <c r="P37" s="92">
        <v>19</v>
      </c>
      <c r="Q37" s="92">
        <v>19</v>
      </c>
      <c r="R37" s="92">
        <v>19</v>
      </c>
      <c r="S37" s="92">
        <v>19</v>
      </c>
      <c r="T37" s="92">
        <v>19</v>
      </c>
      <c r="U37" s="92">
        <v>19</v>
      </c>
      <c r="V37" s="92">
        <v>19</v>
      </c>
      <c r="W37" s="92">
        <v>19</v>
      </c>
      <c r="X37" s="92">
        <v>19</v>
      </c>
      <c r="Y37" s="92">
        <v>19</v>
      </c>
      <c r="Z37" s="92">
        <v>19</v>
      </c>
      <c r="AA37" s="92">
        <v>19</v>
      </c>
      <c r="AB37" s="92">
        <v>19</v>
      </c>
      <c r="AC37" s="92">
        <v>19</v>
      </c>
      <c r="AD37" s="92">
        <v>19</v>
      </c>
      <c r="AE37" s="92">
        <v>456</v>
      </c>
      <c r="AF37" s="92"/>
      <c r="AG37" s="92"/>
      <c r="AH37" s="92"/>
      <c r="AI37" s="92"/>
    </row>
    <row r="38" spans="1:35" s="81" customFormat="1" ht="12.75" x14ac:dyDescent="0.2">
      <c r="C38" s="92"/>
      <c r="D38" s="92"/>
      <c r="E38" s="92"/>
      <c r="F38" s="92" t="s">
        <v>190</v>
      </c>
      <c r="G38" s="92">
        <v>19</v>
      </c>
      <c r="H38" s="92">
        <v>15.6</v>
      </c>
      <c r="I38" s="92">
        <v>15.6</v>
      </c>
      <c r="J38" s="92">
        <v>15.6</v>
      </c>
      <c r="K38" s="92">
        <v>15.6</v>
      </c>
      <c r="L38" s="92">
        <v>19</v>
      </c>
      <c r="M38" s="92">
        <v>19</v>
      </c>
      <c r="N38" s="92">
        <v>19</v>
      </c>
      <c r="O38" s="92">
        <v>19</v>
      </c>
      <c r="P38" s="92">
        <v>19</v>
      </c>
      <c r="Q38" s="92">
        <v>19</v>
      </c>
      <c r="R38" s="92">
        <v>19</v>
      </c>
      <c r="S38" s="92">
        <v>19</v>
      </c>
      <c r="T38" s="92">
        <v>19</v>
      </c>
      <c r="U38" s="92">
        <v>19</v>
      </c>
      <c r="V38" s="92">
        <v>19</v>
      </c>
      <c r="W38" s="92">
        <v>19</v>
      </c>
      <c r="X38" s="92">
        <v>19</v>
      </c>
      <c r="Y38" s="92">
        <v>19</v>
      </c>
      <c r="Z38" s="92">
        <v>19</v>
      </c>
      <c r="AA38" s="92">
        <v>19</v>
      </c>
      <c r="AB38" s="92">
        <v>19</v>
      </c>
      <c r="AC38" s="92">
        <v>19</v>
      </c>
      <c r="AD38" s="92">
        <v>19</v>
      </c>
      <c r="AE38" s="92">
        <v>442.4</v>
      </c>
      <c r="AF38" s="92"/>
      <c r="AG38" s="92"/>
      <c r="AH38" s="92"/>
      <c r="AI38" s="92"/>
    </row>
    <row r="39" spans="1:35" s="81" customFormat="1" ht="12.75" x14ac:dyDescent="0.2">
      <c r="C39" s="92" t="s">
        <v>368</v>
      </c>
      <c r="D39" s="92" t="s">
        <v>122</v>
      </c>
      <c r="E39" s="92" t="s">
        <v>120</v>
      </c>
      <c r="F39" s="92" t="s">
        <v>129</v>
      </c>
      <c r="G39" s="92">
        <v>30</v>
      </c>
      <c r="H39" s="92">
        <v>30</v>
      </c>
      <c r="I39" s="92">
        <v>30</v>
      </c>
      <c r="J39" s="92">
        <v>30</v>
      </c>
      <c r="K39" s="92">
        <v>30</v>
      </c>
      <c r="L39" s="92">
        <v>30</v>
      </c>
      <c r="M39" s="92">
        <v>30</v>
      </c>
      <c r="N39" s="92">
        <v>30</v>
      </c>
      <c r="O39" s="92">
        <v>30</v>
      </c>
      <c r="P39" s="92">
        <v>30</v>
      </c>
      <c r="Q39" s="92">
        <v>30</v>
      </c>
      <c r="R39" s="92">
        <v>30</v>
      </c>
      <c r="S39" s="92">
        <v>30</v>
      </c>
      <c r="T39" s="92">
        <v>30</v>
      </c>
      <c r="U39" s="92">
        <v>30</v>
      </c>
      <c r="V39" s="92">
        <v>30</v>
      </c>
      <c r="W39" s="92">
        <v>30</v>
      </c>
      <c r="X39" s="92">
        <v>30</v>
      </c>
      <c r="Y39" s="92">
        <v>30</v>
      </c>
      <c r="Z39" s="92">
        <v>30</v>
      </c>
      <c r="AA39" s="92">
        <v>30</v>
      </c>
      <c r="AB39" s="92">
        <v>30</v>
      </c>
      <c r="AC39" s="92">
        <v>30</v>
      </c>
      <c r="AD39" s="92">
        <v>30</v>
      </c>
      <c r="AE39" s="92">
        <v>720</v>
      </c>
      <c r="AF39" s="92">
        <v>0</v>
      </c>
      <c r="AG39" s="92">
        <v>0</v>
      </c>
      <c r="AH39" s="92"/>
      <c r="AI39" s="92"/>
    </row>
    <row r="40" spans="1:35" s="81" customFormat="1" ht="12.75" x14ac:dyDescent="0.2">
      <c r="A40" s="95" t="s">
        <v>587</v>
      </c>
      <c r="B40" s="95" t="s">
        <v>130</v>
      </c>
      <c r="C40" s="92" t="s">
        <v>368</v>
      </c>
      <c r="D40" s="92"/>
      <c r="E40" s="92"/>
      <c r="F40" s="92" t="s">
        <v>190</v>
      </c>
      <c r="G40" s="92">
        <v>24</v>
      </c>
      <c r="H40" s="92">
        <v>30</v>
      </c>
      <c r="I40" s="92">
        <v>30</v>
      </c>
      <c r="J40" s="92">
        <v>30</v>
      </c>
      <c r="K40" s="92">
        <v>30</v>
      </c>
      <c r="L40" s="92">
        <v>24</v>
      </c>
      <c r="M40" s="92">
        <v>24</v>
      </c>
      <c r="N40" s="92">
        <v>24</v>
      </c>
      <c r="O40" s="92">
        <v>24</v>
      </c>
      <c r="P40" s="92">
        <v>24</v>
      </c>
      <c r="Q40" s="92">
        <v>24</v>
      </c>
      <c r="R40" s="92">
        <v>24</v>
      </c>
      <c r="S40" s="92">
        <v>24</v>
      </c>
      <c r="T40" s="92">
        <v>24</v>
      </c>
      <c r="U40" s="92">
        <v>24</v>
      </c>
      <c r="V40" s="92">
        <v>24</v>
      </c>
      <c r="W40" s="92">
        <v>24</v>
      </c>
      <c r="X40" s="92">
        <v>24</v>
      </c>
      <c r="Y40" s="92">
        <v>24</v>
      </c>
      <c r="Z40" s="92">
        <v>24</v>
      </c>
      <c r="AA40" s="92">
        <v>24</v>
      </c>
      <c r="AB40" s="92">
        <v>24</v>
      </c>
      <c r="AC40" s="92">
        <v>24</v>
      </c>
      <c r="AD40" s="92">
        <v>24</v>
      </c>
      <c r="AE40" s="92">
        <v>600</v>
      </c>
      <c r="AF40" s="92"/>
      <c r="AG40" s="92"/>
      <c r="AH40" s="92"/>
      <c r="AI40" s="92"/>
    </row>
    <row r="41" spans="1:35" s="81" customFormat="1" ht="12.75" x14ac:dyDescent="0.2">
      <c r="A41" s="95"/>
      <c r="B41" s="95" t="s">
        <v>135</v>
      </c>
      <c r="C41" s="92" t="s">
        <v>368</v>
      </c>
      <c r="D41" s="92"/>
      <c r="E41" s="92"/>
      <c r="F41" s="92" t="s">
        <v>190</v>
      </c>
      <c r="G41" s="92">
        <v>24</v>
      </c>
      <c r="H41" s="92">
        <v>30</v>
      </c>
      <c r="I41" s="92">
        <v>30</v>
      </c>
      <c r="J41" s="92">
        <v>30</v>
      </c>
      <c r="K41" s="92">
        <v>30</v>
      </c>
      <c r="L41" s="92">
        <v>24</v>
      </c>
      <c r="M41" s="92">
        <v>24</v>
      </c>
      <c r="N41" s="92">
        <v>24</v>
      </c>
      <c r="O41" s="92">
        <v>24</v>
      </c>
      <c r="P41" s="92">
        <v>24</v>
      </c>
      <c r="Q41" s="92">
        <v>24</v>
      </c>
      <c r="R41" s="92">
        <v>24</v>
      </c>
      <c r="S41" s="92">
        <v>24</v>
      </c>
      <c r="T41" s="92">
        <v>24</v>
      </c>
      <c r="U41" s="92">
        <v>24</v>
      </c>
      <c r="V41" s="92">
        <v>24</v>
      </c>
      <c r="W41" s="92">
        <v>24</v>
      </c>
      <c r="X41" s="92">
        <v>24</v>
      </c>
      <c r="Y41" s="92">
        <v>24</v>
      </c>
      <c r="Z41" s="92">
        <v>24</v>
      </c>
      <c r="AA41" s="92">
        <v>24</v>
      </c>
      <c r="AB41" s="92">
        <v>24</v>
      </c>
      <c r="AC41" s="92">
        <v>24</v>
      </c>
      <c r="AD41" s="92">
        <v>24</v>
      </c>
      <c r="AE41" s="92">
        <v>600</v>
      </c>
      <c r="AF41" s="92"/>
      <c r="AG41" s="92"/>
      <c r="AH41" s="92"/>
      <c r="AI41" s="92"/>
    </row>
    <row r="42" spans="1:35" s="81" customFormat="1" ht="12.75" x14ac:dyDescent="0.2">
      <c r="A42" s="95"/>
      <c r="B42" s="95" t="s">
        <v>589</v>
      </c>
      <c r="C42" s="92" t="s">
        <v>368</v>
      </c>
      <c r="D42" s="92"/>
      <c r="E42" s="92"/>
      <c r="F42" s="92" t="s">
        <v>190</v>
      </c>
      <c r="G42" s="92">
        <v>24</v>
      </c>
      <c r="H42" s="92">
        <v>30</v>
      </c>
      <c r="I42" s="92">
        <v>30</v>
      </c>
      <c r="J42" s="92">
        <v>30</v>
      </c>
      <c r="K42" s="92">
        <v>30</v>
      </c>
      <c r="L42" s="92">
        <v>24</v>
      </c>
      <c r="M42" s="92">
        <v>24</v>
      </c>
      <c r="N42" s="92">
        <v>24</v>
      </c>
      <c r="O42" s="92">
        <v>24</v>
      </c>
      <c r="P42" s="92">
        <v>24</v>
      </c>
      <c r="Q42" s="92">
        <v>24</v>
      </c>
      <c r="R42" s="92">
        <v>24</v>
      </c>
      <c r="S42" s="92">
        <v>24</v>
      </c>
      <c r="T42" s="92">
        <v>24</v>
      </c>
      <c r="U42" s="92">
        <v>24</v>
      </c>
      <c r="V42" s="92">
        <v>24</v>
      </c>
      <c r="W42" s="92">
        <v>24</v>
      </c>
      <c r="X42" s="92">
        <v>24</v>
      </c>
      <c r="Y42" s="92">
        <v>24</v>
      </c>
      <c r="Z42" s="92">
        <v>24</v>
      </c>
      <c r="AA42" s="92">
        <v>24</v>
      </c>
      <c r="AB42" s="92">
        <v>24</v>
      </c>
      <c r="AC42" s="92">
        <v>24</v>
      </c>
      <c r="AD42" s="92">
        <v>24</v>
      </c>
      <c r="AE42" s="92">
        <v>600</v>
      </c>
      <c r="AF42" s="92"/>
      <c r="AG42" s="92"/>
      <c r="AH42" s="92"/>
      <c r="AI42" s="92"/>
    </row>
    <row r="43" spans="1:35" s="81" customFormat="1" ht="12.75" x14ac:dyDescent="0.2">
      <c r="C43" s="92" t="s">
        <v>97</v>
      </c>
      <c r="D43" s="92" t="s">
        <v>122</v>
      </c>
      <c r="E43" s="92" t="s">
        <v>120</v>
      </c>
      <c r="F43" s="92" t="s">
        <v>128</v>
      </c>
      <c r="G43" s="92">
        <v>15.6</v>
      </c>
      <c r="H43" s="92">
        <v>15.6</v>
      </c>
      <c r="I43" s="92">
        <v>15.6</v>
      </c>
      <c r="J43" s="92">
        <v>15.6</v>
      </c>
      <c r="K43" s="92">
        <v>15.6</v>
      </c>
      <c r="L43" s="92">
        <v>15.6</v>
      </c>
      <c r="M43" s="92">
        <v>15.6</v>
      </c>
      <c r="N43" s="92">
        <v>15.6</v>
      </c>
      <c r="O43" s="92">
        <v>15.6</v>
      </c>
      <c r="P43" s="92">
        <v>15.6</v>
      </c>
      <c r="Q43" s="92">
        <v>15.6</v>
      </c>
      <c r="R43" s="92">
        <v>15.6</v>
      </c>
      <c r="S43" s="92">
        <v>15.6</v>
      </c>
      <c r="T43" s="92">
        <v>15.6</v>
      </c>
      <c r="U43" s="92">
        <v>15.6</v>
      </c>
      <c r="V43" s="92">
        <v>15.6</v>
      </c>
      <c r="W43" s="92">
        <v>15.6</v>
      </c>
      <c r="X43" s="92">
        <v>15.6</v>
      </c>
      <c r="Y43" s="92">
        <v>15.6</v>
      </c>
      <c r="Z43" s="92">
        <v>15.6</v>
      </c>
      <c r="AA43" s="92">
        <v>15.6</v>
      </c>
      <c r="AB43" s="92">
        <v>15.6</v>
      </c>
      <c r="AC43" s="92">
        <v>15.6</v>
      </c>
      <c r="AD43" s="92">
        <v>15.6</v>
      </c>
      <c r="AE43" s="92">
        <v>374.4</v>
      </c>
      <c r="AF43" s="92">
        <v>0</v>
      </c>
      <c r="AG43" s="92">
        <v>0</v>
      </c>
      <c r="AH43" s="92"/>
      <c r="AI43" s="92"/>
    </row>
    <row r="44" spans="1:35" s="81" customFormat="1" ht="12.75" x14ac:dyDescent="0.2">
      <c r="C44" s="92"/>
      <c r="D44" s="92"/>
      <c r="E44" s="92"/>
      <c r="F44" s="92" t="s">
        <v>129</v>
      </c>
      <c r="G44" s="92">
        <v>21</v>
      </c>
      <c r="H44" s="92">
        <v>21</v>
      </c>
      <c r="I44" s="92">
        <v>21</v>
      </c>
      <c r="J44" s="92">
        <v>21</v>
      </c>
      <c r="K44" s="92">
        <v>21</v>
      </c>
      <c r="L44" s="92">
        <v>21</v>
      </c>
      <c r="M44" s="92">
        <v>21</v>
      </c>
      <c r="N44" s="92">
        <v>21</v>
      </c>
      <c r="O44" s="92">
        <v>21</v>
      </c>
      <c r="P44" s="92">
        <v>21</v>
      </c>
      <c r="Q44" s="92">
        <v>21</v>
      </c>
      <c r="R44" s="92">
        <v>21</v>
      </c>
      <c r="S44" s="92">
        <v>21</v>
      </c>
      <c r="T44" s="92">
        <v>21</v>
      </c>
      <c r="U44" s="92">
        <v>21</v>
      </c>
      <c r="V44" s="92">
        <v>21</v>
      </c>
      <c r="W44" s="92">
        <v>21</v>
      </c>
      <c r="X44" s="92">
        <v>21</v>
      </c>
      <c r="Y44" s="92">
        <v>21</v>
      </c>
      <c r="Z44" s="92">
        <v>21</v>
      </c>
      <c r="AA44" s="92">
        <v>21</v>
      </c>
      <c r="AB44" s="92">
        <v>21</v>
      </c>
      <c r="AC44" s="92">
        <v>21</v>
      </c>
      <c r="AD44" s="92">
        <v>21</v>
      </c>
      <c r="AE44" s="92">
        <v>504</v>
      </c>
      <c r="AF44" s="92"/>
      <c r="AG44" s="92"/>
      <c r="AH44" s="92"/>
      <c r="AI44" s="92"/>
    </row>
    <row r="45" spans="1:35" s="81" customFormat="1" ht="12.75" x14ac:dyDescent="0.2">
      <c r="A45" s="95" t="s">
        <v>588</v>
      </c>
      <c r="B45" s="95" t="s">
        <v>130</v>
      </c>
      <c r="C45" s="92" t="s">
        <v>97</v>
      </c>
      <c r="D45" s="92"/>
      <c r="E45" s="92"/>
      <c r="F45" s="92" t="s">
        <v>190</v>
      </c>
      <c r="G45" s="92">
        <v>21</v>
      </c>
      <c r="H45" s="92">
        <v>15.6</v>
      </c>
      <c r="I45" s="92">
        <v>15.6</v>
      </c>
      <c r="J45" s="92">
        <v>15.6</v>
      </c>
      <c r="K45" s="92">
        <v>15.6</v>
      </c>
      <c r="L45" s="92">
        <v>21</v>
      </c>
      <c r="M45" s="92">
        <v>21</v>
      </c>
      <c r="N45" s="92">
        <v>21</v>
      </c>
      <c r="O45" s="92">
        <v>21</v>
      </c>
      <c r="P45" s="92">
        <v>21</v>
      </c>
      <c r="Q45" s="92">
        <v>21</v>
      </c>
      <c r="R45" s="92">
        <v>21</v>
      </c>
      <c r="S45" s="92">
        <v>21</v>
      </c>
      <c r="T45" s="92">
        <v>21</v>
      </c>
      <c r="U45" s="92">
        <v>21</v>
      </c>
      <c r="V45" s="92">
        <v>21</v>
      </c>
      <c r="W45" s="92">
        <v>21</v>
      </c>
      <c r="X45" s="92">
        <v>21</v>
      </c>
      <c r="Y45" s="92">
        <v>21</v>
      </c>
      <c r="Z45" s="92">
        <v>21</v>
      </c>
      <c r="AA45" s="92">
        <v>21</v>
      </c>
      <c r="AB45" s="92">
        <v>21</v>
      </c>
      <c r="AC45" s="92">
        <v>21</v>
      </c>
      <c r="AD45" s="92">
        <v>21</v>
      </c>
      <c r="AE45" s="92">
        <v>482.4</v>
      </c>
      <c r="AF45" s="92"/>
      <c r="AG45" s="92"/>
      <c r="AH45" s="92"/>
      <c r="AI45" s="92"/>
    </row>
    <row r="46" spans="1:35" s="81" customFormat="1" ht="12.75" x14ac:dyDescent="0.2">
      <c r="A46" s="95"/>
      <c r="B46" s="95" t="s">
        <v>135</v>
      </c>
      <c r="C46" s="92"/>
      <c r="D46" s="92"/>
      <c r="E46" s="92"/>
      <c r="F46" s="92" t="s">
        <v>190</v>
      </c>
      <c r="G46" s="92">
        <v>21</v>
      </c>
      <c r="H46" s="92">
        <v>15.6</v>
      </c>
      <c r="I46" s="92">
        <v>15.6</v>
      </c>
      <c r="J46" s="92">
        <v>15.6</v>
      </c>
      <c r="K46" s="92">
        <v>15.6</v>
      </c>
      <c r="L46" s="92">
        <v>21</v>
      </c>
      <c r="M46" s="92">
        <v>21</v>
      </c>
      <c r="N46" s="92">
        <v>21</v>
      </c>
      <c r="O46" s="92">
        <v>21</v>
      </c>
      <c r="P46" s="92">
        <v>21</v>
      </c>
      <c r="Q46" s="92">
        <v>21</v>
      </c>
      <c r="R46" s="92">
        <v>21</v>
      </c>
      <c r="S46" s="92">
        <v>21</v>
      </c>
      <c r="T46" s="92">
        <v>21</v>
      </c>
      <c r="U46" s="92">
        <v>21</v>
      </c>
      <c r="V46" s="92">
        <v>21</v>
      </c>
      <c r="W46" s="92">
        <v>21</v>
      </c>
      <c r="X46" s="92">
        <v>21</v>
      </c>
      <c r="Y46" s="92">
        <v>21</v>
      </c>
      <c r="Z46" s="92">
        <v>21</v>
      </c>
      <c r="AA46" s="92">
        <v>21</v>
      </c>
      <c r="AB46" s="92">
        <v>21</v>
      </c>
      <c r="AC46" s="92">
        <v>21</v>
      </c>
      <c r="AD46" s="92">
        <v>21</v>
      </c>
      <c r="AE46" s="92">
        <v>482.4</v>
      </c>
      <c r="AF46" s="92"/>
      <c r="AG46" s="92"/>
      <c r="AH46" s="92"/>
      <c r="AI46" s="92"/>
    </row>
    <row r="47" spans="1:35" s="81" customFormat="1" ht="12.75" x14ac:dyDescent="0.2">
      <c r="A47" s="95"/>
      <c r="B47" s="95" t="s">
        <v>589</v>
      </c>
      <c r="C47" s="92"/>
      <c r="D47" s="92"/>
      <c r="E47" s="92"/>
      <c r="F47" s="92" t="s">
        <v>190</v>
      </c>
      <c r="G47" s="92">
        <v>21</v>
      </c>
      <c r="H47" s="92">
        <v>15.6</v>
      </c>
      <c r="I47" s="92">
        <v>15.6</v>
      </c>
      <c r="J47" s="92">
        <v>15.6</v>
      </c>
      <c r="K47" s="92">
        <v>15.6</v>
      </c>
      <c r="L47" s="92">
        <v>21</v>
      </c>
      <c r="M47" s="92">
        <v>21</v>
      </c>
      <c r="N47" s="92">
        <v>21</v>
      </c>
      <c r="O47" s="92">
        <v>21</v>
      </c>
      <c r="P47" s="92">
        <v>21</v>
      </c>
      <c r="Q47" s="92">
        <v>21</v>
      </c>
      <c r="R47" s="92">
        <v>21</v>
      </c>
      <c r="S47" s="92">
        <v>21</v>
      </c>
      <c r="T47" s="92">
        <v>21</v>
      </c>
      <c r="U47" s="92">
        <v>21</v>
      </c>
      <c r="V47" s="92">
        <v>21</v>
      </c>
      <c r="W47" s="92">
        <v>21</v>
      </c>
      <c r="X47" s="92">
        <v>21</v>
      </c>
      <c r="Y47" s="92">
        <v>21</v>
      </c>
      <c r="Z47" s="92">
        <v>21</v>
      </c>
      <c r="AA47" s="92">
        <v>21</v>
      </c>
      <c r="AB47" s="92">
        <v>21</v>
      </c>
      <c r="AC47" s="92">
        <v>21</v>
      </c>
      <c r="AD47" s="92">
        <v>21</v>
      </c>
      <c r="AE47" s="92">
        <v>482.4</v>
      </c>
      <c r="AF47" s="92"/>
      <c r="AG47" s="92"/>
      <c r="AH47" s="92"/>
      <c r="AI47" s="92"/>
    </row>
    <row r="48" spans="1:35" s="81" customFormat="1" ht="12.75" x14ac:dyDescent="0.2">
      <c r="C48" s="92" t="s">
        <v>127</v>
      </c>
      <c r="D48" s="92" t="s">
        <v>124</v>
      </c>
      <c r="E48" s="92" t="s">
        <v>120</v>
      </c>
      <c r="F48" s="92" t="s">
        <v>121</v>
      </c>
      <c r="G48" s="92">
        <v>1</v>
      </c>
      <c r="H48" s="92">
        <v>0</v>
      </c>
      <c r="I48" s="92">
        <v>0</v>
      </c>
      <c r="J48" s="92">
        <v>0</v>
      </c>
      <c r="K48" s="92">
        <v>0</v>
      </c>
      <c r="L48" s="92">
        <v>1</v>
      </c>
      <c r="M48" s="92">
        <v>1</v>
      </c>
      <c r="N48" s="92">
        <v>1</v>
      </c>
      <c r="O48" s="92">
        <v>1</v>
      </c>
      <c r="P48" s="92">
        <v>1</v>
      </c>
      <c r="Q48" s="92">
        <v>1</v>
      </c>
      <c r="R48" s="92">
        <v>1</v>
      </c>
      <c r="S48" s="92">
        <v>1</v>
      </c>
      <c r="T48" s="92">
        <v>1</v>
      </c>
      <c r="U48" s="92">
        <v>1</v>
      </c>
      <c r="V48" s="92">
        <v>1</v>
      </c>
      <c r="W48" s="92">
        <v>1</v>
      </c>
      <c r="X48" s="92">
        <v>1</v>
      </c>
      <c r="Y48" s="92">
        <v>1</v>
      </c>
      <c r="Z48" s="92">
        <v>1</v>
      </c>
      <c r="AA48" s="92">
        <v>1</v>
      </c>
      <c r="AB48" s="92">
        <v>1</v>
      </c>
      <c r="AC48" s="92">
        <v>1</v>
      </c>
      <c r="AD48" s="92">
        <v>1</v>
      </c>
      <c r="AE48" s="92">
        <v>20</v>
      </c>
      <c r="AF48" s="92">
        <v>140</v>
      </c>
      <c r="AG48" s="92">
        <v>7300</v>
      </c>
      <c r="AH48" s="92"/>
      <c r="AI48" s="92"/>
    </row>
    <row r="49" spans="1:35" s="81" customFormat="1" ht="12.75" x14ac:dyDescent="0.2">
      <c r="C49" s="92" t="s">
        <v>371</v>
      </c>
      <c r="D49" s="92" t="s">
        <v>119</v>
      </c>
      <c r="E49" s="92" t="s">
        <v>120</v>
      </c>
      <c r="F49" s="92" t="s">
        <v>121</v>
      </c>
      <c r="G49" s="92">
        <v>1</v>
      </c>
      <c r="H49" s="92">
        <v>0</v>
      </c>
      <c r="I49" s="92">
        <v>0</v>
      </c>
      <c r="J49" s="92">
        <v>0</v>
      </c>
      <c r="K49" s="92">
        <v>0</v>
      </c>
      <c r="L49" s="92">
        <v>1</v>
      </c>
      <c r="M49" s="92">
        <v>1</v>
      </c>
      <c r="N49" s="92">
        <v>1</v>
      </c>
      <c r="O49" s="92">
        <v>1</v>
      </c>
      <c r="P49" s="92">
        <v>1</v>
      </c>
      <c r="Q49" s="92">
        <v>1</v>
      </c>
      <c r="R49" s="92">
        <v>1</v>
      </c>
      <c r="S49" s="92">
        <v>1</v>
      </c>
      <c r="T49" s="92">
        <v>1</v>
      </c>
      <c r="U49" s="92">
        <v>1</v>
      </c>
      <c r="V49" s="92">
        <v>1</v>
      </c>
      <c r="W49" s="92">
        <v>1</v>
      </c>
      <c r="X49" s="92">
        <v>1</v>
      </c>
      <c r="Y49" s="92">
        <v>1</v>
      </c>
      <c r="Z49" s="92">
        <v>1</v>
      </c>
      <c r="AA49" s="92">
        <v>1</v>
      </c>
      <c r="AB49" s="92">
        <v>1</v>
      </c>
      <c r="AC49" s="92">
        <v>1</v>
      </c>
      <c r="AD49" s="92">
        <v>1</v>
      </c>
      <c r="AE49" s="92">
        <v>20</v>
      </c>
      <c r="AF49" s="92">
        <v>140</v>
      </c>
      <c r="AG49" s="92">
        <v>7300</v>
      </c>
      <c r="AH49" s="92"/>
      <c r="AI49" s="92"/>
    </row>
    <row r="50" spans="1:35" s="81" customFormat="1" ht="12.75" x14ac:dyDescent="0.2">
      <c r="C50" s="92" t="s">
        <v>453</v>
      </c>
      <c r="D50" s="92" t="s">
        <v>119</v>
      </c>
      <c r="E50" s="92" t="s">
        <v>120</v>
      </c>
      <c r="F50" s="92" t="s">
        <v>121</v>
      </c>
      <c r="G50" s="92">
        <v>0.2</v>
      </c>
      <c r="H50" s="92">
        <v>0.2</v>
      </c>
      <c r="I50" s="92">
        <v>0.2</v>
      </c>
      <c r="J50" s="92">
        <v>0.2</v>
      </c>
      <c r="K50" s="92">
        <v>0.2</v>
      </c>
      <c r="L50" s="92">
        <v>0.2</v>
      </c>
      <c r="M50" s="92">
        <v>0.2</v>
      </c>
      <c r="N50" s="92">
        <v>0.4</v>
      </c>
      <c r="O50" s="92">
        <v>0.4</v>
      </c>
      <c r="P50" s="92">
        <v>0.4</v>
      </c>
      <c r="Q50" s="92">
        <v>0.4</v>
      </c>
      <c r="R50" s="92">
        <v>0.4</v>
      </c>
      <c r="S50" s="92">
        <v>0.4</v>
      </c>
      <c r="T50" s="92">
        <v>0.4</v>
      </c>
      <c r="U50" s="92">
        <v>0.4</v>
      </c>
      <c r="V50" s="92">
        <v>0.4</v>
      </c>
      <c r="W50" s="92">
        <v>0.4</v>
      </c>
      <c r="X50" s="92">
        <v>0.4</v>
      </c>
      <c r="Y50" s="92">
        <v>0.4</v>
      </c>
      <c r="Z50" s="92">
        <v>0.4</v>
      </c>
      <c r="AA50" s="92">
        <v>0.4</v>
      </c>
      <c r="AB50" s="92">
        <v>0.2</v>
      </c>
      <c r="AC50" s="92">
        <v>0.2</v>
      </c>
      <c r="AD50" s="92">
        <v>0.2</v>
      </c>
      <c r="AE50" s="92">
        <v>7.6</v>
      </c>
      <c r="AF50" s="92">
        <v>53.2</v>
      </c>
      <c r="AG50" s="92">
        <v>2774</v>
      </c>
      <c r="AH50" s="92"/>
      <c r="AI50" s="92"/>
    </row>
    <row r="51" spans="1:35" s="81" customFormat="1" ht="12.75" x14ac:dyDescent="0.2">
      <c r="C51" s="92" t="s">
        <v>454</v>
      </c>
      <c r="D51" s="92" t="s">
        <v>124</v>
      </c>
      <c r="E51" s="92" t="s">
        <v>120</v>
      </c>
      <c r="F51" s="92" t="s">
        <v>121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2">
        <v>0</v>
      </c>
      <c r="Z51" s="92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0.67</v>
      </c>
      <c r="AF51" s="92">
        <v>4.67</v>
      </c>
      <c r="AG51" s="92">
        <v>243.33</v>
      </c>
      <c r="AH51" s="92"/>
      <c r="AI51" s="92"/>
    </row>
    <row r="52" spans="1:35" s="81" customFormat="1" ht="12.75" x14ac:dyDescent="0.2">
      <c r="C52" s="92" t="s">
        <v>455</v>
      </c>
      <c r="D52" s="92" t="s">
        <v>124</v>
      </c>
      <c r="E52" s="92" t="s">
        <v>120</v>
      </c>
      <c r="F52" s="92" t="s">
        <v>121</v>
      </c>
      <c r="G52" s="92">
        <v>0</v>
      </c>
      <c r="H52" s="92">
        <v>0</v>
      </c>
      <c r="I52" s="92">
        <v>0</v>
      </c>
      <c r="J52" s="92">
        <v>0</v>
      </c>
      <c r="K52" s="92">
        <v>0</v>
      </c>
      <c r="L52" s="92">
        <v>0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1</v>
      </c>
      <c r="AF52" s="92">
        <v>7</v>
      </c>
      <c r="AG52" s="92">
        <v>365</v>
      </c>
      <c r="AH52" s="92"/>
      <c r="AI52" s="92"/>
    </row>
    <row r="53" spans="1:35" s="81" customFormat="1" ht="12.75" x14ac:dyDescent="0.2">
      <c r="C53" s="92" t="s">
        <v>456</v>
      </c>
      <c r="D53" s="92" t="s">
        <v>375</v>
      </c>
      <c r="E53" s="92" t="s">
        <v>120</v>
      </c>
      <c r="F53" s="92" t="s">
        <v>385</v>
      </c>
      <c r="G53" s="92">
        <v>0</v>
      </c>
      <c r="H53" s="92">
        <v>0</v>
      </c>
      <c r="I53" s="92">
        <v>0</v>
      </c>
      <c r="J53" s="92">
        <v>0</v>
      </c>
      <c r="K53" s="92">
        <v>725</v>
      </c>
      <c r="L53" s="92">
        <v>417</v>
      </c>
      <c r="M53" s="92">
        <v>290</v>
      </c>
      <c r="N53" s="92">
        <v>0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1432</v>
      </c>
      <c r="AF53" s="92">
        <v>1432</v>
      </c>
      <c r="AG53" s="92">
        <v>74668.570000000007</v>
      </c>
      <c r="AH53" s="92"/>
      <c r="AI53" s="92"/>
    </row>
    <row r="54" spans="1:35" s="81" customFormat="1" ht="12.75" x14ac:dyDescent="0.2">
      <c r="C54" s="92"/>
      <c r="D54" s="92"/>
      <c r="E54" s="92"/>
      <c r="F54" s="92" t="s">
        <v>190</v>
      </c>
      <c r="G54" s="92">
        <v>0</v>
      </c>
      <c r="H54" s="92">
        <v>0</v>
      </c>
      <c r="I54" s="92">
        <v>0</v>
      </c>
      <c r="J54" s="92">
        <v>0</v>
      </c>
      <c r="K54" s="92">
        <v>125</v>
      </c>
      <c r="L54" s="92">
        <v>117</v>
      </c>
      <c r="M54" s="92">
        <v>90</v>
      </c>
      <c r="N54" s="92">
        <v>0</v>
      </c>
      <c r="O54" s="92">
        <v>0</v>
      </c>
      <c r="P54" s="92">
        <v>0</v>
      </c>
      <c r="Q54" s="92">
        <v>0</v>
      </c>
      <c r="R54" s="92">
        <v>0</v>
      </c>
      <c r="S54" s="92">
        <v>0</v>
      </c>
      <c r="T54" s="92">
        <v>0</v>
      </c>
      <c r="U54" s="92">
        <v>0</v>
      </c>
      <c r="V54" s="92">
        <v>0</v>
      </c>
      <c r="W54" s="92">
        <v>0</v>
      </c>
      <c r="X54" s="92">
        <v>0</v>
      </c>
      <c r="Y54" s="92">
        <v>0</v>
      </c>
      <c r="Z54" s="92">
        <v>125</v>
      </c>
      <c r="AA54" s="92">
        <v>117</v>
      </c>
      <c r="AB54" s="92">
        <v>90</v>
      </c>
      <c r="AC54" s="92">
        <v>0</v>
      </c>
      <c r="AD54" s="92">
        <v>0</v>
      </c>
      <c r="AE54" s="92">
        <v>664</v>
      </c>
      <c r="AF54" s="92"/>
      <c r="AG54" s="92"/>
      <c r="AH54" s="92"/>
      <c r="AI54" s="92"/>
    </row>
    <row r="55" spans="1:35" s="81" customFormat="1" ht="12.75" x14ac:dyDescent="0.2">
      <c r="C55" s="92" t="s">
        <v>457</v>
      </c>
      <c r="D55" s="92" t="s">
        <v>375</v>
      </c>
      <c r="E55" s="92" t="s">
        <v>120</v>
      </c>
      <c r="F55" s="92" t="s">
        <v>121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50</v>
      </c>
      <c r="N55" s="92">
        <v>70</v>
      </c>
      <c r="O55" s="92">
        <v>70</v>
      </c>
      <c r="P55" s="92">
        <v>80</v>
      </c>
      <c r="Q55" s="92">
        <v>70</v>
      </c>
      <c r="R55" s="92">
        <v>50</v>
      </c>
      <c r="S55" s="92">
        <v>50</v>
      </c>
      <c r="T55" s="92">
        <v>80</v>
      </c>
      <c r="U55" s="92">
        <v>90</v>
      </c>
      <c r="V55" s="92">
        <v>80</v>
      </c>
      <c r="W55" s="92">
        <v>0</v>
      </c>
      <c r="X55" s="92">
        <v>0</v>
      </c>
      <c r="Y55" s="92">
        <v>0</v>
      </c>
      <c r="Z55" s="92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690</v>
      </c>
      <c r="AF55" s="92">
        <v>4830</v>
      </c>
      <c r="AG55" s="92">
        <v>251850</v>
      </c>
      <c r="AH55" s="92"/>
      <c r="AI55" s="92"/>
    </row>
    <row r="56" spans="1:35" s="81" customFormat="1" ht="12.75" x14ac:dyDescent="0.2">
      <c r="A56" s="81" t="s">
        <v>607</v>
      </c>
      <c r="B56" s="95" t="s">
        <v>130</v>
      </c>
      <c r="C56" s="92" t="s">
        <v>115</v>
      </c>
      <c r="D56" s="92" t="s">
        <v>119</v>
      </c>
      <c r="E56" s="92" t="s">
        <v>120</v>
      </c>
      <c r="F56" s="92" t="s">
        <v>126</v>
      </c>
      <c r="G56" s="92">
        <v>0.2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0.15</v>
      </c>
      <c r="N56" s="92">
        <v>0.6</v>
      </c>
      <c r="O56" s="92">
        <v>0.55000000000000004</v>
      </c>
      <c r="P56" s="92">
        <v>0.45</v>
      </c>
      <c r="Q56" s="92">
        <v>0.4</v>
      </c>
      <c r="R56" s="92">
        <v>0.45</v>
      </c>
      <c r="S56" s="92">
        <v>0.4</v>
      </c>
      <c r="T56" s="92">
        <v>0.35</v>
      </c>
      <c r="U56" s="92">
        <v>0.3</v>
      </c>
      <c r="V56" s="92">
        <v>0.3</v>
      </c>
      <c r="W56" s="92">
        <v>0.3</v>
      </c>
      <c r="X56" s="92">
        <v>0.4</v>
      </c>
      <c r="Y56" s="92">
        <v>0.55000000000000004</v>
      </c>
      <c r="Z56" s="92">
        <v>0.6</v>
      </c>
      <c r="AA56" s="92">
        <v>0.5</v>
      </c>
      <c r="AB56" s="92">
        <v>0.55000000000000004</v>
      </c>
      <c r="AC56" s="92">
        <v>0.45</v>
      </c>
      <c r="AD56" s="92">
        <v>0.25</v>
      </c>
      <c r="AE56" s="92">
        <v>7.75</v>
      </c>
      <c r="AF56" s="92">
        <v>52.65</v>
      </c>
      <c r="AG56" s="92">
        <v>2745.32</v>
      </c>
      <c r="AH56" s="92"/>
      <c r="AI56" s="92"/>
    </row>
    <row r="57" spans="1:35" s="81" customFormat="1" ht="12.75" x14ac:dyDescent="0.2">
      <c r="B57" s="95" t="s">
        <v>135</v>
      </c>
      <c r="C57" s="92"/>
      <c r="D57" s="92"/>
      <c r="E57" s="92"/>
      <c r="F57" s="92" t="s">
        <v>131</v>
      </c>
      <c r="G57" s="92">
        <v>0.2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0.15</v>
      </c>
      <c r="N57" s="92">
        <v>0.15</v>
      </c>
      <c r="O57" s="92">
        <v>0.15</v>
      </c>
      <c r="P57" s="92">
        <v>0.5</v>
      </c>
      <c r="Q57" s="92">
        <v>0.45</v>
      </c>
      <c r="R57" s="92">
        <v>0.5</v>
      </c>
      <c r="S57" s="92">
        <v>0.5</v>
      </c>
      <c r="T57" s="92">
        <v>0.45</v>
      </c>
      <c r="U57" s="92">
        <v>0.4</v>
      </c>
      <c r="V57" s="92">
        <v>0.4</v>
      </c>
      <c r="W57" s="92">
        <v>0.35</v>
      </c>
      <c r="X57" s="92">
        <v>0.4</v>
      </c>
      <c r="Y57" s="92">
        <v>0.55000000000000004</v>
      </c>
      <c r="Z57" s="92">
        <v>0.55000000000000004</v>
      </c>
      <c r="AA57" s="92">
        <v>0.5</v>
      </c>
      <c r="AB57" s="92">
        <v>0.55000000000000004</v>
      </c>
      <c r="AC57" s="92">
        <v>0.4</v>
      </c>
      <c r="AD57" s="92">
        <v>0.3</v>
      </c>
      <c r="AE57" s="92">
        <v>7.45</v>
      </c>
      <c r="AF57" s="92"/>
      <c r="AG57" s="92"/>
      <c r="AH57" s="92"/>
      <c r="AI57" s="92"/>
    </row>
    <row r="58" spans="1:35" s="81" customFormat="1" ht="12.75" x14ac:dyDescent="0.2">
      <c r="B58" s="95" t="s">
        <v>589</v>
      </c>
      <c r="C58" s="92"/>
      <c r="D58" s="92"/>
      <c r="E58" s="92"/>
      <c r="F58" s="92" t="s">
        <v>132</v>
      </c>
      <c r="G58" s="92">
        <v>0.25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0.15</v>
      </c>
      <c r="N58" s="92">
        <v>0.15</v>
      </c>
      <c r="O58" s="92">
        <v>0.15</v>
      </c>
      <c r="P58" s="92">
        <v>0.15</v>
      </c>
      <c r="Q58" s="92">
        <v>0.5</v>
      </c>
      <c r="R58" s="92">
        <v>0.5</v>
      </c>
      <c r="S58" s="92">
        <v>0.4</v>
      </c>
      <c r="T58" s="92">
        <v>0.4</v>
      </c>
      <c r="U58" s="92">
        <v>0.3</v>
      </c>
      <c r="V58" s="92">
        <v>0.3</v>
      </c>
      <c r="W58" s="92">
        <v>0.3</v>
      </c>
      <c r="X58" s="92">
        <v>0.4</v>
      </c>
      <c r="Y58" s="92">
        <v>0.5</v>
      </c>
      <c r="Z58" s="92">
        <v>0.5</v>
      </c>
      <c r="AA58" s="92">
        <v>0.4</v>
      </c>
      <c r="AB58" s="92">
        <v>0.5</v>
      </c>
      <c r="AC58" s="92">
        <v>0.4</v>
      </c>
      <c r="AD58" s="92">
        <v>0.2</v>
      </c>
      <c r="AE58" s="92">
        <v>6.45</v>
      </c>
      <c r="AF58" s="92"/>
      <c r="AG58" s="92"/>
      <c r="AH58" s="92"/>
      <c r="AI58" s="92"/>
    </row>
    <row r="59" spans="1:35" s="81" customFormat="1" ht="12.75" x14ac:dyDescent="0.2">
      <c r="C59" s="92" t="s">
        <v>384</v>
      </c>
      <c r="D59" s="92" t="s">
        <v>122</v>
      </c>
      <c r="E59" s="92" t="s">
        <v>120</v>
      </c>
      <c r="F59" s="92" t="s">
        <v>121</v>
      </c>
      <c r="G59" s="92">
        <v>49</v>
      </c>
      <c r="H59" s="92">
        <v>49</v>
      </c>
      <c r="I59" s="92">
        <v>49</v>
      </c>
      <c r="J59" s="92">
        <v>49</v>
      </c>
      <c r="K59" s="92">
        <v>49</v>
      </c>
      <c r="L59" s="92">
        <v>49</v>
      </c>
      <c r="M59" s="92">
        <v>49</v>
      </c>
      <c r="N59" s="92">
        <v>49</v>
      </c>
      <c r="O59" s="92">
        <v>49</v>
      </c>
      <c r="P59" s="92">
        <v>49</v>
      </c>
      <c r="Q59" s="92">
        <v>49</v>
      </c>
      <c r="R59" s="92">
        <v>49</v>
      </c>
      <c r="S59" s="92">
        <v>49</v>
      </c>
      <c r="T59" s="92">
        <v>49</v>
      </c>
      <c r="U59" s="92">
        <v>49</v>
      </c>
      <c r="V59" s="92">
        <v>49</v>
      </c>
      <c r="W59" s="92">
        <v>49</v>
      </c>
      <c r="X59" s="92">
        <v>49</v>
      </c>
      <c r="Y59" s="92">
        <v>49</v>
      </c>
      <c r="Z59" s="92">
        <v>49</v>
      </c>
      <c r="AA59" s="92">
        <v>49</v>
      </c>
      <c r="AB59" s="92">
        <v>49</v>
      </c>
      <c r="AC59" s="92">
        <v>49</v>
      </c>
      <c r="AD59" s="92">
        <v>49</v>
      </c>
      <c r="AE59" s="92">
        <v>1176</v>
      </c>
      <c r="AF59" s="92">
        <v>8232</v>
      </c>
      <c r="AG59" s="92">
        <v>429240</v>
      </c>
      <c r="AH59" s="92"/>
      <c r="AI59" s="92"/>
    </row>
    <row r="60" spans="1:35" s="81" customFormat="1" ht="12.75" x14ac:dyDescent="0.2">
      <c r="C60" s="92" t="s">
        <v>381</v>
      </c>
      <c r="D60" s="92" t="s">
        <v>119</v>
      </c>
      <c r="E60" s="92" t="s">
        <v>120</v>
      </c>
      <c r="F60" s="92" t="s">
        <v>121</v>
      </c>
      <c r="G60" s="92">
        <v>0.05</v>
      </c>
      <c r="H60" s="92">
        <v>0.05</v>
      </c>
      <c r="I60" s="92">
        <v>0.05</v>
      </c>
      <c r="J60" s="92">
        <v>0.05</v>
      </c>
      <c r="K60" s="92">
        <v>0.05</v>
      </c>
      <c r="L60" s="92">
        <v>0.05</v>
      </c>
      <c r="M60" s="92">
        <v>0.05</v>
      </c>
      <c r="N60" s="92">
        <v>0.05</v>
      </c>
      <c r="O60" s="92">
        <v>0.05</v>
      </c>
      <c r="P60" s="92">
        <v>0.05</v>
      </c>
      <c r="Q60" s="92">
        <v>0.05</v>
      </c>
      <c r="R60" s="92">
        <v>0.05</v>
      </c>
      <c r="S60" s="92">
        <v>0.05</v>
      </c>
      <c r="T60" s="92">
        <v>0.05</v>
      </c>
      <c r="U60" s="92">
        <v>0.05</v>
      </c>
      <c r="V60" s="92">
        <v>0.05</v>
      </c>
      <c r="W60" s="92">
        <v>0.05</v>
      </c>
      <c r="X60" s="92">
        <v>0.05</v>
      </c>
      <c r="Y60" s="92">
        <v>0.05</v>
      </c>
      <c r="Z60" s="92">
        <v>0.05</v>
      </c>
      <c r="AA60" s="92">
        <v>0.05</v>
      </c>
      <c r="AB60" s="92">
        <v>0.05</v>
      </c>
      <c r="AC60" s="92">
        <v>0.05</v>
      </c>
      <c r="AD60" s="92">
        <v>0.05</v>
      </c>
      <c r="AE60" s="92">
        <v>1.2</v>
      </c>
      <c r="AF60" s="92">
        <v>8.4</v>
      </c>
      <c r="AG60" s="92">
        <v>438</v>
      </c>
    </row>
    <row r="61" spans="1:35" s="81" customFormat="1" ht="12.75" x14ac:dyDescent="0.2">
      <c r="C61" s="92" t="s">
        <v>382</v>
      </c>
      <c r="D61" s="92" t="s">
        <v>119</v>
      </c>
      <c r="E61" s="92" t="s">
        <v>120</v>
      </c>
      <c r="F61" s="92" t="s">
        <v>121</v>
      </c>
      <c r="G61" s="92">
        <v>0.2</v>
      </c>
      <c r="H61" s="92">
        <v>0.2</v>
      </c>
      <c r="I61" s="92">
        <v>0.2</v>
      </c>
      <c r="J61" s="92">
        <v>0.2</v>
      </c>
      <c r="K61" s="92">
        <v>0.2</v>
      </c>
      <c r="L61" s="92">
        <v>0.2</v>
      </c>
      <c r="M61" s="92">
        <v>0.2</v>
      </c>
      <c r="N61" s="92">
        <v>0.2</v>
      </c>
      <c r="O61" s="92">
        <v>0.2</v>
      </c>
      <c r="P61" s="92">
        <v>0.2</v>
      </c>
      <c r="Q61" s="92">
        <v>0.2</v>
      </c>
      <c r="R61" s="92">
        <v>0.2</v>
      </c>
      <c r="S61" s="92">
        <v>0.2</v>
      </c>
      <c r="T61" s="92">
        <v>0.2</v>
      </c>
      <c r="U61" s="92">
        <v>0.2</v>
      </c>
      <c r="V61" s="92">
        <v>0.2</v>
      </c>
      <c r="W61" s="92">
        <v>0.2</v>
      </c>
      <c r="X61" s="92">
        <v>0.2</v>
      </c>
      <c r="Y61" s="92">
        <v>0.2</v>
      </c>
      <c r="Z61" s="92">
        <v>0.2</v>
      </c>
      <c r="AA61" s="92">
        <v>0.2</v>
      </c>
      <c r="AB61" s="92">
        <v>0.2</v>
      </c>
      <c r="AC61" s="92">
        <v>0.2</v>
      </c>
      <c r="AD61" s="92">
        <v>0.2</v>
      </c>
      <c r="AE61" s="92">
        <v>4.8</v>
      </c>
      <c r="AF61" s="92">
        <v>33.6</v>
      </c>
      <c r="AG61" s="92">
        <v>1752</v>
      </c>
    </row>
    <row r="62" spans="1:35" s="81" customFormat="1" ht="12.75" x14ac:dyDescent="0.2">
      <c r="C62" s="92" t="s">
        <v>383</v>
      </c>
      <c r="D62" s="92" t="s">
        <v>122</v>
      </c>
      <c r="E62" s="92" t="s">
        <v>120</v>
      </c>
      <c r="F62" s="92" t="s">
        <v>121</v>
      </c>
      <c r="G62" s="92">
        <v>49</v>
      </c>
      <c r="H62" s="92">
        <v>49</v>
      </c>
      <c r="I62" s="92">
        <v>49</v>
      </c>
      <c r="J62" s="92">
        <v>49</v>
      </c>
      <c r="K62" s="92">
        <v>49</v>
      </c>
      <c r="L62" s="92">
        <v>49</v>
      </c>
      <c r="M62" s="92">
        <v>49</v>
      </c>
      <c r="N62" s="92">
        <v>49</v>
      </c>
      <c r="O62" s="92">
        <v>49</v>
      </c>
      <c r="P62" s="92">
        <v>49</v>
      </c>
      <c r="Q62" s="92">
        <v>49</v>
      </c>
      <c r="R62" s="92">
        <v>49</v>
      </c>
      <c r="S62" s="92">
        <v>49</v>
      </c>
      <c r="T62" s="92">
        <v>49</v>
      </c>
      <c r="U62" s="92">
        <v>49</v>
      </c>
      <c r="V62" s="92">
        <v>49</v>
      </c>
      <c r="W62" s="92">
        <v>49</v>
      </c>
      <c r="X62" s="92">
        <v>49</v>
      </c>
      <c r="Y62" s="92">
        <v>49</v>
      </c>
      <c r="Z62" s="92">
        <v>49</v>
      </c>
      <c r="AA62" s="92">
        <v>49</v>
      </c>
      <c r="AB62" s="92">
        <v>49</v>
      </c>
      <c r="AC62" s="92">
        <v>49</v>
      </c>
      <c r="AD62" s="92">
        <v>49</v>
      </c>
      <c r="AE62" s="92">
        <v>1176</v>
      </c>
      <c r="AF62" s="92">
        <v>8232</v>
      </c>
      <c r="AG62" s="92">
        <v>429240</v>
      </c>
    </row>
    <row r="63" spans="1:35" s="81" customFormat="1" ht="12.75" x14ac:dyDescent="0.2">
      <c r="C63" s="92" t="s">
        <v>125</v>
      </c>
      <c r="D63" s="92" t="s">
        <v>124</v>
      </c>
      <c r="E63" s="92" t="s">
        <v>120</v>
      </c>
      <c r="F63" s="92" t="s">
        <v>121</v>
      </c>
      <c r="G63" s="92">
        <v>1</v>
      </c>
      <c r="H63" s="92">
        <v>1</v>
      </c>
      <c r="I63" s="92">
        <v>1</v>
      </c>
      <c r="J63" s="92">
        <v>1</v>
      </c>
      <c r="K63" s="92">
        <v>1</v>
      </c>
      <c r="L63" s="92">
        <v>1</v>
      </c>
      <c r="M63" s="92">
        <v>1</v>
      </c>
      <c r="N63" s="92">
        <v>1</v>
      </c>
      <c r="O63" s="92">
        <v>1</v>
      </c>
      <c r="P63" s="92">
        <v>1</v>
      </c>
      <c r="Q63" s="92">
        <v>1</v>
      </c>
      <c r="R63" s="92">
        <v>1</v>
      </c>
      <c r="S63" s="92">
        <v>1</v>
      </c>
      <c r="T63" s="92">
        <v>1</v>
      </c>
      <c r="U63" s="92">
        <v>1</v>
      </c>
      <c r="V63" s="92">
        <v>1</v>
      </c>
      <c r="W63" s="92">
        <v>1</v>
      </c>
      <c r="X63" s="92">
        <v>1</v>
      </c>
      <c r="Y63" s="92">
        <v>1</v>
      </c>
      <c r="Z63" s="92">
        <v>1</v>
      </c>
      <c r="AA63" s="92">
        <v>1</v>
      </c>
      <c r="AB63" s="92">
        <v>1</v>
      </c>
      <c r="AC63" s="92">
        <v>1</v>
      </c>
      <c r="AD63" s="92">
        <v>1</v>
      </c>
      <c r="AE63" s="92">
        <v>24</v>
      </c>
      <c r="AF63" s="92">
        <v>168</v>
      </c>
      <c r="AG63" s="92">
        <v>8760</v>
      </c>
    </row>
    <row r="64" spans="1:35" s="81" customFormat="1" ht="12.75" x14ac:dyDescent="0.2">
      <c r="C64" s="92" t="s">
        <v>388</v>
      </c>
      <c r="D64" s="92" t="s">
        <v>122</v>
      </c>
      <c r="E64" s="92" t="s">
        <v>120</v>
      </c>
      <c r="F64" s="92" t="s">
        <v>121</v>
      </c>
      <c r="G64" s="92">
        <v>22</v>
      </c>
      <c r="H64" s="92">
        <v>22</v>
      </c>
      <c r="I64" s="92">
        <v>22</v>
      </c>
      <c r="J64" s="92">
        <v>22</v>
      </c>
      <c r="K64" s="92">
        <v>22</v>
      </c>
      <c r="L64" s="92">
        <v>22</v>
      </c>
      <c r="M64" s="92">
        <v>22</v>
      </c>
      <c r="N64" s="92">
        <v>22</v>
      </c>
      <c r="O64" s="92">
        <v>22</v>
      </c>
      <c r="P64" s="92">
        <v>22</v>
      </c>
      <c r="Q64" s="92">
        <v>22</v>
      </c>
      <c r="R64" s="92">
        <v>22</v>
      </c>
      <c r="S64" s="92">
        <v>22</v>
      </c>
      <c r="T64" s="92">
        <v>22</v>
      </c>
      <c r="U64" s="92">
        <v>22</v>
      </c>
      <c r="V64" s="92">
        <v>22</v>
      </c>
      <c r="W64" s="92">
        <v>22</v>
      </c>
      <c r="X64" s="92">
        <v>22</v>
      </c>
      <c r="Y64" s="92">
        <v>22</v>
      </c>
      <c r="Z64" s="92">
        <v>22</v>
      </c>
      <c r="AA64" s="92">
        <v>22</v>
      </c>
      <c r="AB64" s="92">
        <v>22</v>
      </c>
      <c r="AC64" s="92">
        <v>22</v>
      </c>
      <c r="AD64" s="92">
        <v>22</v>
      </c>
      <c r="AE64" s="92">
        <v>528</v>
      </c>
      <c r="AF64" s="92">
        <v>3696</v>
      </c>
      <c r="AG64" s="92">
        <v>192720</v>
      </c>
    </row>
    <row r="65" spans="3:33" s="81" customFormat="1" ht="12.75" x14ac:dyDescent="0.2">
      <c r="C65" s="92" t="s">
        <v>387</v>
      </c>
      <c r="D65" s="92" t="s">
        <v>122</v>
      </c>
      <c r="E65" s="92" t="s">
        <v>120</v>
      </c>
      <c r="F65" s="92" t="s">
        <v>121</v>
      </c>
      <c r="G65" s="92">
        <v>60</v>
      </c>
      <c r="H65" s="92">
        <v>60</v>
      </c>
      <c r="I65" s="92">
        <v>60</v>
      </c>
      <c r="J65" s="92">
        <v>60</v>
      </c>
      <c r="K65" s="92">
        <v>60</v>
      </c>
      <c r="L65" s="92">
        <v>60</v>
      </c>
      <c r="M65" s="92">
        <v>60</v>
      </c>
      <c r="N65" s="92">
        <v>60</v>
      </c>
      <c r="O65" s="92">
        <v>60</v>
      </c>
      <c r="P65" s="92">
        <v>60</v>
      </c>
      <c r="Q65" s="92">
        <v>60</v>
      </c>
      <c r="R65" s="92">
        <v>60</v>
      </c>
      <c r="S65" s="92">
        <v>60</v>
      </c>
      <c r="T65" s="92">
        <v>60</v>
      </c>
      <c r="U65" s="92">
        <v>60</v>
      </c>
      <c r="V65" s="92">
        <v>60</v>
      </c>
      <c r="W65" s="92">
        <v>60</v>
      </c>
      <c r="X65" s="92">
        <v>60</v>
      </c>
      <c r="Y65" s="92">
        <v>60</v>
      </c>
      <c r="Z65" s="92">
        <v>60</v>
      </c>
      <c r="AA65" s="92">
        <v>60</v>
      </c>
      <c r="AB65" s="92">
        <v>60</v>
      </c>
      <c r="AC65" s="92">
        <v>60</v>
      </c>
      <c r="AD65" s="92">
        <v>60</v>
      </c>
      <c r="AE65" s="92">
        <v>1440</v>
      </c>
      <c r="AF65" s="92">
        <v>10080</v>
      </c>
      <c r="AG65" s="92">
        <v>525600</v>
      </c>
    </row>
    <row r="66" spans="3:33" s="81" customFormat="1" ht="12.75" x14ac:dyDescent="0.2">
      <c r="C66" s="92" t="s">
        <v>386</v>
      </c>
      <c r="D66" s="92" t="s">
        <v>122</v>
      </c>
      <c r="E66" s="92" t="s">
        <v>120</v>
      </c>
      <c r="F66" s="92" t="s">
        <v>121</v>
      </c>
      <c r="G66" s="92">
        <v>60</v>
      </c>
      <c r="H66" s="92">
        <v>60</v>
      </c>
      <c r="I66" s="92">
        <v>60</v>
      </c>
      <c r="J66" s="92">
        <v>60</v>
      </c>
      <c r="K66" s="92">
        <v>60</v>
      </c>
      <c r="L66" s="92">
        <v>60</v>
      </c>
      <c r="M66" s="92">
        <v>60</v>
      </c>
      <c r="N66" s="92">
        <v>60</v>
      </c>
      <c r="O66" s="92">
        <v>60</v>
      </c>
      <c r="P66" s="92">
        <v>60</v>
      </c>
      <c r="Q66" s="92">
        <v>60</v>
      </c>
      <c r="R66" s="92">
        <v>60</v>
      </c>
      <c r="S66" s="92">
        <v>60</v>
      </c>
      <c r="T66" s="92">
        <v>60</v>
      </c>
      <c r="U66" s="92">
        <v>60</v>
      </c>
      <c r="V66" s="92">
        <v>60</v>
      </c>
      <c r="W66" s="92">
        <v>60</v>
      </c>
      <c r="X66" s="92">
        <v>60</v>
      </c>
      <c r="Y66" s="92">
        <v>60</v>
      </c>
      <c r="Z66" s="92">
        <v>60</v>
      </c>
      <c r="AA66" s="92">
        <v>60</v>
      </c>
      <c r="AB66" s="92">
        <v>60</v>
      </c>
      <c r="AC66" s="92">
        <v>60</v>
      </c>
      <c r="AD66" s="92">
        <v>60</v>
      </c>
      <c r="AE66" s="92">
        <v>1440</v>
      </c>
      <c r="AF66" s="92">
        <v>10080</v>
      </c>
      <c r="AG66" s="92">
        <v>525600</v>
      </c>
    </row>
    <row r="67" spans="3:33" s="81" customFormat="1" ht="12.75" x14ac:dyDescent="0.2"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</row>
    <row r="68" spans="3:33" s="81" customFormat="1" ht="12.75" x14ac:dyDescent="0.2"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</row>
    <row r="69" spans="3:33" s="81" customFormat="1" ht="12.75" x14ac:dyDescent="0.2"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</row>
    <row r="70" spans="3:33" s="81" customFormat="1" ht="12.75" x14ac:dyDescent="0.2"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</row>
    <row r="71" spans="3:33" s="81" customFormat="1" ht="12.75" x14ac:dyDescent="0.2"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</row>
    <row r="72" spans="3:33" s="81" customFormat="1" ht="12.75" x14ac:dyDescent="0.2"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</row>
    <row r="73" spans="3:33" s="81" customFormat="1" ht="12.75" x14ac:dyDescent="0.2"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</row>
    <row r="74" spans="3:33" s="81" customFormat="1" ht="12.75" x14ac:dyDescent="0.2"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</row>
    <row r="75" spans="3:33" s="81" customFormat="1" ht="12.75" x14ac:dyDescent="0.2"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</row>
    <row r="76" spans="3:33" s="81" customFormat="1" ht="12.75" x14ac:dyDescent="0.2"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</row>
    <row r="77" spans="3:33" s="81" customFormat="1" ht="12.75" x14ac:dyDescent="0.2"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</row>
    <row r="78" spans="3:33" s="81" customFormat="1" ht="12.75" x14ac:dyDescent="0.2"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</row>
    <row r="79" spans="3:33" s="81" customFormat="1" ht="12.75" x14ac:dyDescent="0.2"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</row>
    <row r="80" spans="3:33" s="81" customFormat="1" ht="12.75" x14ac:dyDescent="0.2"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</row>
    <row r="81" spans="3:33" s="81" customFormat="1" ht="12.75" x14ac:dyDescent="0.2"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</row>
    <row r="82" spans="3:33" s="81" customFormat="1" ht="12.75" x14ac:dyDescent="0.2"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</row>
    <row r="83" spans="3:33" s="81" customFormat="1" ht="12.75" x14ac:dyDescent="0.2"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</row>
    <row r="84" spans="3:33" s="81" customFormat="1" ht="12.75" x14ac:dyDescent="0.2"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</row>
    <row r="85" spans="3:33" s="81" customFormat="1" ht="12.75" x14ac:dyDescent="0.2"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</row>
    <row r="86" spans="3:33" s="81" customFormat="1" ht="12.75" x14ac:dyDescent="0.2"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</row>
    <row r="87" spans="3:33" s="81" customFormat="1" ht="12.75" x14ac:dyDescent="0.2"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</row>
    <row r="88" spans="3:33" s="81" customFormat="1" ht="12.75" x14ac:dyDescent="0.2"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</row>
    <row r="89" spans="3:33" s="81" customFormat="1" ht="12.75" x14ac:dyDescent="0.2"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</row>
    <row r="90" spans="3:33" s="81" customFormat="1" ht="10.5" x14ac:dyDescent="0.15"/>
    <row r="91" spans="3:33" s="81" customFormat="1" ht="10.5" x14ac:dyDescent="0.15"/>
    <row r="92" spans="3:33" s="81" customFormat="1" ht="10.5" x14ac:dyDescent="0.15"/>
    <row r="93" spans="3:33" s="81" customFormat="1" ht="10.5" x14ac:dyDescent="0.15"/>
    <row r="94" spans="3:33" s="81" customFormat="1" ht="10.5" x14ac:dyDescent="0.15"/>
    <row r="95" spans="3:33" s="81" customFormat="1" ht="10.5" x14ac:dyDescent="0.15"/>
    <row r="96" spans="3:33" s="81" customFormat="1" ht="10.5" x14ac:dyDescent="0.15"/>
    <row r="97" s="81" customFormat="1" ht="10.5" x14ac:dyDescent="0.15"/>
    <row r="98" s="81" customFormat="1" ht="10.5" x14ac:dyDescent="0.15"/>
    <row r="99" s="81" customFormat="1" ht="10.5" x14ac:dyDescent="0.15"/>
    <row r="100" s="81" customFormat="1" ht="10.5" x14ac:dyDescent="0.15"/>
    <row r="101" s="81" customFormat="1" ht="10.5" x14ac:dyDescent="0.15"/>
    <row r="102" s="81" customFormat="1" ht="10.5" x14ac:dyDescent="0.15"/>
    <row r="103" s="81" customFormat="1" ht="10.5" x14ac:dyDescent="0.15"/>
    <row r="104" s="81" customFormat="1" ht="10.5" x14ac:dyDescent="0.15"/>
    <row r="105" s="81" customFormat="1" ht="10.5" x14ac:dyDescent="0.15"/>
  </sheetData>
  <autoFilter ref="A1:AG6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2008-11-07T17:58:37Z</cp:lastPrinted>
  <dcterms:created xsi:type="dcterms:W3CDTF">2007-11-14T19:26:56Z</dcterms:created>
  <dcterms:modified xsi:type="dcterms:W3CDTF">2016-05-16T10:02:49Z</dcterms:modified>
</cp:coreProperties>
</file>