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leanor\Desktop\Data\"/>
    </mc:Choice>
  </mc:AlternateContent>
  <xr:revisionPtr revIDLastSave="0" documentId="13_ncr:1_{59D26926-6C41-48B0-83E2-D772C69ED576}" xr6:coauthVersionLast="47" xr6:coauthVersionMax="47" xr10:uidLastSave="{00000000-0000-0000-0000-000000000000}"/>
  <bookViews>
    <workbookView xWindow="24" yWindow="120" windowWidth="23016" windowHeight="12216" xr2:uid="{904A1969-9B8D-48C1-9010-4E7D472A34A0}"/>
  </bookViews>
  <sheets>
    <sheet name="Holiday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4" i="2" l="1"/>
  <c r="B193" i="2"/>
  <c r="B192" i="2"/>
  <c r="C192" i="2" s="1"/>
  <c r="B191" i="2"/>
  <c r="C191" i="2" s="1"/>
  <c r="B190" i="2"/>
  <c r="C190" i="2" s="1"/>
  <c r="B189" i="2"/>
  <c r="B187" i="2"/>
  <c r="B186" i="2"/>
  <c r="C186" i="2" s="1"/>
  <c r="B185" i="2"/>
  <c r="C185" i="2" s="1"/>
  <c r="B184" i="2"/>
  <c r="B183" i="2"/>
  <c r="C183" i="2" s="1"/>
  <c r="C182" i="2"/>
  <c r="B182" i="2"/>
  <c r="B181" i="2"/>
  <c r="C181" i="2" s="1"/>
  <c r="B180" i="2"/>
  <c r="C179" i="2"/>
  <c r="B179" i="2"/>
  <c r="B178" i="2"/>
  <c r="B177" i="2"/>
  <c r="C175" i="2"/>
  <c r="B175" i="2"/>
  <c r="B174" i="2"/>
  <c r="C174" i="2" s="1"/>
  <c r="B173" i="2"/>
  <c r="C173" i="2" s="1"/>
  <c r="B172" i="2"/>
  <c r="C172" i="2" s="1"/>
  <c r="B171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2" i="2"/>
  <c r="B162" i="2"/>
  <c r="B161" i="2"/>
  <c r="B160" i="2"/>
  <c r="B159" i="2"/>
  <c r="B158" i="2"/>
  <c r="C158" i="2" s="1"/>
  <c r="B157" i="2"/>
  <c r="B156" i="2"/>
  <c r="B155" i="2"/>
  <c r="C155" i="2" s="1"/>
  <c r="B154" i="2"/>
  <c r="B153" i="2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5" i="2"/>
  <c r="B145" i="2"/>
  <c r="C144" i="2"/>
  <c r="B143" i="2"/>
  <c r="C143" i="2" s="1"/>
  <c r="B142" i="2"/>
  <c r="B141" i="2"/>
  <c r="C141" i="2" s="1"/>
  <c r="B140" i="2"/>
  <c r="B139" i="2"/>
  <c r="B138" i="2"/>
  <c r="C138" i="2" s="1"/>
  <c r="B137" i="2"/>
  <c r="B136" i="2"/>
  <c r="C136" i="2" s="1"/>
  <c r="C135" i="2"/>
  <c r="C134" i="2"/>
  <c r="B133" i="2"/>
  <c r="B132" i="2"/>
  <c r="C132" i="2" s="1"/>
  <c r="C131" i="2"/>
  <c r="B131" i="2"/>
  <c r="C130" i="2"/>
  <c r="B130" i="2"/>
  <c r="B129" i="2"/>
  <c r="C128" i="2"/>
  <c r="B128" i="2"/>
  <c r="B127" i="2"/>
  <c r="C127" i="2" s="1"/>
  <c r="B126" i="2"/>
  <c r="C126" i="2" s="1"/>
  <c r="B125" i="2"/>
  <c r="C125" i="2" s="1"/>
  <c r="B124" i="2"/>
  <c r="B121" i="2"/>
  <c r="C121" i="2" s="1"/>
  <c r="B120" i="2"/>
  <c r="B119" i="2"/>
  <c r="C119" i="2" s="1"/>
  <c r="B118" i="2"/>
  <c r="C118" i="2" s="1"/>
  <c r="B117" i="2"/>
  <c r="C117" i="2" s="1"/>
  <c r="B115" i="2"/>
  <c r="C115" i="2" s="1"/>
  <c r="C114" i="2"/>
  <c r="B114" i="2"/>
  <c r="B113" i="2"/>
  <c r="C113" i="2" s="1"/>
  <c r="B112" i="2"/>
  <c r="C112" i="2" s="1"/>
  <c r="B111" i="2"/>
  <c r="C111" i="2" s="1"/>
  <c r="B110" i="2"/>
  <c r="C110" i="2" s="1"/>
  <c r="C109" i="2"/>
  <c r="B109" i="2"/>
  <c r="B108" i="2"/>
  <c r="C108" i="2" s="1"/>
  <c r="C107" i="2"/>
  <c r="B107" i="2"/>
  <c r="B106" i="2"/>
  <c r="C106" i="2" s="1"/>
  <c r="C105" i="2"/>
  <c r="B104" i="2"/>
  <c r="C104" i="2" s="1"/>
  <c r="B103" i="2"/>
  <c r="C103" i="2" s="1"/>
  <c r="B102" i="2"/>
  <c r="B101" i="2"/>
  <c r="C100" i="2"/>
  <c r="B100" i="2"/>
  <c r="B99" i="2"/>
  <c r="C99" i="2" s="1"/>
  <c r="C102" i="2" l="1"/>
  <c r="C140" i="2"/>
  <c r="C157" i="2"/>
  <c r="C178" i="2"/>
  <c r="C123" i="2"/>
  <c r="C161" i="2"/>
  <c r="C153" i="2"/>
  <c r="C170" i="2"/>
  <c r="C187" i="2"/>
  <c r="C154" i="2"/>
  <c r="C171" i="2"/>
  <c r="C188" i="2"/>
  <c r="C120" i="2"/>
  <c r="C124" i="2"/>
  <c r="C116" i="2"/>
  <c r="C133" i="2"/>
  <c r="C137" i="2"/>
  <c r="C129" i="2"/>
  <c r="C146" i="2"/>
  <c r="C163" i="2"/>
  <c r="C180" i="2"/>
  <c r="C184" i="2"/>
  <c r="C142" i="2"/>
  <c r="C159" i="2"/>
  <c r="C176" i="2"/>
  <c r="C193" i="2"/>
  <c r="C189" i="2"/>
  <c r="C101" i="2"/>
  <c r="C122" i="2"/>
  <c r="C139" i="2"/>
  <c r="C156" i="2"/>
  <c r="C160" i="2"/>
  <c r="C177" i="2"/>
</calcChain>
</file>

<file path=xl/sharedStrings.xml><?xml version="1.0" encoding="utf-8"?>
<sst xmlns="http://schemas.openxmlformats.org/spreadsheetml/2006/main" count="294" uniqueCount="24">
  <si>
    <t>Year</t>
  </si>
  <si>
    <t>Holiday</t>
  </si>
  <si>
    <t>WeekDay</t>
  </si>
  <si>
    <t>Holiday Name</t>
  </si>
  <si>
    <t>New Year’s Day</t>
  </si>
  <si>
    <t>Lee-Jackson Day</t>
  </si>
  <si>
    <t>Martin Luther King Jr. Day</t>
  </si>
  <si>
    <t>George Washington Day</t>
  </si>
  <si>
    <t>Sun</t>
  </si>
  <si>
    <t>Easter</t>
  </si>
  <si>
    <t>Memorial Day</t>
  </si>
  <si>
    <t>Independence Day</t>
  </si>
  <si>
    <t>Labor Day</t>
  </si>
  <si>
    <t>Columbus Day and Yorktown Victory Day</t>
  </si>
  <si>
    <t>Veterans Day</t>
  </si>
  <si>
    <t>Thanksgiving Day</t>
  </si>
  <si>
    <t>Christmas Day</t>
  </si>
  <si>
    <t>Election Day</t>
  </si>
  <si>
    <t>Mon</t>
  </si>
  <si>
    <t>Fri</t>
  </si>
  <si>
    <t>Wed</t>
  </si>
  <si>
    <t>Thu</t>
  </si>
  <si>
    <t>Tue</t>
  </si>
  <si>
    <t>George H. W. Bush Memorial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</si>
</sst>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color rgb="FF2D2C2C"/>
      <name val="Arial"/>
      <family val="2"/>
    </font>
    <font>
      <sz val="8"/>
      <name val="Calibri"/>
      <family val="2"/>
      <scheme val="minor"/>
    </font>
    <font>
      <sz val="10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1" applyFont="1" applyBorder="1"/>
    <xf numFmtId="14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1" xfId="0" applyBorder="1"/>
    <xf numFmtId="0" fontId="3" fillId="2" borderId="0" xfId="0" applyFont="1" applyFill="1" applyAlignment="1">
      <alignment horizontal="left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/>
    <xf numFmtId="0" fontId="5" fillId="0" borderId="0" xfId="0" applyFo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9E42-7F06-494E-8DB2-F9DCA653A00C}">
  <dimension ref="A1:E194"/>
  <sheetViews>
    <sheetView tabSelected="1" topLeftCell="A176" workbookViewId="0">
      <selection activeCell="D135" sqref="D135"/>
    </sheetView>
  </sheetViews>
  <sheetFormatPr defaultRowHeight="14.4" x14ac:dyDescent="0.3"/>
  <cols>
    <col min="2" max="2" width="10.5546875" bestFit="1" customWidth="1"/>
    <col min="3" max="3" width="10.33203125" bestFit="1" customWidth="1"/>
    <col min="4" max="4" width="14.5546875" bestFit="1" customWidth="1"/>
  </cols>
  <sheetData>
    <row r="1" spans="1:5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>
        <v>2012</v>
      </c>
      <c r="B2" s="2">
        <v>40909</v>
      </c>
      <c r="C2" t="s">
        <v>18</v>
      </c>
      <c r="D2" s="3" t="s">
        <v>4</v>
      </c>
    </row>
    <row r="3" spans="1:5" x14ac:dyDescent="0.3">
      <c r="A3">
        <v>2012</v>
      </c>
      <c r="B3" s="2">
        <v>40921</v>
      </c>
      <c r="C3" t="s">
        <v>19</v>
      </c>
      <c r="D3" s="3" t="s">
        <v>5</v>
      </c>
    </row>
    <row r="4" spans="1:5" x14ac:dyDescent="0.3">
      <c r="A4">
        <v>2012</v>
      </c>
      <c r="B4" s="2">
        <v>40924</v>
      </c>
      <c r="C4" t="s">
        <v>18</v>
      </c>
      <c r="D4" s="3" t="s">
        <v>6</v>
      </c>
    </row>
    <row r="5" spans="1:5" x14ac:dyDescent="0.3">
      <c r="A5">
        <v>2012</v>
      </c>
      <c r="B5" s="2">
        <v>40959</v>
      </c>
      <c r="C5" t="s">
        <v>18</v>
      </c>
      <c r="D5" s="3" t="s">
        <v>7</v>
      </c>
    </row>
    <row r="6" spans="1:5" x14ac:dyDescent="0.3">
      <c r="A6">
        <v>2012</v>
      </c>
      <c r="B6" s="2">
        <v>41007</v>
      </c>
      <c r="C6" t="s">
        <v>8</v>
      </c>
      <c r="D6" s="5" t="s">
        <v>9</v>
      </c>
    </row>
    <row r="7" spans="1:5" x14ac:dyDescent="0.3">
      <c r="A7">
        <v>2012</v>
      </c>
      <c r="B7" s="2">
        <v>41057</v>
      </c>
      <c r="C7" t="s">
        <v>18</v>
      </c>
      <c r="D7" s="3" t="s">
        <v>10</v>
      </c>
    </row>
    <row r="8" spans="1:5" x14ac:dyDescent="0.3">
      <c r="A8">
        <v>2012</v>
      </c>
      <c r="B8" s="2">
        <v>41094</v>
      </c>
      <c r="C8" t="s">
        <v>20</v>
      </c>
      <c r="D8" s="3" t="s">
        <v>11</v>
      </c>
    </row>
    <row r="9" spans="1:5" x14ac:dyDescent="0.3">
      <c r="A9">
        <v>2012</v>
      </c>
      <c r="B9" s="2">
        <v>41155</v>
      </c>
      <c r="C9" t="s">
        <v>18</v>
      </c>
      <c r="D9" s="3" t="s">
        <v>12</v>
      </c>
    </row>
    <row r="10" spans="1:5" x14ac:dyDescent="0.3">
      <c r="A10">
        <v>2012</v>
      </c>
      <c r="B10" s="2">
        <v>41190</v>
      </c>
      <c r="C10" t="s">
        <v>18</v>
      </c>
      <c r="D10" s="3" t="s">
        <v>13</v>
      </c>
    </row>
    <row r="11" spans="1:5" x14ac:dyDescent="0.3">
      <c r="A11">
        <v>2012</v>
      </c>
      <c r="B11" s="2">
        <v>41225</v>
      </c>
      <c r="C11" t="s">
        <v>18</v>
      </c>
      <c r="D11" s="3" t="s">
        <v>14</v>
      </c>
    </row>
    <row r="12" spans="1:5" x14ac:dyDescent="0.3">
      <c r="A12">
        <v>2012</v>
      </c>
      <c r="B12" s="2">
        <v>41235</v>
      </c>
      <c r="C12" t="s">
        <v>21</v>
      </c>
      <c r="D12" s="3" t="s">
        <v>15</v>
      </c>
    </row>
    <row r="13" spans="1:5" ht="15" thickBot="1" x14ac:dyDescent="0.35">
      <c r="A13" s="4">
        <v>2012</v>
      </c>
      <c r="B13" s="6">
        <v>41268</v>
      </c>
      <c r="C13" s="4" t="s">
        <v>22</v>
      </c>
      <c r="D13" s="7" t="s">
        <v>16</v>
      </c>
      <c r="E13" s="4"/>
    </row>
    <row r="14" spans="1:5" x14ac:dyDescent="0.3">
      <c r="A14" s="8">
        <v>2013</v>
      </c>
      <c r="B14" s="2">
        <v>41275</v>
      </c>
      <c r="C14" s="8" t="s">
        <v>22</v>
      </c>
      <c r="D14" s="3" t="s">
        <v>4</v>
      </c>
    </row>
    <row r="15" spans="1:5" x14ac:dyDescent="0.3">
      <c r="A15" s="8">
        <v>2013</v>
      </c>
      <c r="B15" s="2">
        <v>41292</v>
      </c>
      <c r="C15" s="8" t="s">
        <v>19</v>
      </c>
      <c r="D15" s="3" t="s">
        <v>5</v>
      </c>
    </row>
    <row r="16" spans="1:5" x14ac:dyDescent="0.3">
      <c r="A16" s="8">
        <v>2013</v>
      </c>
      <c r="B16" s="2">
        <v>41295</v>
      </c>
      <c r="C16" s="8" t="s">
        <v>18</v>
      </c>
      <c r="D16" s="3" t="s">
        <v>6</v>
      </c>
    </row>
    <row r="17" spans="1:5" x14ac:dyDescent="0.3">
      <c r="A17" s="8">
        <v>2013</v>
      </c>
      <c r="B17" s="2">
        <v>41323</v>
      </c>
      <c r="C17" s="8" t="s">
        <v>18</v>
      </c>
      <c r="D17" s="3" t="s">
        <v>7</v>
      </c>
    </row>
    <row r="18" spans="1:5" x14ac:dyDescent="0.3">
      <c r="A18" s="8">
        <v>2013</v>
      </c>
      <c r="B18" s="2">
        <v>41364</v>
      </c>
      <c r="C18" s="8" t="s">
        <v>8</v>
      </c>
      <c r="D18" s="5" t="s">
        <v>9</v>
      </c>
    </row>
    <row r="19" spans="1:5" x14ac:dyDescent="0.3">
      <c r="A19" s="8">
        <v>2013</v>
      </c>
      <c r="B19" s="2">
        <v>41421</v>
      </c>
      <c r="C19" s="8" t="s">
        <v>18</v>
      </c>
      <c r="D19" s="3" t="s">
        <v>10</v>
      </c>
    </row>
    <row r="20" spans="1:5" x14ac:dyDescent="0.3">
      <c r="A20" s="8">
        <v>2013</v>
      </c>
      <c r="B20" s="2">
        <v>41459</v>
      </c>
      <c r="C20" s="8" t="s">
        <v>21</v>
      </c>
      <c r="D20" s="3" t="s">
        <v>11</v>
      </c>
    </row>
    <row r="21" spans="1:5" x14ac:dyDescent="0.3">
      <c r="A21" s="8">
        <v>2013</v>
      </c>
      <c r="B21" s="2">
        <v>41519</v>
      </c>
      <c r="C21" s="8" t="s">
        <v>18</v>
      </c>
      <c r="D21" s="3" t="s">
        <v>12</v>
      </c>
    </row>
    <row r="22" spans="1:5" x14ac:dyDescent="0.3">
      <c r="A22" s="8">
        <v>2013</v>
      </c>
      <c r="B22" s="2">
        <v>41561</v>
      </c>
      <c r="C22" s="8" t="s">
        <v>18</v>
      </c>
      <c r="D22" s="3" t="s">
        <v>13</v>
      </c>
    </row>
    <row r="23" spans="1:5" x14ac:dyDescent="0.3">
      <c r="A23" s="8">
        <v>2013</v>
      </c>
      <c r="B23" s="2">
        <v>41589</v>
      </c>
      <c r="C23" s="8" t="s">
        <v>18</v>
      </c>
      <c r="D23" s="3" t="s">
        <v>14</v>
      </c>
    </row>
    <row r="24" spans="1:5" x14ac:dyDescent="0.3">
      <c r="A24" s="8">
        <v>2013</v>
      </c>
      <c r="B24" s="2">
        <v>41606</v>
      </c>
      <c r="C24" s="8" t="s">
        <v>21</v>
      </c>
      <c r="D24" s="3" t="s">
        <v>15</v>
      </c>
    </row>
    <row r="25" spans="1:5" ht="15" thickBot="1" x14ac:dyDescent="0.35">
      <c r="A25" s="9">
        <v>2013</v>
      </c>
      <c r="B25" s="6">
        <v>41633</v>
      </c>
      <c r="C25" s="4" t="s">
        <v>20</v>
      </c>
      <c r="D25" s="7" t="s">
        <v>16</v>
      </c>
      <c r="E25" s="4"/>
    </row>
    <row r="26" spans="1:5" x14ac:dyDescent="0.3">
      <c r="A26" s="8">
        <v>2014</v>
      </c>
      <c r="B26" s="2">
        <v>41640</v>
      </c>
      <c r="C26" s="8" t="s">
        <v>20</v>
      </c>
      <c r="D26" s="3" t="s">
        <v>4</v>
      </c>
    </row>
    <row r="27" spans="1:5" x14ac:dyDescent="0.3">
      <c r="A27" s="8">
        <v>2014</v>
      </c>
      <c r="B27" s="2">
        <v>41656</v>
      </c>
      <c r="C27" s="8" t="s">
        <v>19</v>
      </c>
      <c r="D27" s="3" t="s">
        <v>5</v>
      </c>
    </row>
    <row r="28" spans="1:5" x14ac:dyDescent="0.3">
      <c r="A28" s="8">
        <v>2014</v>
      </c>
      <c r="B28" s="2">
        <v>41659</v>
      </c>
      <c r="C28" s="8" t="s">
        <v>18</v>
      </c>
      <c r="D28" s="3" t="s">
        <v>6</v>
      </c>
    </row>
    <row r="29" spans="1:5" x14ac:dyDescent="0.3">
      <c r="A29" s="8">
        <v>2014</v>
      </c>
      <c r="B29" s="2">
        <v>41687</v>
      </c>
      <c r="C29" s="8" t="s">
        <v>18</v>
      </c>
      <c r="D29" s="3" t="s">
        <v>7</v>
      </c>
    </row>
    <row r="30" spans="1:5" x14ac:dyDescent="0.3">
      <c r="A30" s="8">
        <v>2014</v>
      </c>
      <c r="B30" s="2">
        <v>41749</v>
      </c>
      <c r="C30" s="8" t="s">
        <v>8</v>
      </c>
      <c r="D30" s="5" t="s">
        <v>9</v>
      </c>
    </row>
    <row r="31" spans="1:5" x14ac:dyDescent="0.3">
      <c r="A31" s="8">
        <v>2014</v>
      </c>
      <c r="B31" s="2">
        <v>41785</v>
      </c>
      <c r="C31" t="s">
        <v>18</v>
      </c>
      <c r="D31" s="3" t="s">
        <v>10</v>
      </c>
    </row>
    <row r="32" spans="1:5" x14ac:dyDescent="0.3">
      <c r="A32" s="8">
        <v>2014</v>
      </c>
      <c r="B32" s="2">
        <v>41824</v>
      </c>
      <c r="C32" t="s">
        <v>19</v>
      </c>
      <c r="D32" s="3" t="s">
        <v>11</v>
      </c>
    </row>
    <row r="33" spans="1:4" x14ac:dyDescent="0.3">
      <c r="A33" s="8">
        <v>2014</v>
      </c>
      <c r="B33" s="2">
        <v>41883</v>
      </c>
      <c r="C33" t="s">
        <v>18</v>
      </c>
      <c r="D33" s="3" t="s">
        <v>12</v>
      </c>
    </row>
    <row r="34" spans="1:4" x14ac:dyDescent="0.3">
      <c r="A34" s="8">
        <v>2014</v>
      </c>
      <c r="B34" s="2">
        <v>41925</v>
      </c>
      <c r="C34" t="s">
        <v>18</v>
      </c>
      <c r="D34" s="3" t="s">
        <v>13</v>
      </c>
    </row>
    <row r="35" spans="1:4" x14ac:dyDescent="0.3">
      <c r="A35" s="8">
        <v>2014</v>
      </c>
      <c r="B35" s="2">
        <v>41954</v>
      </c>
      <c r="C35" t="s">
        <v>22</v>
      </c>
      <c r="D35" s="3" t="s">
        <v>14</v>
      </c>
    </row>
    <row r="36" spans="1:4" x14ac:dyDescent="0.3">
      <c r="A36" s="8">
        <v>2014</v>
      </c>
      <c r="B36" s="2">
        <v>41970</v>
      </c>
      <c r="C36" t="s">
        <v>21</v>
      </c>
      <c r="D36" s="3" t="s">
        <v>15</v>
      </c>
    </row>
    <row r="37" spans="1:4" ht="15" thickBot="1" x14ac:dyDescent="0.35">
      <c r="A37" s="9">
        <v>2014</v>
      </c>
      <c r="B37" s="6">
        <v>41998</v>
      </c>
      <c r="C37" s="4" t="s">
        <v>21</v>
      </c>
      <c r="D37" s="7" t="s">
        <v>16</v>
      </c>
    </row>
    <row r="38" spans="1:4" x14ac:dyDescent="0.3">
      <c r="A38" s="8">
        <v>2015</v>
      </c>
      <c r="B38" s="2">
        <v>42005</v>
      </c>
      <c r="C38" s="8" t="s">
        <v>21</v>
      </c>
      <c r="D38" s="3" t="s">
        <v>4</v>
      </c>
    </row>
    <row r="39" spans="1:4" x14ac:dyDescent="0.3">
      <c r="A39" s="8">
        <v>2015</v>
      </c>
      <c r="B39" s="2">
        <v>42020</v>
      </c>
      <c r="C39" t="s">
        <v>19</v>
      </c>
      <c r="D39" s="3" t="s">
        <v>5</v>
      </c>
    </row>
    <row r="40" spans="1:4" x14ac:dyDescent="0.3">
      <c r="A40" s="8">
        <v>2015</v>
      </c>
      <c r="B40" s="2">
        <v>42023</v>
      </c>
      <c r="C40" t="s">
        <v>18</v>
      </c>
      <c r="D40" s="3" t="s">
        <v>6</v>
      </c>
    </row>
    <row r="41" spans="1:4" x14ac:dyDescent="0.3">
      <c r="A41" s="8">
        <v>2015</v>
      </c>
      <c r="B41" s="2">
        <v>42051</v>
      </c>
      <c r="C41" t="s">
        <v>18</v>
      </c>
      <c r="D41" s="3" t="s">
        <v>7</v>
      </c>
    </row>
    <row r="42" spans="1:4" x14ac:dyDescent="0.3">
      <c r="A42" s="8">
        <v>2015</v>
      </c>
      <c r="B42" s="2">
        <v>42099</v>
      </c>
      <c r="C42" t="s">
        <v>8</v>
      </c>
      <c r="D42" s="5" t="s">
        <v>9</v>
      </c>
    </row>
    <row r="43" spans="1:4" x14ac:dyDescent="0.3">
      <c r="A43" s="8">
        <v>2015</v>
      </c>
      <c r="B43" s="2">
        <v>42149</v>
      </c>
      <c r="C43" t="s">
        <v>18</v>
      </c>
      <c r="D43" s="3" t="s">
        <v>10</v>
      </c>
    </row>
    <row r="44" spans="1:4" x14ac:dyDescent="0.3">
      <c r="A44" s="8">
        <v>2015</v>
      </c>
      <c r="B44" s="2">
        <v>42188</v>
      </c>
      <c r="C44" t="s">
        <v>19</v>
      </c>
      <c r="D44" s="3" t="s">
        <v>11</v>
      </c>
    </row>
    <row r="45" spans="1:4" x14ac:dyDescent="0.3">
      <c r="A45" s="8">
        <v>2015</v>
      </c>
      <c r="B45" s="2">
        <v>42254</v>
      </c>
      <c r="C45" t="s">
        <v>18</v>
      </c>
      <c r="D45" s="3" t="s">
        <v>12</v>
      </c>
    </row>
    <row r="46" spans="1:4" x14ac:dyDescent="0.3">
      <c r="A46" s="8">
        <v>2015</v>
      </c>
      <c r="B46" s="2">
        <v>42289</v>
      </c>
      <c r="C46" t="s">
        <v>18</v>
      </c>
      <c r="D46" s="3" t="s">
        <v>13</v>
      </c>
    </row>
    <row r="47" spans="1:4" x14ac:dyDescent="0.3">
      <c r="A47" s="8">
        <v>2015</v>
      </c>
      <c r="B47" s="2">
        <v>42319</v>
      </c>
      <c r="C47" t="s">
        <v>20</v>
      </c>
      <c r="D47" s="3" t="s">
        <v>14</v>
      </c>
    </row>
    <row r="48" spans="1:4" x14ac:dyDescent="0.3">
      <c r="A48" s="8">
        <v>2015</v>
      </c>
      <c r="B48" s="2">
        <v>42334</v>
      </c>
      <c r="C48" t="s">
        <v>21</v>
      </c>
      <c r="D48" s="3" t="s">
        <v>15</v>
      </c>
    </row>
    <row r="49" spans="1:4" ht="15" thickBot="1" x14ac:dyDescent="0.35">
      <c r="A49" s="9">
        <v>2015</v>
      </c>
      <c r="B49" s="6">
        <v>42363</v>
      </c>
      <c r="C49" s="4" t="s">
        <v>19</v>
      </c>
      <c r="D49" s="7" t="s">
        <v>16</v>
      </c>
    </row>
    <row r="50" spans="1:4" x14ac:dyDescent="0.3">
      <c r="A50" s="8">
        <v>2016</v>
      </c>
      <c r="B50" s="2">
        <v>42370</v>
      </c>
      <c r="C50" s="8" t="s">
        <v>19</v>
      </c>
      <c r="D50" s="3" t="s">
        <v>4</v>
      </c>
    </row>
    <row r="51" spans="1:4" x14ac:dyDescent="0.3">
      <c r="A51" s="8">
        <v>2016</v>
      </c>
      <c r="B51" s="2">
        <v>42384</v>
      </c>
      <c r="C51" s="8" t="s">
        <v>19</v>
      </c>
      <c r="D51" s="3" t="s">
        <v>5</v>
      </c>
    </row>
    <row r="52" spans="1:4" x14ac:dyDescent="0.3">
      <c r="A52" s="8">
        <v>2016</v>
      </c>
      <c r="B52" s="2">
        <v>42387</v>
      </c>
      <c r="C52" s="8" t="s">
        <v>18</v>
      </c>
      <c r="D52" s="3" t="s">
        <v>6</v>
      </c>
    </row>
    <row r="53" spans="1:4" x14ac:dyDescent="0.3">
      <c r="A53" s="8">
        <v>2016</v>
      </c>
      <c r="B53" s="2">
        <v>42415</v>
      </c>
      <c r="C53" s="8" t="s">
        <v>18</v>
      </c>
      <c r="D53" s="3" t="s">
        <v>7</v>
      </c>
    </row>
    <row r="54" spans="1:4" x14ac:dyDescent="0.3">
      <c r="A54" s="8">
        <v>2016</v>
      </c>
      <c r="B54" s="2">
        <v>42456</v>
      </c>
      <c r="C54" s="8" t="s">
        <v>8</v>
      </c>
      <c r="D54" s="5" t="s">
        <v>9</v>
      </c>
    </row>
    <row r="55" spans="1:4" x14ac:dyDescent="0.3">
      <c r="A55" s="8">
        <v>2016</v>
      </c>
      <c r="B55" s="2">
        <v>42520</v>
      </c>
      <c r="C55" t="s">
        <v>18</v>
      </c>
      <c r="D55" s="3" t="s">
        <v>10</v>
      </c>
    </row>
    <row r="56" spans="1:4" x14ac:dyDescent="0.3">
      <c r="A56" s="8">
        <v>2016</v>
      </c>
      <c r="B56" s="2">
        <v>42555</v>
      </c>
      <c r="C56" t="s">
        <v>18</v>
      </c>
      <c r="D56" s="3" t="s">
        <v>11</v>
      </c>
    </row>
    <row r="57" spans="1:4" x14ac:dyDescent="0.3">
      <c r="A57" s="8">
        <v>2016</v>
      </c>
      <c r="B57" s="2">
        <v>42618</v>
      </c>
      <c r="C57" t="s">
        <v>18</v>
      </c>
      <c r="D57" s="3" t="s">
        <v>12</v>
      </c>
    </row>
    <row r="58" spans="1:4" x14ac:dyDescent="0.3">
      <c r="A58" s="8">
        <v>2016</v>
      </c>
      <c r="B58" s="2">
        <v>42653</v>
      </c>
      <c r="C58" t="s">
        <v>18</v>
      </c>
      <c r="D58" s="3" t="s">
        <v>13</v>
      </c>
    </row>
    <row r="59" spans="1:4" x14ac:dyDescent="0.3">
      <c r="A59" s="8">
        <v>2016</v>
      </c>
      <c r="B59" s="2">
        <v>42685</v>
      </c>
      <c r="C59" t="s">
        <v>19</v>
      </c>
      <c r="D59" s="3" t="s">
        <v>14</v>
      </c>
    </row>
    <row r="60" spans="1:4" x14ac:dyDescent="0.3">
      <c r="A60" s="8">
        <v>2016</v>
      </c>
      <c r="B60" s="2">
        <v>42698</v>
      </c>
      <c r="C60" t="s">
        <v>21</v>
      </c>
      <c r="D60" s="3" t="s">
        <v>15</v>
      </c>
    </row>
    <row r="61" spans="1:4" ht="15" thickBot="1" x14ac:dyDescent="0.35">
      <c r="A61" s="9">
        <v>2016</v>
      </c>
      <c r="B61" s="6">
        <v>42730</v>
      </c>
      <c r="C61" s="4" t="s">
        <v>18</v>
      </c>
      <c r="D61" s="7" t="s">
        <v>16</v>
      </c>
    </row>
    <row r="62" spans="1:4" x14ac:dyDescent="0.3">
      <c r="A62" s="8">
        <v>2017</v>
      </c>
      <c r="B62" s="2">
        <v>42737</v>
      </c>
      <c r="C62" s="8" t="s">
        <v>18</v>
      </c>
      <c r="D62" s="3" t="s">
        <v>4</v>
      </c>
    </row>
    <row r="63" spans="1:4" x14ac:dyDescent="0.3">
      <c r="A63" s="8">
        <v>2017</v>
      </c>
      <c r="B63" s="2">
        <v>42748</v>
      </c>
      <c r="C63" s="8" t="s">
        <v>19</v>
      </c>
      <c r="D63" s="3" t="s">
        <v>5</v>
      </c>
    </row>
    <row r="64" spans="1:4" x14ac:dyDescent="0.3">
      <c r="A64" s="8">
        <v>2017</v>
      </c>
      <c r="B64" s="2">
        <v>42751</v>
      </c>
      <c r="C64" s="8" t="s">
        <v>18</v>
      </c>
      <c r="D64" s="3" t="s">
        <v>6</v>
      </c>
    </row>
    <row r="65" spans="1:4" x14ac:dyDescent="0.3">
      <c r="A65" s="8">
        <v>2017</v>
      </c>
      <c r="B65" s="2">
        <v>42786</v>
      </c>
      <c r="C65" s="8" t="s">
        <v>18</v>
      </c>
      <c r="D65" s="3" t="s">
        <v>7</v>
      </c>
    </row>
    <row r="66" spans="1:4" x14ac:dyDescent="0.3">
      <c r="A66" s="8">
        <v>2017</v>
      </c>
      <c r="B66" s="2">
        <v>42841</v>
      </c>
      <c r="C66" s="8" t="s">
        <v>8</v>
      </c>
      <c r="D66" s="5" t="s">
        <v>9</v>
      </c>
    </row>
    <row r="67" spans="1:4" x14ac:dyDescent="0.3">
      <c r="A67" s="8">
        <v>2017</v>
      </c>
      <c r="B67" s="2">
        <v>42884</v>
      </c>
      <c r="C67" t="s">
        <v>18</v>
      </c>
      <c r="D67" s="3" t="s">
        <v>10</v>
      </c>
    </row>
    <row r="68" spans="1:4" x14ac:dyDescent="0.3">
      <c r="A68" s="8">
        <v>2017</v>
      </c>
      <c r="B68" s="2">
        <v>42920</v>
      </c>
      <c r="C68" t="s">
        <v>22</v>
      </c>
      <c r="D68" s="3" t="s">
        <v>11</v>
      </c>
    </row>
    <row r="69" spans="1:4" x14ac:dyDescent="0.3">
      <c r="A69" s="8">
        <v>2017</v>
      </c>
      <c r="B69" s="2">
        <v>42982</v>
      </c>
      <c r="C69" t="s">
        <v>18</v>
      </c>
      <c r="D69" s="3" t="s">
        <v>12</v>
      </c>
    </row>
    <row r="70" spans="1:4" x14ac:dyDescent="0.3">
      <c r="A70" s="8">
        <v>2017</v>
      </c>
      <c r="B70" s="2">
        <v>43017</v>
      </c>
      <c r="C70" t="s">
        <v>18</v>
      </c>
      <c r="D70" s="3" t="s">
        <v>13</v>
      </c>
    </row>
    <row r="71" spans="1:4" x14ac:dyDescent="0.3">
      <c r="A71" s="8">
        <v>2017</v>
      </c>
      <c r="B71" s="2">
        <v>43049</v>
      </c>
      <c r="C71" t="s">
        <v>19</v>
      </c>
      <c r="D71" s="3" t="s">
        <v>14</v>
      </c>
    </row>
    <row r="72" spans="1:4" x14ac:dyDescent="0.3">
      <c r="A72" s="8">
        <v>2017</v>
      </c>
      <c r="B72" s="2">
        <v>43062</v>
      </c>
      <c r="C72" t="s">
        <v>21</v>
      </c>
      <c r="D72" s="3" t="s">
        <v>15</v>
      </c>
    </row>
    <row r="73" spans="1:4" ht="15" thickBot="1" x14ac:dyDescent="0.35">
      <c r="A73" s="9">
        <v>2017</v>
      </c>
      <c r="B73" s="6">
        <v>43094</v>
      </c>
      <c r="C73" s="4" t="s">
        <v>18</v>
      </c>
      <c r="D73" s="7" t="s">
        <v>16</v>
      </c>
    </row>
    <row r="74" spans="1:4" x14ac:dyDescent="0.3">
      <c r="A74" s="8">
        <v>2018</v>
      </c>
      <c r="B74" s="2">
        <v>43101</v>
      </c>
      <c r="C74" s="8" t="s">
        <v>18</v>
      </c>
      <c r="D74" s="3" t="s">
        <v>4</v>
      </c>
    </row>
    <row r="75" spans="1:4" x14ac:dyDescent="0.3">
      <c r="A75" s="8">
        <v>2018</v>
      </c>
      <c r="B75" s="2">
        <v>43112</v>
      </c>
      <c r="C75" s="8" t="s">
        <v>19</v>
      </c>
      <c r="D75" s="3" t="s">
        <v>5</v>
      </c>
    </row>
    <row r="76" spans="1:4" x14ac:dyDescent="0.3">
      <c r="A76" s="8">
        <v>2018</v>
      </c>
      <c r="B76" s="2">
        <v>43115</v>
      </c>
      <c r="C76" s="8" t="s">
        <v>18</v>
      </c>
      <c r="D76" s="3" t="s">
        <v>6</v>
      </c>
    </row>
    <row r="77" spans="1:4" x14ac:dyDescent="0.3">
      <c r="A77" s="8">
        <v>2018</v>
      </c>
      <c r="B77" s="2">
        <v>43150</v>
      </c>
      <c r="C77" s="8" t="s">
        <v>18</v>
      </c>
      <c r="D77" s="3" t="s">
        <v>7</v>
      </c>
    </row>
    <row r="78" spans="1:4" x14ac:dyDescent="0.3">
      <c r="A78" s="8">
        <v>2018</v>
      </c>
      <c r="B78" s="2">
        <v>43191</v>
      </c>
      <c r="C78" s="8" t="s">
        <v>8</v>
      </c>
      <c r="D78" s="5" t="s">
        <v>9</v>
      </c>
    </row>
    <row r="79" spans="1:4" x14ac:dyDescent="0.3">
      <c r="A79" s="8">
        <v>2018</v>
      </c>
      <c r="B79" s="2">
        <v>43248</v>
      </c>
      <c r="C79" t="s">
        <v>18</v>
      </c>
      <c r="D79" s="3" t="s">
        <v>10</v>
      </c>
    </row>
    <row r="80" spans="1:4" x14ac:dyDescent="0.3">
      <c r="A80" s="8">
        <v>2018</v>
      </c>
      <c r="B80" s="2">
        <v>43285</v>
      </c>
      <c r="C80" t="s">
        <v>20</v>
      </c>
      <c r="D80" s="3" t="s">
        <v>11</v>
      </c>
    </row>
    <row r="81" spans="1:5" x14ac:dyDescent="0.3">
      <c r="A81" s="8">
        <v>2018</v>
      </c>
      <c r="B81" s="2">
        <v>43346</v>
      </c>
      <c r="C81" t="s">
        <v>18</v>
      </c>
      <c r="D81" s="3" t="s">
        <v>12</v>
      </c>
    </row>
    <row r="82" spans="1:5" x14ac:dyDescent="0.3">
      <c r="A82" s="8">
        <v>2018</v>
      </c>
      <c r="B82" s="2">
        <v>43381</v>
      </c>
      <c r="C82" t="s">
        <v>18</v>
      </c>
      <c r="D82" s="3" t="s">
        <v>13</v>
      </c>
    </row>
    <row r="83" spans="1:5" x14ac:dyDescent="0.3">
      <c r="A83" s="8">
        <v>2018</v>
      </c>
      <c r="B83" s="2">
        <v>43416</v>
      </c>
      <c r="C83" t="s">
        <v>18</v>
      </c>
      <c r="D83" s="3" t="s">
        <v>14</v>
      </c>
    </row>
    <row r="84" spans="1:5" x14ac:dyDescent="0.3">
      <c r="A84" s="8">
        <v>2018</v>
      </c>
      <c r="B84" s="2">
        <v>43426</v>
      </c>
      <c r="C84" t="s">
        <v>18</v>
      </c>
      <c r="D84" s="3" t="s">
        <v>15</v>
      </c>
    </row>
    <row r="85" spans="1:5" x14ac:dyDescent="0.3">
      <c r="A85" s="8">
        <v>2018</v>
      </c>
      <c r="B85" s="2">
        <v>43439</v>
      </c>
      <c r="C85" t="s">
        <v>20</v>
      </c>
      <c r="D85" s="10" t="s">
        <v>23</v>
      </c>
    </row>
    <row r="86" spans="1:5" ht="15" thickBot="1" x14ac:dyDescent="0.35">
      <c r="A86" s="9">
        <v>2018</v>
      </c>
      <c r="B86" s="6">
        <v>43459</v>
      </c>
      <c r="C86" s="4" t="s">
        <v>22</v>
      </c>
      <c r="D86" s="7" t="s">
        <v>16</v>
      </c>
      <c r="E86" s="4"/>
    </row>
    <row r="87" spans="1:5" x14ac:dyDescent="0.3">
      <c r="A87" s="8">
        <v>2019</v>
      </c>
      <c r="B87" s="2">
        <v>43466</v>
      </c>
      <c r="C87" s="8" t="s">
        <v>22</v>
      </c>
      <c r="D87" s="3" t="s">
        <v>4</v>
      </c>
    </row>
    <row r="88" spans="1:5" x14ac:dyDescent="0.3">
      <c r="A88" s="8">
        <v>2019</v>
      </c>
      <c r="B88" s="2">
        <v>43483</v>
      </c>
      <c r="C88" s="8" t="s">
        <v>19</v>
      </c>
      <c r="D88" s="3" t="s">
        <v>5</v>
      </c>
    </row>
    <row r="89" spans="1:5" x14ac:dyDescent="0.3">
      <c r="A89" s="8">
        <v>2019</v>
      </c>
      <c r="B89" s="2">
        <v>43486</v>
      </c>
      <c r="C89" s="8" t="s">
        <v>18</v>
      </c>
      <c r="D89" s="3" t="s">
        <v>6</v>
      </c>
    </row>
    <row r="90" spans="1:5" x14ac:dyDescent="0.3">
      <c r="A90" s="8">
        <v>2019</v>
      </c>
      <c r="B90" s="2">
        <v>43514</v>
      </c>
      <c r="C90" s="8" t="s">
        <v>18</v>
      </c>
      <c r="D90" s="3" t="s">
        <v>7</v>
      </c>
    </row>
    <row r="91" spans="1:5" x14ac:dyDescent="0.3">
      <c r="A91" s="8">
        <v>2019</v>
      </c>
      <c r="B91" s="2">
        <v>43576</v>
      </c>
      <c r="C91" s="8" t="s">
        <v>8</v>
      </c>
      <c r="D91" s="5" t="s">
        <v>9</v>
      </c>
    </row>
    <row r="92" spans="1:5" x14ac:dyDescent="0.3">
      <c r="A92" s="8">
        <v>2019</v>
      </c>
      <c r="B92" s="2">
        <v>43612</v>
      </c>
      <c r="C92" t="s">
        <v>18</v>
      </c>
      <c r="D92" s="3" t="s">
        <v>10</v>
      </c>
    </row>
    <row r="93" spans="1:5" x14ac:dyDescent="0.3">
      <c r="A93" s="8">
        <v>2019</v>
      </c>
      <c r="B93" s="2">
        <v>43650</v>
      </c>
      <c r="C93" t="s">
        <v>21</v>
      </c>
      <c r="D93" s="3" t="s">
        <v>11</v>
      </c>
    </row>
    <row r="94" spans="1:5" x14ac:dyDescent="0.3">
      <c r="A94" s="8">
        <v>2019</v>
      </c>
      <c r="B94" s="2">
        <v>43710</v>
      </c>
      <c r="C94" t="s">
        <v>18</v>
      </c>
      <c r="D94" s="3" t="s">
        <v>12</v>
      </c>
    </row>
    <row r="95" spans="1:5" x14ac:dyDescent="0.3">
      <c r="A95" s="8">
        <v>2019</v>
      </c>
      <c r="B95" s="2">
        <v>43752</v>
      </c>
      <c r="C95" t="s">
        <v>18</v>
      </c>
      <c r="D95" s="3" t="s">
        <v>13</v>
      </c>
    </row>
    <row r="96" spans="1:5" x14ac:dyDescent="0.3">
      <c r="A96" s="8">
        <v>2019</v>
      </c>
      <c r="B96" s="2">
        <v>43780</v>
      </c>
      <c r="C96" t="s">
        <v>18</v>
      </c>
      <c r="D96" s="3" t="s">
        <v>14</v>
      </c>
    </row>
    <row r="97" spans="1:5" x14ac:dyDescent="0.3">
      <c r="A97" s="8">
        <v>2019</v>
      </c>
      <c r="B97" s="2">
        <v>43797</v>
      </c>
      <c r="C97" t="s">
        <v>21</v>
      </c>
      <c r="D97" s="3" t="s">
        <v>15</v>
      </c>
    </row>
    <row r="98" spans="1:5" ht="15" thickBot="1" x14ac:dyDescent="0.35">
      <c r="A98" s="9">
        <v>2019</v>
      </c>
      <c r="B98" s="6">
        <v>43824</v>
      </c>
      <c r="C98" s="4" t="s">
        <v>20</v>
      </c>
      <c r="D98" s="7" t="s">
        <v>16</v>
      </c>
      <c r="E98" s="4"/>
    </row>
    <row r="99" spans="1:5" x14ac:dyDescent="0.3">
      <c r="A99">
        <v>2020</v>
      </c>
      <c r="B99" s="2">
        <f>DATE(A99,1,1)</f>
        <v>43831</v>
      </c>
      <c r="C99" s="2" t="str">
        <f t="shared" ref="C99:C162" si="0">TEXT(B99, "ddd")</f>
        <v>Wed</v>
      </c>
      <c r="D99" s="3" t="s">
        <v>4</v>
      </c>
    </row>
    <row r="100" spans="1:5" x14ac:dyDescent="0.3">
      <c r="A100">
        <v>2020</v>
      </c>
      <c r="B100" s="2">
        <f>(DATE(A100,1,1)+IF(WEEKDAY(DATE(A100,1,1),2)&gt;1,7-WEEKDAY(DATE(A100,1,1),2)+1,1-WEEKDAY(DATE(A100,1,1),2))+((3-1)*7))-3</f>
        <v>43847</v>
      </c>
      <c r="C100" s="2" t="str">
        <f t="shared" si="0"/>
        <v>Fri</v>
      </c>
      <c r="D100" s="3" t="s">
        <v>5</v>
      </c>
    </row>
    <row r="101" spans="1:5" x14ac:dyDescent="0.3">
      <c r="A101">
        <v>2020</v>
      </c>
      <c r="B101" s="2">
        <f>DATE(A101,1,1)+IF(WEEKDAY(DATE(A101,1,1),2)&gt;1,7-WEEKDAY(DATE(A101,1,1),2)+1,1-WEEKDAY(DATE(A101,1,1),2))+((3-1)*7)</f>
        <v>43850</v>
      </c>
      <c r="C101" s="2" t="str">
        <f t="shared" si="0"/>
        <v>Mon</v>
      </c>
      <c r="D101" s="3" t="s">
        <v>6</v>
      </c>
    </row>
    <row r="102" spans="1:5" x14ac:dyDescent="0.3">
      <c r="A102">
        <v>2020</v>
      </c>
      <c r="B102" s="2">
        <f>DATE(A102,2,1)+IF(WEEKDAY(DATE(A102,2,1),2)&gt;1,7-WEEKDAY(DATE(A102,2,1),2)+1,1-WEEKDAY(DATE(A102,2,1),2))+((3-1)*7)</f>
        <v>43878</v>
      </c>
      <c r="C102" s="2" t="str">
        <f t="shared" si="0"/>
        <v>Mon</v>
      </c>
      <c r="D102" s="3" t="s">
        <v>7</v>
      </c>
    </row>
    <row r="103" spans="1:5" x14ac:dyDescent="0.3">
      <c r="A103">
        <v>2020</v>
      </c>
      <c r="B103" s="2">
        <f>DOLLAR(("4/"&amp;A103)/7+MOD(19*MOD(A103,19)-7,30)*14%,)*7-6</f>
        <v>43933</v>
      </c>
      <c r="C103" s="2" t="str">
        <f t="shared" si="0"/>
        <v>Sun</v>
      </c>
      <c r="D103" s="5" t="s">
        <v>9</v>
      </c>
    </row>
    <row r="104" spans="1:5" x14ac:dyDescent="0.3">
      <c r="A104">
        <v>2020</v>
      </c>
      <c r="B104" s="2">
        <f>DATE(A104,6,1)+IF(WEEKDAY(DATE(A104,6,1),2)&gt;1,7-WEEKDAY(DATE(A104,6,1),2)+1,1-WEEKDAY(DATE(A104,6,1),2))+((1-1)*7)-7</f>
        <v>43976</v>
      </c>
      <c r="C104" s="2" t="str">
        <f t="shared" si="0"/>
        <v>Mon</v>
      </c>
      <c r="D104" s="3" t="s">
        <v>10</v>
      </c>
    </row>
    <row r="105" spans="1:5" x14ac:dyDescent="0.3">
      <c r="A105">
        <v>2020</v>
      </c>
      <c r="B105" s="2">
        <v>44015</v>
      </c>
      <c r="C105" s="2" t="str">
        <f t="shared" si="0"/>
        <v>Fri</v>
      </c>
      <c r="D105" s="3" t="s">
        <v>11</v>
      </c>
    </row>
    <row r="106" spans="1:5" x14ac:dyDescent="0.3">
      <c r="A106">
        <v>2020</v>
      </c>
      <c r="B106" s="2">
        <f>DATE(A106,9,1)+IF(WEEKDAY(DATE(A106,9,1),2)&gt;1,7-WEEKDAY(DATE(A106,9,1),2)+1,1-WEEKDAY(DATE(A106,9,1),2))+((1-1)*7)</f>
        <v>44081</v>
      </c>
      <c r="C106" s="2" t="str">
        <f t="shared" si="0"/>
        <v>Mon</v>
      </c>
      <c r="D106" s="3" t="s">
        <v>12</v>
      </c>
    </row>
    <row r="107" spans="1:5" x14ac:dyDescent="0.3">
      <c r="A107">
        <v>2020</v>
      </c>
      <c r="B107" s="2">
        <f>DATE(A107,10,1)+IF(WEEKDAY(DATE(A107,10,1),2)&gt;1,7-WEEKDAY(DATE(A107,10,1),2)+1,1-WEEKDAY(DATE(A107,10,1),2))+((2-1)*7)</f>
        <v>44116</v>
      </c>
      <c r="C107" s="2" t="str">
        <f t="shared" si="0"/>
        <v>Mon</v>
      </c>
      <c r="D107" s="3" t="s">
        <v>13</v>
      </c>
    </row>
    <row r="108" spans="1:5" x14ac:dyDescent="0.3">
      <c r="A108">
        <v>2020</v>
      </c>
      <c r="B108" s="2">
        <f>DATE(A108,11,11)</f>
        <v>44146</v>
      </c>
      <c r="C108" s="2" t="str">
        <f t="shared" si="0"/>
        <v>Wed</v>
      </c>
      <c r="D108" s="3" t="s">
        <v>14</v>
      </c>
    </row>
    <row r="109" spans="1:5" x14ac:dyDescent="0.3">
      <c r="A109">
        <v>2020</v>
      </c>
      <c r="B109" s="2">
        <f>DATE(A109,11,1)+IF(WEEKDAY(DATE(A109,11,1),14)&gt;1,7-WEEKDAY(DATE(A109,11,1),14)+1,1-WEEKDAY(DATE(A109,11,1),14))+((4-1)*7)</f>
        <v>44161</v>
      </c>
      <c r="C109" s="2" t="str">
        <f t="shared" si="0"/>
        <v>Thu</v>
      </c>
      <c r="D109" s="3" t="s">
        <v>15</v>
      </c>
    </row>
    <row r="110" spans="1:5" ht="15" thickBot="1" x14ac:dyDescent="0.35">
      <c r="A110" s="4">
        <v>2020</v>
      </c>
      <c r="B110" s="6">
        <f>DATE(A110,12,25)</f>
        <v>44190</v>
      </c>
      <c r="C110" s="6" t="str">
        <f t="shared" si="0"/>
        <v>Fri</v>
      </c>
      <c r="D110" s="7" t="s">
        <v>16</v>
      </c>
    </row>
    <row r="111" spans="1:5" x14ac:dyDescent="0.3">
      <c r="A111">
        <v>2021</v>
      </c>
      <c r="B111" s="2">
        <f>DATE(A111,1,1)</f>
        <v>44197</v>
      </c>
      <c r="C111" s="2" t="str">
        <f t="shared" si="0"/>
        <v>Fri</v>
      </c>
      <c r="D111" s="3" t="s">
        <v>4</v>
      </c>
    </row>
    <row r="112" spans="1:5" x14ac:dyDescent="0.3">
      <c r="A112">
        <v>2021</v>
      </c>
      <c r="B112" s="2">
        <f>DATE(A112,1,1)+IF(WEEKDAY(DATE(A112,1,1),2)&gt;1,7-WEEKDAY(DATE(A112,1,1),2)+1,1-WEEKDAY(DATE(A112,1,1),2))+((3-1)*7)</f>
        <v>44214</v>
      </c>
      <c r="C112" s="2" t="str">
        <f t="shared" si="0"/>
        <v>Mon</v>
      </c>
      <c r="D112" s="3" t="s">
        <v>6</v>
      </c>
    </row>
    <row r="113" spans="1:4" x14ac:dyDescent="0.3">
      <c r="A113">
        <v>2021</v>
      </c>
      <c r="B113" s="2">
        <f>DATE(A113,2,1)+IF(WEEKDAY(DATE(A113,2,1),2)&gt;1,7-WEEKDAY(DATE(A113,2,1),2)+1,1-WEEKDAY(DATE(A113,2,1),2))+((3-1)*7)</f>
        <v>44242</v>
      </c>
      <c r="C113" s="2" t="str">
        <f t="shared" si="0"/>
        <v>Mon</v>
      </c>
      <c r="D113" s="3" t="s">
        <v>7</v>
      </c>
    </row>
    <row r="114" spans="1:4" x14ac:dyDescent="0.3">
      <c r="A114">
        <v>2021</v>
      </c>
      <c r="B114" s="2">
        <f>DOLLAR(("4/"&amp;A114)/7+MOD(19*MOD(A114,19)-7,30)*14%,)*7-6</f>
        <v>44290</v>
      </c>
      <c r="C114" s="2" t="str">
        <f t="shared" si="0"/>
        <v>Sun</v>
      </c>
      <c r="D114" s="5" t="s">
        <v>9</v>
      </c>
    </row>
    <row r="115" spans="1:4" x14ac:dyDescent="0.3">
      <c r="A115">
        <v>2021</v>
      </c>
      <c r="B115" s="2">
        <f>DATE(A115,6,1)+IF(WEEKDAY(DATE(A115,6,1),2)&gt;1,7-WEEKDAY(DATE(A115,6,1),2)+1,1-WEEKDAY(DATE(A115,6,1),2))+((1-1)*7)-7</f>
        <v>44347</v>
      </c>
      <c r="C115" s="2" t="str">
        <f t="shared" si="0"/>
        <v>Mon</v>
      </c>
      <c r="D115" s="3" t="s">
        <v>10</v>
      </c>
    </row>
    <row r="116" spans="1:4" x14ac:dyDescent="0.3">
      <c r="A116">
        <v>2021</v>
      </c>
      <c r="B116" s="2">
        <v>44382</v>
      </c>
      <c r="C116" s="2" t="str">
        <f t="shared" si="0"/>
        <v>Mon</v>
      </c>
      <c r="D116" s="3" t="s">
        <v>11</v>
      </c>
    </row>
    <row r="117" spans="1:4" x14ac:dyDescent="0.3">
      <c r="A117">
        <v>2021</v>
      </c>
      <c r="B117" s="2">
        <f>DATE(A117,9,1)+IF(WEEKDAY(DATE(A117,9,1),2)&gt;1,7-WEEKDAY(DATE(A117,9,1),2)+1,1-WEEKDAY(DATE(A117,9,1),2))+((1-1)*7)</f>
        <v>44445</v>
      </c>
      <c r="C117" s="2" t="str">
        <f t="shared" si="0"/>
        <v>Mon</v>
      </c>
      <c r="D117" s="3" t="s">
        <v>12</v>
      </c>
    </row>
    <row r="118" spans="1:4" x14ac:dyDescent="0.3">
      <c r="A118">
        <v>2021</v>
      </c>
      <c r="B118" s="2">
        <f>DATE(A118,10,1)+IF(WEEKDAY(DATE(A118,10,1),2)&gt;1,7-WEEKDAY(DATE(A118,10,1),2)+1,1-WEEKDAY(DATE(A118,10,1),2))+((2-1)*7)</f>
        <v>44480</v>
      </c>
      <c r="C118" s="2" t="str">
        <f t="shared" si="0"/>
        <v>Mon</v>
      </c>
      <c r="D118" s="3" t="s">
        <v>13</v>
      </c>
    </row>
    <row r="119" spans="1:4" x14ac:dyDescent="0.3">
      <c r="A119">
        <v>2021</v>
      </c>
      <c r="B119" s="2">
        <f>DATE(A119, 11, 1) + IF(WEEKDAY(DATE(A119, 11, 1),2) &gt; 1, 7 - WEEKDAY(DATE(A119, 11, 1),2)+ 1, 1-WEEKDAY(DATE(A119, 11, 1),2))+1</f>
        <v>44502</v>
      </c>
      <c r="C119" s="2" t="str">
        <f t="shared" si="0"/>
        <v>Tue</v>
      </c>
      <c r="D119" s="3" t="s">
        <v>17</v>
      </c>
    </row>
    <row r="120" spans="1:4" x14ac:dyDescent="0.3">
      <c r="A120">
        <v>2021</v>
      </c>
      <c r="B120" s="2">
        <f>DATE(A120,11,11)</f>
        <v>44511</v>
      </c>
      <c r="C120" s="2" t="str">
        <f t="shared" si="0"/>
        <v>Thu</v>
      </c>
      <c r="D120" s="3" t="s">
        <v>14</v>
      </c>
    </row>
    <row r="121" spans="1:4" x14ac:dyDescent="0.3">
      <c r="A121">
        <v>2021</v>
      </c>
      <c r="B121" s="2">
        <f>DATE(A121,11,1)+IF(WEEKDAY(DATE(A121,11,1),14)&gt;1,7-WEEKDAY(DATE(A121,11,1),14)+1,1-WEEKDAY(DATE(A121,11,1),14))+((4-1)*7)</f>
        <v>44525</v>
      </c>
      <c r="C121" s="2" t="str">
        <f t="shared" si="0"/>
        <v>Thu</v>
      </c>
      <c r="D121" s="3" t="s">
        <v>15</v>
      </c>
    </row>
    <row r="122" spans="1:4" ht="15" thickBot="1" x14ac:dyDescent="0.35">
      <c r="A122" s="4">
        <v>2021</v>
      </c>
      <c r="B122" s="6">
        <v>44554</v>
      </c>
      <c r="C122" s="6" t="str">
        <f t="shared" si="0"/>
        <v>Fri</v>
      </c>
      <c r="D122" s="7" t="s">
        <v>16</v>
      </c>
    </row>
    <row r="123" spans="1:4" x14ac:dyDescent="0.3">
      <c r="A123">
        <v>2022</v>
      </c>
      <c r="B123" s="2">
        <v>44562</v>
      </c>
      <c r="C123" s="2" t="str">
        <f t="shared" si="0"/>
        <v>Sat</v>
      </c>
      <c r="D123" s="3" t="s">
        <v>4</v>
      </c>
    </row>
    <row r="124" spans="1:4" x14ac:dyDescent="0.3">
      <c r="A124">
        <v>2022</v>
      </c>
      <c r="B124" s="2">
        <f>DATE(A124,1,1)+IF(WEEKDAY(DATE(A124,1,1),2)&gt;1,7-WEEKDAY(DATE(A124,1,1),2)+1,1-WEEKDAY(DATE(A124,1,1),2))+((3-1)*7)</f>
        <v>44578</v>
      </c>
      <c r="C124" s="2" t="str">
        <f t="shared" si="0"/>
        <v>Mon</v>
      </c>
      <c r="D124" s="3" t="s">
        <v>6</v>
      </c>
    </row>
    <row r="125" spans="1:4" x14ac:dyDescent="0.3">
      <c r="A125">
        <v>2022</v>
      </c>
      <c r="B125" s="2">
        <f>DATE(A125,2,1)+IF(WEEKDAY(DATE(A125,2,1),2)&gt;1,7-WEEKDAY(DATE(A125,2,1),2)+1,1-WEEKDAY(DATE(A125,2,1),2))+((3-1)*7)</f>
        <v>44613</v>
      </c>
      <c r="C125" s="2" t="str">
        <f t="shared" si="0"/>
        <v>Mon</v>
      </c>
      <c r="D125" s="3" t="s">
        <v>7</v>
      </c>
    </row>
    <row r="126" spans="1:4" x14ac:dyDescent="0.3">
      <c r="A126">
        <v>2022</v>
      </c>
      <c r="B126" s="2">
        <f>DOLLAR(("4/"&amp;A126)/7+MOD(19*MOD(A126,19)-7,30)*14%,)*7-6</f>
        <v>44668</v>
      </c>
      <c r="C126" s="2" t="str">
        <f t="shared" si="0"/>
        <v>Sun</v>
      </c>
      <c r="D126" s="5" t="s">
        <v>9</v>
      </c>
    </row>
    <row r="127" spans="1:4" x14ac:dyDescent="0.3">
      <c r="A127">
        <v>2022</v>
      </c>
      <c r="B127" s="2">
        <f>DATE(A127,6,1)+IF(WEEKDAY(DATE(A127,6,1),2)&gt;1,7-WEEKDAY(DATE(A127,6,1),2)+1,1-WEEKDAY(DATE(A127,6,1),2))+((1-1)*7)-7</f>
        <v>44711</v>
      </c>
      <c r="C127" s="2" t="str">
        <f t="shared" si="0"/>
        <v>Mon</v>
      </c>
      <c r="D127" s="3" t="s">
        <v>10</v>
      </c>
    </row>
    <row r="128" spans="1:4" x14ac:dyDescent="0.3">
      <c r="A128">
        <v>2022</v>
      </c>
      <c r="B128" s="2">
        <f>DATE(A128,7,4)</f>
        <v>44746</v>
      </c>
      <c r="C128" s="2" t="str">
        <f t="shared" si="0"/>
        <v>Mon</v>
      </c>
      <c r="D128" s="3" t="s">
        <v>11</v>
      </c>
    </row>
    <row r="129" spans="1:4" x14ac:dyDescent="0.3">
      <c r="A129">
        <v>2022</v>
      </c>
      <c r="B129" s="2">
        <f>DATE(A129,9,1)+IF(WEEKDAY(DATE(A129,9,1),2)&gt;1,7-WEEKDAY(DATE(A129,9,1),2)+1,1-WEEKDAY(DATE(A129,9,1),2))+((1-1)*7)</f>
        <v>44809</v>
      </c>
      <c r="C129" s="2" t="str">
        <f t="shared" si="0"/>
        <v>Mon</v>
      </c>
      <c r="D129" s="3" t="s">
        <v>12</v>
      </c>
    </row>
    <row r="130" spans="1:4" x14ac:dyDescent="0.3">
      <c r="A130">
        <v>2022</v>
      </c>
      <c r="B130" s="2">
        <f>DATE(A130,10,1)+IF(WEEKDAY(DATE(A130,10,1),2)&gt;1,7-WEEKDAY(DATE(A130,10,1),2)+1,1-WEEKDAY(DATE(A130,10,1),2))+((2-1)*7)</f>
        <v>44844</v>
      </c>
      <c r="C130" s="2" t="str">
        <f t="shared" si="0"/>
        <v>Mon</v>
      </c>
      <c r="D130" s="3" t="s">
        <v>13</v>
      </c>
    </row>
    <row r="131" spans="1:4" x14ac:dyDescent="0.3">
      <c r="A131">
        <v>2022</v>
      </c>
      <c r="B131" s="2">
        <f>DATE(A131, 11, 1) + IF(WEEKDAY(DATE(A131, 11, 1),2) &gt; 1, 7 - WEEKDAY(DATE(A131, 11, 1),2)+ 1, 1-WEEKDAY(DATE(A131, 11, 1),2))+1</f>
        <v>44873</v>
      </c>
      <c r="C131" s="2" t="str">
        <f t="shared" si="0"/>
        <v>Tue</v>
      </c>
      <c r="D131" s="3" t="s">
        <v>17</v>
      </c>
    </row>
    <row r="132" spans="1:4" x14ac:dyDescent="0.3">
      <c r="A132">
        <v>2022</v>
      </c>
      <c r="B132" s="2">
        <f>DATE(A132,11,11)</f>
        <v>44876</v>
      </c>
      <c r="C132" s="2" t="str">
        <f t="shared" si="0"/>
        <v>Fri</v>
      </c>
      <c r="D132" s="3" t="s">
        <v>14</v>
      </c>
    </row>
    <row r="133" spans="1:4" x14ac:dyDescent="0.3">
      <c r="A133">
        <v>2022</v>
      </c>
      <c r="B133" s="2">
        <f>DATE(A133,11,1)+IF(WEEKDAY(DATE(A133,11,1),14)&gt;1,7-WEEKDAY(DATE(A133,11,1),14)+1,1-WEEKDAY(DATE(A133,11,1),14))+((4-1)*7)</f>
        <v>44889</v>
      </c>
      <c r="C133" s="2" t="str">
        <f t="shared" si="0"/>
        <v>Thu</v>
      </c>
      <c r="D133" s="3" t="s">
        <v>15</v>
      </c>
    </row>
    <row r="134" spans="1:4" ht="15" thickBot="1" x14ac:dyDescent="0.35">
      <c r="A134" s="4">
        <v>2022</v>
      </c>
      <c r="B134" s="6">
        <v>44921</v>
      </c>
      <c r="C134" s="6" t="str">
        <f t="shared" si="0"/>
        <v>Mon</v>
      </c>
      <c r="D134" s="7" t="s">
        <v>16</v>
      </c>
    </row>
    <row r="135" spans="1:4" x14ac:dyDescent="0.3">
      <c r="A135">
        <v>2023</v>
      </c>
      <c r="B135" s="2">
        <v>44927</v>
      </c>
      <c r="C135" s="2" t="str">
        <f t="shared" si="0"/>
        <v>Sun</v>
      </c>
      <c r="D135" s="3" t="s">
        <v>4</v>
      </c>
    </row>
    <row r="136" spans="1:4" x14ac:dyDescent="0.3">
      <c r="A136">
        <v>2023</v>
      </c>
      <c r="B136" s="2">
        <f>DATE(A136,1,1)+IF(WEEKDAY(DATE(A136,1,1),2)&gt;1,7-WEEKDAY(DATE(A136,1,1),2)+1,1-WEEKDAY(DATE(A136,1,1),2))+((3-1)*7)</f>
        <v>44942</v>
      </c>
      <c r="C136" s="2" t="str">
        <f t="shared" si="0"/>
        <v>Mon</v>
      </c>
      <c r="D136" s="3" t="s">
        <v>6</v>
      </c>
    </row>
    <row r="137" spans="1:4" x14ac:dyDescent="0.3">
      <c r="A137">
        <v>2023</v>
      </c>
      <c r="B137" s="2">
        <f>DATE(A137,2,1)+IF(WEEKDAY(DATE(A137,2,1),2)&gt;1,7-WEEKDAY(DATE(A137,2,1),2)+1,1-WEEKDAY(DATE(A137,2,1),2))+((3-1)*7)</f>
        <v>44977</v>
      </c>
      <c r="C137" s="2" t="str">
        <f t="shared" si="0"/>
        <v>Mon</v>
      </c>
      <c r="D137" s="3" t="s">
        <v>7</v>
      </c>
    </row>
    <row r="138" spans="1:4" x14ac:dyDescent="0.3">
      <c r="A138">
        <v>2023</v>
      </c>
      <c r="B138" s="2">
        <f>DOLLAR(("4/"&amp;A138)/7+MOD(19*MOD(A138,19)-7,30)*14%,)*7-6</f>
        <v>45025</v>
      </c>
      <c r="C138" s="2" t="str">
        <f t="shared" si="0"/>
        <v>Sun</v>
      </c>
      <c r="D138" s="5" t="s">
        <v>9</v>
      </c>
    </row>
    <row r="139" spans="1:4" x14ac:dyDescent="0.3">
      <c r="A139">
        <v>2023</v>
      </c>
      <c r="B139" s="2">
        <f>DATE(A139,6,1)+IF(WEEKDAY(DATE(A139,6,1),2)&gt;1,7-WEEKDAY(DATE(A139,6,1),2)+1,1-WEEKDAY(DATE(A139,6,1),2))+((1-1)*7)-7</f>
        <v>45075</v>
      </c>
      <c r="C139" s="2" t="str">
        <f t="shared" si="0"/>
        <v>Mon</v>
      </c>
      <c r="D139" s="3" t="s">
        <v>10</v>
      </c>
    </row>
    <row r="140" spans="1:4" x14ac:dyDescent="0.3">
      <c r="A140">
        <v>2023</v>
      </c>
      <c r="B140" s="2">
        <f>DATE(A140,7,4)</f>
        <v>45111</v>
      </c>
      <c r="C140" s="2" t="str">
        <f t="shared" si="0"/>
        <v>Tue</v>
      </c>
      <c r="D140" s="3" t="s">
        <v>11</v>
      </c>
    </row>
    <row r="141" spans="1:4" x14ac:dyDescent="0.3">
      <c r="A141">
        <v>2023</v>
      </c>
      <c r="B141" s="2">
        <f>DATE(A141,9,1)+IF(WEEKDAY(DATE(A141,9,1),2)&gt;1,7-WEEKDAY(DATE(A141,9,1),2)+1,1-WEEKDAY(DATE(A141,9,1),2))+((1-1)*7)</f>
        <v>45173</v>
      </c>
      <c r="C141" s="2" t="str">
        <f t="shared" si="0"/>
        <v>Mon</v>
      </c>
      <c r="D141" s="3" t="s">
        <v>12</v>
      </c>
    </row>
    <row r="142" spans="1:4" x14ac:dyDescent="0.3">
      <c r="A142">
        <v>2023</v>
      </c>
      <c r="B142" s="2">
        <f>DATE(A142,10,1)+IF(WEEKDAY(DATE(A142,10,1),2)&gt;1,7-WEEKDAY(DATE(A142,10,1),2)+1,1-WEEKDAY(DATE(A142,10,1),2))+((2-1)*7)</f>
        <v>45208</v>
      </c>
      <c r="C142" s="2" t="str">
        <f t="shared" si="0"/>
        <v>Mon</v>
      </c>
      <c r="D142" s="3" t="s">
        <v>13</v>
      </c>
    </row>
    <row r="143" spans="1:4" x14ac:dyDescent="0.3">
      <c r="A143">
        <v>2023</v>
      </c>
      <c r="B143" s="2">
        <f>DATE(A143, 11, 1) + IF(WEEKDAY(DATE(A143, 11, 1),2) &gt; 1, 7 - WEEKDAY(DATE(A143, 11, 1),2)+ 1, 1-WEEKDAY(DATE(A143, 11, 1),2))+1</f>
        <v>45237</v>
      </c>
      <c r="C143" s="2" t="str">
        <f t="shared" si="0"/>
        <v>Tue</v>
      </c>
      <c r="D143" s="3" t="s">
        <v>17</v>
      </c>
    </row>
    <row r="144" spans="1:4" x14ac:dyDescent="0.3">
      <c r="A144">
        <v>2023</v>
      </c>
      <c r="B144" s="2">
        <v>45240</v>
      </c>
      <c r="C144" s="2" t="str">
        <f t="shared" si="0"/>
        <v>Fri</v>
      </c>
      <c r="D144" s="3" t="s">
        <v>14</v>
      </c>
    </row>
    <row r="145" spans="1:4" x14ac:dyDescent="0.3">
      <c r="A145">
        <v>2023</v>
      </c>
      <c r="B145" s="2">
        <f>DATE(A145,11,1)+IF(WEEKDAY(DATE(A145,11,1),14)&gt;1,7-WEEKDAY(DATE(A145,11,1),14)+1,1-WEEKDAY(DATE(A145,11,1),14))+((4-1)*7)</f>
        <v>45253</v>
      </c>
      <c r="C145" s="2" t="str">
        <f t="shared" si="0"/>
        <v>Thu</v>
      </c>
      <c r="D145" s="3" t="s">
        <v>15</v>
      </c>
    </row>
    <row r="146" spans="1:4" ht="15" thickBot="1" x14ac:dyDescent="0.35">
      <c r="A146" s="4">
        <v>2023</v>
      </c>
      <c r="B146" s="6">
        <f>DATE(A146,12,25)</f>
        <v>45285</v>
      </c>
      <c r="C146" s="6" t="str">
        <f t="shared" si="0"/>
        <v>Mon</v>
      </c>
      <c r="D146" s="7" t="s">
        <v>16</v>
      </c>
    </row>
    <row r="147" spans="1:4" x14ac:dyDescent="0.3">
      <c r="A147">
        <v>2024</v>
      </c>
      <c r="B147" s="2">
        <f>DATE(A147,1,1)</f>
        <v>45292</v>
      </c>
      <c r="C147" s="2" t="str">
        <f t="shared" si="0"/>
        <v>Mon</v>
      </c>
      <c r="D147" s="3" t="s">
        <v>4</v>
      </c>
    </row>
    <row r="148" spans="1:4" x14ac:dyDescent="0.3">
      <c r="A148">
        <v>2024</v>
      </c>
      <c r="B148" s="2">
        <f>DATE(A148,1,1)+IF(WEEKDAY(DATE(A148,1,1),2)&gt;1,7-WEEKDAY(DATE(A148,1,1),2)+1,1-WEEKDAY(DATE(A148,1,1),2))+((3-1)*7)</f>
        <v>45306</v>
      </c>
      <c r="C148" s="2" t="str">
        <f t="shared" si="0"/>
        <v>Mon</v>
      </c>
      <c r="D148" s="3" t="s">
        <v>6</v>
      </c>
    </row>
    <row r="149" spans="1:4" x14ac:dyDescent="0.3">
      <c r="A149">
        <v>2024</v>
      </c>
      <c r="B149" s="2">
        <f>DATE(A149,2,1)+IF(WEEKDAY(DATE(A149,2,1),2)&gt;1,7-WEEKDAY(DATE(A149,2,1),2)+1,1-WEEKDAY(DATE(A149,2,1),2))+((3-1)*7)</f>
        <v>45341</v>
      </c>
      <c r="C149" s="2" t="str">
        <f t="shared" si="0"/>
        <v>Mon</v>
      </c>
      <c r="D149" s="3" t="s">
        <v>7</v>
      </c>
    </row>
    <row r="150" spans="1:4" x14ac:dyDescent="0.3">
      <c r="A150">
        <v>2024</v>
      </c>
      <c r="B150" s="2">
        <f>DOLLAR(("4/"&amp;A150)/7+MOD(19*MOD(A150,19)-7,30)*14%,)*7-6</f>
        <v>45382</v>
      </c>
      <c r="C150" s="2" t="str">
        <f t="shared" si="0"/>
        <v>Sun</v>
      </c>
      <c r="D150" s="5" t="s">
        <v>9</v>
      </c>
    </row>
    <row r="151" spans="1:4" x14ac:dyDescent="0.3">
      <c r="A151">
        <v>2024</v>
      </c>
      <c r="B151" s="2">
        <f>DATE(A151,6,1)+IF(WEEKDAY(DATE(A151,6,1),2)&gt;1,7-WEEKDAY(DATE(A151,6,1),2)+1,1-WEEKDAY(DATE(A151,6,1),2))+((1-1)*7)-7</f>
        <v>45439</v>
      </c>
      <c r="C151" s="2" t="str">
        <f t="shared" si="0"/>
        <v>Mon</v>
      </c>
      <c r="D151" s="3" t="s">
        <v>10</v>
      </c>
    </row>
    <row r="152" spans="1:4" x14ac:dyDescent="0.3">
      <c r="A152">
        <v>2024</v>
      </c>
      <c r="B152" s="2">
        <f>DATE(A152,7,4)</f>
        <v>45477</v>
      </c>
      <c r="C152" s="2" t="str">
        <f t="shared" si="0"/>
        <v>Thu</v>
      </c>
      <c r="D152" s="3" t="s">
        <v>11</v>
      </c>
    </row>
    <row r="153" spans="1:4" x14ac:dyDescent="0.3">
      <c r="A153">
        <v>2024</v>
      </c>
      <c r="B153" s="2">
        <f>DATE(A153,9,1)+IF(WEEKDAY(DATE(A153,9,1),2)&gt;1,7-WEEKDAY(DATE(A153,9,1),2)+1,1-WEEKDAY(DATE(A153,9,1),2))+((1-1)*7)</f>
        <v>45537</v>
      </c>
      <c r="C153" s="2" t="str">
        <f t="shared" si="0"/>
        <v>Mon</v>
      </c>
      <c r="D153" s="3" t="s">
        <v>12</v>
      </c>
    </row>
    <row r="154" spans="1:4" x14ac:dyDescent="0.3">
      <c r="A154">
        <v>2024</v>
      </c>
      <c r="B154" s="2">
        <f>DATE(A154,10,1)+IF(WEEKDAY(DATE(A154,10,1),2)&gt;1,7-WEEKDAY(DATE(A154,10,1),2)+1,1-WEEKDAY(DATE(A154,10,1),2))+((2-1)*7)</f>
        <v>45579</v>
      </c>
      <c r="C154" s="2" t="str">
        <f t="shared" si="0"/>
        <v>Mon</v>
      </c>
      <c r="D154" s="3" t="s">
        <v>13</v>
      </c>
    </row>
    <row r="155" spans="1:4" x14ac:dyDescent="0.3">
      <c r="A155">
        <v>2024</v>
      </c>
      <c r="B155" s="2">
        <f>DATE(A155, 11, 1) + IF(WEEKDAY(DATE(A155, 11, 1),2) &gt; 1, 7 - WEEKDAY(DATE(A155, 11, 1),2)+ 1, 1-WEEKDAY(DATE(A155, 11, 1),2))+1</f>
        <v>45601</v>
      </c>
      <c r="C155" s="2" t="str">
        <f t="shared" si="0"/>
        <v>Tue</v>
      </c>
      <c r="D155" s="3" t="s">
        <v>17</v>
      </c>
    </row>
    <row r="156" spans="1:4" x14ac:dyDescent="0.3">
      <c r="A156">
        <v>2024</v>
      </c>
      <c r="B156" s="2">
        <f>DATE(A156,11,11)</f>
        <v>45607</v>
      </c>
      <c r="C156" s="2" t="str">
        <f t="shared" si="0"/>
        <v>Mon</v>
      </c>
      <c r="D156" s="3" t="s">
        <v>14</v>
      </c>
    </row>
    <row r="157" spans="1:4" x14ac:dyDescent="0.3">
      <c r="A157">
        <v>2024</v>
      </c>
      <c r="B157" s="2">
        <f>DATE(A157,11,1)+IF(WEEKDAY(DATE(A157,11,1),14)&gt;1,7-WEEKDAY(DATE(A157,11,1),14)+1,1-WEEKDAY(DATE(A157,11,1),14))+((4-1)*7)</f>
        <v>45624</v>
      </c>
      <c r="C157" s="2" t="str">
        <f t="shared" si="0"/>
        <v>Thu</v>
      </c>
      <c r="D157" s="3" t="s">
        <v>15</v>
      </c>
    </row>
    <row r="158" spans="1:4" ht="15" thickBot="1" x14ac:dyDescent="0.35">
      <c r="A158" s="4">
        <v>2024</v>
      </c>
      <c r="B158" s="6">
        <f>DATE(A158,12,25)</f>
        <v>45651</v>
      </c>
      <c r="C158" s="6" t="str">
        <f t="shared" si="0"/>
        <v>Wed</v>
      </c>
      <c r="D158" s="7" t="s">
        <v>16</v>
      </c>
    </row>
    <row r="159" spans="1:4" x14ac:dyDescent="0.3">
      <c r="A159">
        <v>2025</v>
      </c>
      <c r="B159" s="2">
        <f>DATE(A159,1,1)</f>
        <v>45658</v>
      </c>
      <c r="C159" s="2" t="str">
        <f t="shared" si="0"/>
        <v>Wed</v>
      </c>
      <c r="D159" s="3" t="s">
        <v>4</v>
      </c>
    </row>
    <row r="160" spans="1:4" x14ac:dyDescent="0.3">
      <c r="A160">
        <v>2025</v>
      </c>
      <c r="B160" s="2">
        <f>DATE(A160,1,1)+IF(WEEKDAY(DATE(A160,1,1),2)&gt;1,7-WEEKDAY(DATE(A160,1,1),2)+1,1-WEEKDAY(DATE(A160,1,1),2))+((3-1)*7)</f>
        <v>45677</v>
      </c>
      <c r="C160" s="2" t="str">
        <f t="shared" si="0"/>
        <v>Mon</v>
      </c>
      <c r="D160" s="3" t="s">
        <v>6</v>
      </c>
    </row>
    <row r="161" spans="1:4" x14ac:dyDescent="0.3">
      <c r="A161">
        <v>2025</v>
      </c>
      <c r="B161" s="2">
        <f>DATE(A161,2,1)+IF(WEEKDAY(DATE(A161,2,1),2)&gt;1,7-WEEKDAY(DATE(A161,2,1),2)+1,1-WEEKDAY(DATE(A161,2,1),2))+((3-1)*7)</f>
        <v>45705</v>
      </c>
      <c r="C161" s="2" t="str">
        <f t="shared" si="0"/>
        <v>Mon</v>
      </c>
      <c r="D161" s="3" t="s">
        <v>7</v>
      </c>
    </row>
    <row r="162" spans="1:4" x14ac:dyDescent="0.3">
      <c r="A162">
        <v>2025</v>
      </c>
      <c r="B162" s="2">
        <f>DOLLAR(("4/"&amp;A162)/7+MOD(19*MOD(A162,19)-7,30)*14%,)*7-6</f>
        <v>45767</v>
      </c>
      <c r="C162" s="2" t="str">
        <f t="shared" si="0"/>
        <v>Sun</v>
      </c>
      <c r="D162" s="5" t="s">
        <v>9</v>
      </c>
    </row>
    <row r="163" spans="1:4" x14ac:dyDescent="0.3">
      <c r="A163">
        <v>2025</v>
      </c>
      <c r="B163" s="2">
        <f>DATE(A163,6,1)+IF(WEEKDAY(DATE(A163,6,1),2)&gt;1,7-WEEKDAY(DATE(A163,6,1),2)+1,1-WEEKDAY(DATE(A163,6,1),2))+((1-1)*7)-7</f>
        <v>45803</v>
      </c>
      <c r="C163" s="2" t="str">
        <f t="shared" ref="C163:C194" si="1">TEXT(B163, "ddd")</f>
        <v>Mon</v>
      </c>
      <c r="D163" s="3" t="s">
        <v>10</v>
      </c>
    </row>
    <row r="164" spans="1:4" x14ac:dyDescent="0.3">
      <c r="A164">
        <v>2025</v>
      </c>
      <c r="B164" s="2">
        <f>DATE(A164,7,4)</f>
        <v>45842</v>
      </c>
      <c r="C164" s="2" t="str">
        <f t="shared" si="1"/>
        <v>Fri</v>
      </c>
      <c r="D164" s="3" t="s">
        <v>11</v>
      </c>
    </row>
    <row r="165" spans="1:4" x14ac:dyDescent="0.3">
      <c r="A165">
        <v>2025</v>
      </c>
      <c r="B165" s="2">
        <f>DATE(A165,9,1)+IF(WEEKDAY(DATE(A165,9,1),2)&gt;1,7-WEEKDAY(DATE(A165,9,1),2)+1,1-WEEKDAY(DATE(A165,9,1),2))+((1-1)*7)</f>
        <v>45901</v>
      </c>
      <c r="C165" s="2" t="str">
        <f t="shared" si="1"/>
        <v>Mon</v>
      </c>
      <c r="D165" s="3" t="s">
        <v>12</v>
      </c>
    </row>
    <row r="166" spans="1:4" x14ac:dyDescent="0.3">
      <c r="A166">
        <v>2025</v>
      </c>
      <c r="B166" s="2">
        <f>DATE(A166,10,1)+IF(WEEKDAY(DATE(A166,10,1),2)&gt;1,7-WEEKDAY(DATE(A166,10,1),2)+1,1-WEEKDAY(DATE(A166,10,1),2))+((2-1)*7)</f>
        <v>45943</v>
      </c>
      <c r="C166" s="2" t="str">
        <f t="shared" si="1"/>
        <v>Mon</v>
      </c>
      <c r="D166" s="3" t="s">
        <v>13</v>
      </c>
    </row>
    <row r="167" spans="1:4" x14ac:dyDescent="0.3">
      <c r="A167">
        <v>2025</v>
      </c>
      <c r="B167" s="2">
        <f>DATE(A167, 11, 1) + IF(WEEKDAY(DATE(A167, 11, 1),2) &gt; 1, 7 - WEEKDAY(DATE(A167, 11, 1),2)+ 1, 1-WEEKDAY(DATE(A167, 11, 1),2))+1</f>
        <v>45965</v>
      </c>
      <c r="C167" s="2" t="str">
        <f t="shared" si="1"/>
        <v>Tue</v>
      </c>
      <c r="D167" s="3" t="s">
        <v>17</v>
      </c>
    </row>
    <row r="168" spans="1:4" x14ac:dyDescent="0.3">
      <c r="A168">
        <v>2025</v>
      </c>
      <c r="B168" s="2">
        <f>DATE(A168,11,11)</f>
        <v>45972</v>
      </c>
      <c r="C168" s="2" t="str">
        <f t="shared" si="1"/>
        <v>Tue</v>
      </c>
      <c r="D168" s="3" t="s">
        <v>14</v>
      </c>
    </row>
    <row r="169" spans="1:4" x14ac:dyDescent="0.3">
      <c r="A169">
        <v>2025</v>
      </c>
      <c r="B169" s="2">
        <f>DATE(A169,11,1)+IF(WEEKDAY(DATE(A169,11,1),14)&gt;1,7-WEEKDAY(DATE(A169,11,1),14)+1,1-WEEKDAY(DATE(A169,11,1),14))+((4-1)*7)</f>
        <v>45988</v>
      </c>
      <c r="C169" s="2" t="str">
        <f t="shared" si="1"/>
        <v>Thu</v>
      </c>
      <c r="D169" s="3" t="s">
        <v>15</v>
      </c>
    </row>
    <row r="170" spans="1:4" ht="15" thickBot="1" x14ac:dyDescent="0.35">
      <c r="A170" s="4">
        <v>2025</v>
      </c>
      <c r="B170" s="6">
        <f>DATE(A170,12,25)</f>
        <v>46016</v>
      </c>
      <c r="C170" s="6" t="str">
        <f t="shared" si="1"/>
        <v>Thu</v>
      </c>
      <c r="D170" s="7" t="s">
        <v>16</v>
      </c>
    </row>
    <row r="171" spans="1:4" x14ac:dyDescent="0.3">
      <c r="A171">
        <v>2026</v>
      </c>
      <c r="B171" s="2">
        <f>DATE(A171,1,1)</f>
        <v>46023</v>
      </c>
      <c r="C171" s="2" t="str">
        <f t="shared" si="1"/>
        <v>Thu</v>
      </c>
      <c r="D171" s="3" t="s">
        <v>4</v>
      </c>
    </row>
    <row r="172" spans="1:4" x14ac:dyDescent="0.3">
      <c r="A172">
        <v>2026</v>
      </c>
      <c r="B172" s="2">
        <f>DATE(A172,1,1)+IF(WEEKDAY(DATE(A172,1,1),2)&gt;1,7-WEEKDAY(DATE(A172,1,1),2)+1,1-WEEKDAY(DATE(A172,1,1),2))+((3-1)*7)</f>
        <v>46041</v>
      </c>
      <c r="C172" s="2" t="str">
        <f t="shared" si="1"/>
        <v>Mon</v>
      </c>
      <c r="D172" s="3" t="s">
        <v>6</v>
      </c>
    </row>
    <row r="173" spans="1:4" x14ac:dyDescent="0.3">
      <c r="A173">
        <v>2026</v>
      </c>
      <c r="B173" s="2">
        <f>DATE(A173,2,1)+IF(WEEKDAY(DATE(A173,2,1),2)&gt;1,7-WEEKDAY(DATE(A173,2,1),2)+1,1-WEEKDAY(DATE(A173,2,1),2))+((3-1)*7)</f>
        <v>46069</v>
      </c>
      <c r="C173" s="2" t="str">
        <f t="shared" si="1"/>
        <v>Mon</v>
      </c>
      <c r="D173" s="3" t="s">
        <v>7</v>
      </c>
    </row>
    <row r="174" spans="1:4" x14ac:dyDescent="0.3">
      <c r="A174">
        <v>2026</v>
      </c>
      <c r="B174" s="2">
        <f>DOLLAR(("4/"&amp;A174)/7+MOD(19*MOD(A174,19)-7,30)*14%,)*7-6</f>
        <v>46117</v>
      </c>
      <c r="C174" s="2" t="str">
        <f t="shared" si="1"/>
        <v>Sun</v>
      </c>
      <c r="D174" s="5" t="s">
        <v>9</v>
      </c>
    </row>
    <row r="175" spans="1:4" x14ac:dyDescent="0.3">
      <c r="A175">
        <v>2026</v>
      </c>
      <c r="B175" s="2">
        <f>DATE(A175,6,1)+IF(WEEKDAY(DATE(A175,6,1),2)&gt;1,7-WEEKDAY(DATE(A175,6,1),2)+1,1-WEEKDAY(DATE(A175,6,1),2))+((1-1)*7)-7</f>
        <v>46167</v>
      </c>
      <c r="C175" s="2" t="str">
        <f t="shared" si="1"/>
        <v>Mon</v>
      </c>
      <c r="D175" s="3" t="s">
        <v>10</v>
      </c>
    </row>
    <row r="176" spans="1:4" x14ac:dyDescent="0.3">
      <c r="A176">
        <v>2026</v>
      </c>
      <c r="B176" s="2">
        <v>46206</v>
      </c>
      <c r="C176" s="2" t="str">
        <f t="shared" si="1"/>
        <v>Fri</v>
      </c>
      <c r="D176" s="3" t="s">
        <v>11</v>
      </c>
    </row>
    <row r="177" spans="1:4" x14ac:dyDescent="0.3">
      <c r="A177">
        <v>2026</v>
      </c>
      <c r="B177" s="2">
        <f>DATE(A177,9,1)+IF(WEEKDAY(DATE(A177,9,1),2)&gt;1,7-WEEKDAY(DATE(A177,9,1),2)+1,1-WEEKDAY(DATE(A177,9,1),2))+((1-1)*7)</f>
        <v>46272</v>
      </c>
      <c r="C177" s="2" t="str">
        <f t="shared" si="1"/>
        <v>Mon</v>
      </c>
      <c r="D177" s="3" t="s">
        <v>12</v>
      </c>
    </row>
    <row r="178" spans="1:4" x14ac:dyDescent="0.3">
      <c r="A178">
        <v>2026</v>
      </c>
      <c r="B178" s="2">
        <f>DATE(A178,10,1)+IF(WEEKDAY(DATE(A178,10,1),2)&gt;1,7-WEEKDAY(DATE(A178,10,1),2)+1,1-WEEKDAY(DATE(A178,10,1),2))+((2-1)*7)</f>
        <v>46307</v>
      </c>
      <c r="C178" s="2" t="str">
        <f t="shared" si="1"/>
        <v>Mon</v>
      </c>
      <c r="D178" s="3" t="s">
        <v>13</v>
      </c>
    </row>
    <row r="179" spans="1:4" x14ac:dyDescent="0.3">
      <c r="A179">
        <v>2026</v>
      </c>
      <c r="B179" s="2">
        <f>DATE(A179, 11, 1) + IF(WEEKDAY(DATE(A179, 11, 1),2) &gt; 1, 7 - WEEKDAY(DATE(A179, 11, 1),2)+ 1, 1-WEEKDAY(DATE(A179, 11, 1),2))+1</f>
        <v>46329</v>
      </c>
      <c r="C179" s="2" t="str">
        <f t="shared" si="1"/>
        <v>Tue</v>
      </c>
      <c r="D179" s="3" t="s">
        <v>17</v>
      </c>
    </row>
    <row r="180" spans="1:4" x14ac:dyDescent="0.3">
      <c r="A180">
        <v>2026</v>
      </c>
      <c r="B180" s="2">
        <f>DATE(A180,11,11)</f>
        <v>46337</v>
      </c>
      <c r="C180" s="2" t="str">
        <f t="shared" si="1"/>
        <v>Wed</v>
      </c>
      <c r="D180" s="3" t="s">
        <v>14</v>
      </c>
    </row>
    <row r="181" spans="1:4" x14ac:dyDescent="0.3">
      <c r="A181">
        <v>2026</v>
      </c>
      <c r="B181" s="2">
        <f>DATE(A181,11,1)+IF(WEEKDAY(DATE(A181,11,1),14)&gt;1,7-WEEKDAY(DATE(A181,11,1),14)+1,1-WEEKDAY(DATE(A181,11,1),14))+((4-1)*7)</f>
        <v>46352</v>
      </c>
      <c r="C181" s="2" t="str">
        <f t="shared" si="1"/>
        <v>Thu</v>
      </c>
      <c r="D181" s="3" t="s">
        <v>15</v>
      </c>
    </row>
    <row r="182" spans="1:4" ht="15" thickBot="1" x14ac:dyDescent="0.35">
      <c r="A182" s="4">
        <v>2026</v>
      </c>
      <c r="B182" s="6">
        <f>DATE(A182,12,25)</f>
        <v>46381</v>
      </c>
      <c r="C182" s="6" t="str">
        <f t="shared" si="1"/>
        <v>Fri</v>
      </c>
      <c r="D182" s="7" t="s">
        <v>16</v>
      </c>
    </row>
    <row r="183" spans="1:4" x14ac:dyDescent="0.3">
      <c r="A183">
        <v>2027</v>
      </c>
      <c r="B183" s="2">
        <f>DATE(A183,1,1)</f>
        <v>46388</v>
      </c>
      <c r="C183" s="2" t="str">
        <f t="shared" si="1"/>
        <v>Fri</v>
      </c>
      <c r="D183" s="3" t="s">
        <v>4</v>
      </c>
    </row>
    <row r="184" spans="1:4" x14ac:dyDescent="0.3">
      <c r="A184">
        <v>2027</v>
      </c>
      <c r="B184" s="2">
        <f>DATE(A184,1,1)+IF(WEEKDAY(DATE(A184,1,1),2)&gt;1,7-WEEKDAY(DATE(A184,1,1),2)+1,1-WEEKDAY(DATE(A184,1,1),2))+((3-1)*7)</f>
        <v>46405</v>
      </c>
      <c r="C184" s="2" t="str">
        <f t="shared" si="1"/>
        <v>Mon</v>
      </c>
      <c r="D184" s="3" t="s">
        <v>6</v>
      </c>
    </row>
    <row r="185" spans="1:4" x14ac:dyDescent="0.3">
      <c r="A185">
        <v>2027</v>
      </c>
      <c r="B185" s="2">
        <f>DATE(A185,2,1)+IF(WEEKDAY(DATE(A185,2,1),2)&gt;1,7-WEEKDAY(DATE(A185,2,1),2)+1,1-WEEKDAY(DATE(A185,2,1),2))+((3-1)*7)</f>
        <v>46433</v>
      </c>
      <c r="C185" s="2" t="str">
        <f t="shared" si="1"/>
        <v>Mon</v>
      </c>
      <c r="D185" s="3" t="s">
        <v>7</v>
      </c>
    </row>
    <row r="186" spans="1:4" x14ac:dyDescent="0.3">
      <c r="A186">
        <v>2027</v>
      </c>
      <c r="B186" s="2">
        <f>DOLLAR(("4/"&amp;A186)/7+MOD(19*MOD(A186,19)-7,30)*14%,)*7-6</f>
        <v>46474</v>
      </c>
      <c r="C186" s="2" t="str">
        <f t="shared" si="1"/>
        <v>Sun</v>
      </c>
      <c r="D186" s="5" t="s">
        <v>9</v>
      </c>
    </row>
    <row r="187" spans="1:4" x14ac:dyDescent="0.3">
      <c r="A187">
        <v>2027</v>
      </c>
      <c r="B187" s="2">
        <f>DATE(A187,6,1)+IF(WEEKDAY(DATE(A187,6,1),2)&gt;1,7-WEEKDAY(DATE(A187,6,1),2)+1,1-WEEKDAY(DATE(A187,6,1),2))+((1-1)*7)-7</f>
        <v>46538</v>
      </c>
      <c r="C187" s="2" t="str">
        <f t="shared" si="1"/>
        <v>Mon</v>
      </c>
      <c r="D187" s="3" t="s">
        <v>10</v>
      </c>
    </row>
    <row r="188" spans="1:4" x14ac:dyDescent="0.3">
      <c r="A188">
        <v>2027</v>
      </c>
      <c r="B188" s="2">
        <v>46573</v>
      </c>
      <c r="C188" s="2" t="str">
        <f t="shared" si="1"/>
        <v>Mon</v>
      </c>
      <c r="D188" s="3" t="s">
        <v>11</v>
      </c>
    </row>
    <row r="189" spans="1:4" x14ac:dyDescent="0.3">
      <c r="A189">
        <v>2027</v>
      </c>
      <c r="B189" s="2">
        <f>DATE(A189,9,1)+IF(WEEKDAY(DATE(A189,9,1),2)&gt;1,7-WEEKDAY(DATE(A189,9,1),2)+1,1-WEEKDAY(DATE(A189,9,1),2))+((1-1)*7)</f>
        <v>46636</v>
      </c>
      <c r="C189" s="2" t="str">
        <f t="shared" si="1"/>
        <v>Mon</v>
      </c>
      <c r="D189" s="3" t="s">
        <v>12</v>
      </c>
    </row>
    <row r="190" spans="1:4" x14ac:dyDescent="0.3">
      <c r="A190">
        <v>2027</v>
      </c>
      <c r="B190" s="2">
        <f>DATE(A190,10,1)+IF(WEEKDAY(DATE(A190,10,1),2)&gt;1,7-WEEKDAY(DATE(A190,10,1),2)+1,1-WEEKDAY(DATE(A190,10,1),2))+((2-1)*7)</f>
        <v>46671</v>
      </c>
      <c r="C190" s="2" t="str">
        <f t="shared" si="1"/>
        <v>Mon</v>
      </c>
      <c r="D190" s="3" t="s">
        <v>13</v>
      </c>
    </row>
    <row r="191" spans="1:4" x14ac:dyDescent="0.3">
      <c r="A191">
        <v>2027</v>
      </c>
      <c r="B191" s="2">
        <f>DATE(A191, 11, 1) + IF(WEEKDAY(DATE(A191, 11, 1),2) &gt; 1, 7 - WEEKDAY(DATE(A191, 11, 1),2)+ 1, 1-WEEKDAY(DATE(A191, 11, 1),2))+1</f>
        <v>46693</v>
      </c>
      <c r="C191" s="2" t="str">
        <f t="shared" si="1"/>
        <v>Tue</v>
      </c>
      <c r="D191" s="3" t="s">
        <v>17</v>
      </c>
    </row>
    <row r="192" spans="1:4" x14ac:dyDescent="0.3">
      <c r="A192">
        <v>2027</v>
      </c>
      <c r="B192" s="2">
        <f>DATE(A192,11,11)</f>
        <v>46702</v>
      </c>
      <c r="C192" s="2" t="str">
        <f t="shared" si="1"/>
        <v>Thu</v>
      </c>
      <c r="D192" s="3" t="s">
        <v>14</v>
      </c>
    </row>
    <row r="193" spans="1:4" x14ac:dyDescent="0.3">
      <c r="A193">
        <v>2027</v>
      </c>
      <c r="B193" s="2">
        <f>DATE(A193,11,1)+IF(WEEKDAY(DATE(A193,11,1),14)&gt;1,7-WEEKDAY(DATE(A193,11,1),14)+1,1-WEEKDAY(DATE(A193,11,1),14))+((4-1)*7)</f>
        <v>46716</v>
      </c>
      <c r="C193" s="2" t="str">
        <f t="shared" si="1"/>
        <v>Thu</v>
      </c>
      <c r="D193" s="3" t="s">
        <v>15</v>
      </c>
    </row>
    <row r="194" spans="1:4" ht="15" thickBot="1" x14ac:dyDescent="0.35">
      <c r="A194" s="4">
        <v>2027</v>
      </c>
      <c r="B194" s="6">
        <v>46745</v>
      </c>
      <c r="C194" s="6" t="str">
        <f t="shared" si="1"/>
        <v>Fri</v>
      </c>
      <c r="D194" s="7" t="s">
        <v>16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zhang</dc:creator>
  <cp:lastModifiedBy>Eileanor</cp:lastModifiedBy>
  <dcterms:created xsi:type="dcterms:W3CDTF">2022-04-26T15:46:06Z</dcterms:created>
  <dcterms:modified xsi:type="dcterms:W3CDTF">2022-05-06T22:29:32Z</dcterms:modified>
</cp:coreProperties>
</file>