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5513a2fe206d3e4a/Documents/RICE- Portfolio/Portfolio/"/>
    </mc:Choice>
  </mc:AlternateContent>
  <xr:revisionPtr revIDLastSave="14" documentId="13_ncr:1_{8207AD75-4797-45A4-A151-CF86451C8FF0}" xr6:coauthVersionLast="47" xr6:coauthVersionMax="47" xr10:uidLastSave="{0EA08D64-5FBA-435D-9597-676C21C4ADB9}"/>
  <bookViews>
    <workbookView xWindow="780" yWindow="780" windowWidth="27315" windowHeight="140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3" i="1" l="1"/>
  <c r="I73" i="1"/>
  <c r="I74" i="1"/>
  <c r="I76" i="1"/>
  <c r="G76" i="1"/>
  <c r="H76" i="1"/>
  <c r="F76" i="1"/>
  <c r="G74" i="1"/>
  <c r="H74" i="1"/>
  <c r="F74" i="1"/>
  <c r="G73" i="1"/>
  <c r="H73" i="1"/>
  <c r="G70" i="1"/>
  <c r="H70" i="1"/>
  <c r="I70" i="1"/>
  <c r="F70" i="1"/>
  <c r="G69" i="1"/>
  <c r="H69" i="1"/>
  <c r="I69" i="1"/>
  <c r="F69" i="1"/>
  <c r="G68" i="1"/>
  <c r="H68" i="1"/>
  <c r="I68" i="1"/>
  <c r="F68" i="1"/>
  <c r="G67" i="1"/>
  <c r="H67" i="1"/>
  <c r="I67" i="1"/>
  <c r="F67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I5" i="1"/>
  <c r="H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5" i="1"/>
</calcChain>
</file>

<file path=xl/sharedStrings.xml><?xml version="1.0" encoding="utf-8"?>
<sst xmlns="http://schemas.openxmlformats.org/spreadsheetml/2006/main" count="29" uniqueCount="17">
  <si>
    <t>Adjusted closing prices</t>
  </si>
  <si>
    <t>Date</t>
  </si>
  <si>
    <t>S&amp;P 500</t>
  </si>
  <si>
    <t>MSFT</t>
  </si>
  <si>
    <t>WBA</t>
  </si>
  <si>
    <t>TSLA</t>
  </si>
  <si>
    <t>Average Annual Return</t>
  </si>
  <si>
    <t>Average Monthly Return</t>
  </si>
  <si>
    <t>Average Monthly Volatility</t>
  </si>
  <si>
    <t>Average Annnual Volatility</t>
  </si>
  <si>
    <t>ARITHMETIC</t>
  </si>
  <si>
    <t>GEOMETRIC</t>
  </si>
  <si>
    <t>TOTAL RETURN</t>
  </si>
  <si>
    <t>Average Monthly return</t>
  </si>
  <si>
    <t>Average Annual Return2</t>
  </si>
  <si>
    <t>Formula</t>
  </si>
  <si>
    <t>(1+monthly return)^12-1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</si>
</sst>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yyyy"/>
    <numFmt numFmtId="165" formatCode="0.000"/>
    <numFmt numFmtId="166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166" fontId="0" fillId="0" borderId="0" xfId="1" applyNumberFormat="1" applyFont="1"/>
    <xf numFmtId="166" fontId="0" fillId="0" borderId="2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Return vs Volatility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FCE5663-56F9-436B-B1C8-ED95F4EDB0D4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36D-45ED-8E28-53915BDC51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2165FC0-C8F8-4849-A057-32C2B38BBB86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36D-45ED-8E28-53915BDC51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C20A5CB-8086-4E96-B466-029FDF86F577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36D-45ED-8E28-53915BDC51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DC4C6D-50B9-4335-BC1B-79274ACFB133}" type="CELLRANGE">
                      <a:rPr lang="en-US"/>
                      <a:pPr/>
                      <a:t>[CELLRANGE]</a:t>
                    </a:fld>
                    <a:endParaRPr lang="en-SG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36D-45ED-8E28-53915BDC51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Sheet1!$F$70:$I$70</c:f>
              <c:numCache>
                <c:formatCode>0.000%</c:formatCode>
                <c:ptCount val="4"/>
                <c:pt idx="0">
                  <c:v>0.11567615351299387</c:v>
                </c:pt>
                <c:pt idx="1">
                  <c:v>0.20749169777643117</c:v>
                </c:pt>
                <c:pt idx="2">
                  <c:v>0.24520217176511397</c:v>
                </c:pt>
                <c:pt idx="3">
                  <c:v>0.46386795279632009</c:v>
                </c:pt>
              </c:numCache>
            </c:numRef>
          </c:xVal>
          <c:yVal>
            <c:numRef>
              <c:f>Sheet1!$F$69:$I$69</c:f>
              <c:numCache>
                <c:formatCode>0.000%</c:formatCode>
                <c:ptCount val="4"/>
                <c:pt idx="0">
                  <c:v>9.0136854905427208E-2</c:v>
                </c:pt>
                <c:pt idx="1">
                  <c:v>0.14216117904393499</c:v>
                </c:pt>
                <c:pt idx="2">
                  <c:v>0.1468426378078326</c:v>
                </c:pt>
                <c:pt idx="3">
                  <c:v>0.31561067641800411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Sheet1!$F$66:$I$66</c15:f>
                <c15:dlblRangeCache>
                  <c:ptCount val="4"/>
                  <c:pt idx="0">
                    <c:v>S&amp;P 500</c:v>
                  </c:pt>
                  <c:pt idx="1">
                    <c:v>MSFT</c:v>
                  </c:pt>
                  <c:pt idx="2">
                    <c:v>WBA</c:v>
                  </c:pt>
                  <c:pt idx="3">
                    <c:v>TSLA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36D-45ED-8E28-53915BDC5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3349135"/>
        <c:axId val="1076371087"/>
      </c:scatterChart>
      <c:valAx>
        <c:axId val="8334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371087"/>
        <c:crosses val="autoZero"/>
        <c:crossBetween val="midCat"/>
      </c:valAx>
      <c:valAx>
        <c:axId val="10763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4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69</xdr:row>
      <xdr:rowOff>57150</xdr:rowOff>
    </xdr:from>
    <xdr:to>
      <xdr:col>18</xdr:col>
      <xdr:colOff>314325</xdr:colOff>
      <xdr:row>83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28B994-E6F8-C65C-F147-7B3B05BFE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77"/>
  <sheetViews>
    <sheetView tabSelected="1" topLeftCell="A64" workbookViewId="0">
      <selection activeCell="P67" sqref="P67"/>
    </sheetView>
  </sheetViews>
  <sheetFormatPr defaultRowHeight="15" x14ac:dyDescent="0.25"/>
  <cols>
    <col min="1" max="1" width="13.7109375" bestFit="1" customWidth="1"/>
    <col min="5" max="5" width="23" bestFit="1" customWidth="1"/>
    <col min="6" max="6" width="20.42578125" bestFit="1" customWidth="1"/>
  </cols>
  <sheetData>
    <row r="2" spans="1:9" x14ac:dyDescent="0.25">
      <c r="A2" s="7" t="s">
        <v>0</v>
      </c>
      <c r="B2" s="7"/>
      <c r="C2" s="7"/>
      <c r="D2" s="7"/>
      <c r="E2" s="7"/>
    </row>
    <row r="3" spans="1:9" x14ac:dyDescent="0.25">
      <c r="A3" s="1" t="s">
        <v>1</v>
      </c>
      <c r="B3" s="1" t="s">
        <v>2</v>
      </c>
      <c r="C3" s="2" t="s">
        <v>3</v>
      </c>
      <c r="D3" s="2" t="s">
        <v>4</v>
      </c>
      <c r="E3" s="1" t="s">
        <v>5</v>
      </c>
      <c r="F3" s="1" t="s">
        <v>2</v>
      </c>
      <c r="G3" s="2" t="s">
        <v>3</v>
      </c>
      <c r="H3" s="2" t="s">
        <v>4</v>
      </c>
      <c r="I3" s="1" t="s">
        <v>5</v>
      </c>
    </row>
    <row r="4" spans="1:9" x14ac:dyDescent="0.25">
      <c r="A4" s="3">
        <v>40513</v>
      </c>
      <c r="B4" s="4">
        <v>1257.6400149999999</v>
      </c>
      <c r="C4" s="4">
        <v>23.976344999999998</v>
      </c>
      <c r="D4" s="4">
        <v>34.562576</v>
      </c>
      <c r="E4" s="4">
        <v>26.629999000000002</v>
      </c>
    </row>
    <row r="5" spans="1:9" x14ac:dyDescent="0.25">
      <c r="A5" s="3">
        <v>40546</v>
      </c>
      <c r="B5" s="4">
        <v>1286.119995</v>
      </c>
      <c r="C5" s="4">
        <v>23.821714</v>
      </c>
      <c r="D5" s="4">
        <v>35.875526000000001</v>
      </c>
      <c r="E5" s="4">
        <v>24.1</v>
      </c>
      <c r="F5">
        <f>(B5-B4)/B5</f>
        <v>2.2144107945386595E-2</v>
      </c>
      <c r="G5">
        <f>(C5-C4)/C5</f>
        <v>-6.4911785944537156E-3</v>
      </c>
      <c r="H5">
        <f>(D5-D4)/D5</f>
        <v>3.6597372816220192E-2</v>
      </c>
      <c r="I5">
        <f>(E5-E4)/E5</f>
        <v>-0.10497921161825725</v>
      </c>
    </row>
    <row r="6" spans="1:9" x14ac:dyDescent="0.25">
      <c r="A6" s="3">
        <v>40575</v>
      </c>
      <c r="B6" s="4">
        <v>1327.219971</v>
      </c>
      <c r="C6" s="4">
        <v>22.96876</v>
      </c>
      <c r="D6" s="4">
        <v>38.607776999999999</v>
      </c>
      <c r="E6" s="4">
        <v>23.889999</v>
      </c>
      <c r="F6">
        <f t="shared" ref="F6:F64" si="0">(B6-B5)/B6</f>
        <v>3.0966966213620946E-2</v>
      </c>
      <c r="G6">
        <f t="shared" ref="G6:G64" si="1">(C6-C5)/C6</f>
        <v>-3.7135396077106489E-2</v>
      </c>
      <c r="H6">
        <f t="shared" ref="H6:H64" si="2">(D6-D5)/D6</f>
        <v>7.076944626985382E-2</v>
      </c>
      <c r="I6">
        <f t="shared" ref="I6:I64" si="3">(E6-E5)/E6</f>
        <v>-8.790331050244158E-3</v>
      </c>
    </row>
    <row r="7" spans="1:9" x14ac:dyDescent="0.25">
      <c r="A7" s="3">
        <v>40603</v>
      </c>
      <c r="B7" s="4">
        <v>1325.829956</v>
      </c>
      <c r="C7" s="4">
        <v>21.940435000000001</v>
      </c>
      <c r="D7" s="4">
        <v>35.757179000000001</v>
      </c>
      <c r="E7" s="4">
        <v>27.75</v>
      </c>
      <c r="F7">
        <f t="shared" si="0"/>
        <v>-1.04841121873094E-3</v>
      </c>
      <c r="G7">
        <f t="shared" si="1"/>
        <v>-4.6868943118037486E-2</v>
      </c>
      <c r="H7">
        <f t="shared" si="2"/>
        <v>-7.9720998124600317E-2</v>
      </c>
      <c r="I7">
        <f t="shared" si="3"/>
        <v>0.13909913513513514</v>
      </c>
    </row>
    <row r="8" spans="1:9" x14ac:dyDescent="0.25">
      <c r="A8" s="3">
        <v>40634</v>
      </c>
      <c r="B8" s="4">
        <v>1363.6099850000001</v>
      </c>
      <c r="C8" s="4">
        <v>22.398430000000001</v>
      </c>
      <c r="D8" s="4">
        <v>38.055477000000003</v>
      </c>
      <c r="E8" s="4">
        <v>27.6</v>
      </c>
      <c r="F8">
        <f t="shared" si="0"/>
        <v>2.7705890551982144E-2</v>
      </c>
      <c r="G8">
        <f t="shared" si="1"/>
        <v>2.044763851752111E-2</v>
      </c>
      <c r="H8">
        <f t="shared" si="2"/>
        <v>6.0393356782783264E-2</v>
      </c>
      <c r="I8">
        <f t="shared" si="3"/>
        <v>-5.4347826086956E-3</v>
      </c>
    </row>
    <row r="9" spans="1:9" x14ac:dyDescent="0.25">
      <c r="A9" s="3">
        <v>40665</v>
      </c>
      <c r="B9" s="4">
        <v>1345.1999510000001</v>
      </c>
      <c r="C9" s="4">
        <v>21.753724999999999</v>
      </c>
      <c r="D9" s="4">
        <v>39.020256000000003</v>
      </c>
      <c r="E9" s="4">
        <v>30.139999</v>
      </c>
      <c r="F9">
        <f t="shared" si="0"/>
        <v>-1.368572306764825E-2</v>
      </c>
      <c r="G9">
        <f t="shared" si="1"/>
        <v>-2.9636533513225982E-2</v>
      </c>
      <c r="H9">
        <f t="shared" si="2"/>
        <v>2.4725081250107635E-2</v>
      </c>
      <c r="I9">
        <f t="shared" si="3"/>
        <v>8.4273360460297236E-2</v>
      </c>
    </row>
    <row r="10" spans="1:9" x14ac:dyDescent="0.25">
      <c r="A10" s="3">
        <v>40695</v>
      </c>
      <c r="B10" s="4">
        <v>1320.6400149999999</v>
      </c>
      <c r="C10" s="4">
        <v>22.614826000000001</v>
      </c>
      <c r="D10" s="4">
        <v>37.973872999999998</v>
      </c>
      <c r="E10" s="4">
        <v>29.129999000000002</v>
      </c>
      <c r="F10">
        <f t="shared" si="0"/>
        <v>-1.8596995184944558E-2</v>
      </c>
      <c r="G10">
        <f t="shared" si="1"/>
        <v>3.8076835081552317E-2</v>
      </c>
      <c r="H10">
        <f t="shared" si="2"/>
        <v>-2.7555340483705885E-2</v>
      </c>
      <c r="I10">
        <f t="shared" si="3"/>
        <v>-3.4672160476215533E-2</v>
      </c>
    </row>
    <row r="11" spans="1:9" x14ac:dyDescent="0.25">
      <c r="A11" s="3">
        <v>40725</v>
      </c>
      <c r="B11" s="4">
        <v>1292.280029</v>
      </c>
      <c r="C11" s="4">
        <v>23.832547999999999</v>
      </c>
      <c r="D11" s="4">
        <v>34.915215000000003</v>
      </c>
      <c r="E11" s="4">
        <v>28.17</v>
      </c>
      <c r="F11">
        <f t="shared" si="0"/>
        <v>-2.1945697034369271E-2</v>
      </c>
      <c r="G11">
        <f t="shared" si="1"/>
        <v>5.1094914400256257E-2</v>
      </c>
      <c r="H11">
        <f t="shared" si="2"/>
        <v>-8.7602439223129339E-2</v>
      </c>
      <c r="I11">
        <f t="shared" si="3"/>
        <v>-3.4078771742988991E-2</v>
      </c>
    </row>
    <row r="12" spans="1:9" x14ac:dyDescent="0.25">
      <c r="A12" s="3">
        <v>40756</v>
      </c>
      <c r="B12" s="4">
        <v>1218.8900149999999</v>
      </c>
      <c r="C12" s="4">
        <v>23.28274</v>
      </c>
      <c r="D12" s="4">
        <v>31.681184999999999</v>
      </c>
      <c r="E12" s="4">
        <v>24.74</v>
      </c>
      <c r="F12">
        <f t="shared" si="0"/>
        <v>-6.021053015189403E-2</v>
      </c>
      <c r="G12">
        <f t="shared" si="1"/>
        <v>-2.3614402772182259E-2</v>
      </c>
      <c r="H12">
        <f t="shared" si="2"/>
        <v>-0.10208046195241763</v>
      </c>
      <c r="I12">
        <f t="shared" si="3"/>
        <v>-0.13864187550525478</v>
      </c>
    </row>
    <row r="13" spans="1:9" x14ac:dyDescent="0.25">
      <c r="A13" s="3">
        <v>40787</v>
      </c>
      <c r="B13" s="4">
        <v>1131.420044</v>
      </c>
      <c r="C13" s="4">
        <v>21.785992</v>
      </c>
      <c r="D13" s="4">
        <v>29.593699999999998</v>
      </c>
      <c r="E13" s="4">
        <v>24.389999</v>
      </c>
      <c r="F13">
        <f t="shared" si="0"/>
        <v>-7.7309900477598392E-2</v>
      </c>
      <c r="G13">
        <f t="shared" si="1"/>
        <v>-6.8702311099719499E-2</v>
      </c>
      <c r="H13">
        <f t="shared" si="2"/>
        <v>-7.0538155080304282E-2</v>
      </c>
      <c r="I13">
        <f t="shared" si="3"/>
        <v>-1.4350185090208446E-2</v>
      </c>
    </row>
    <row r="14" spans="1:9" x14ac:dyDescent="0.25">
      <c r="A14" s="3">
        <v>40819</v>
      </c>
      <c r="B14" s="4">
        <v>1253.3000489999999</v>
      </c>
      <c r="C14" s="4">
        <v>23.308996</v>
      </c>
      <c r="D14" s="4">
        <v>29.872633</v>
      </c>
      <c r="E14" s="4">
        <v>29.370000999999998</v>
      </c>
      <c r="F14">
        <f t="shared" si="0"/>
        <v>9.7247267401965917E-2</v>
      </c>
      <c r="G14">
        <f t="shared" si="1"/>
        <v>6.5339751227380199E-2</v>
      </c>
      <c r="H14">
        <f t="shared" si="2"/>
        <v>9.3374092601747598E-3</v>
      </c>
      <c r="I14">
        <f t="shared" si="3"/>
        <v>0.16956083862578006</v>
      </c>
    </row>
    <row r="15" spans="1:9" x14ac:dyDescent="0.25">
      <c r="A15" s="3">
        <v>40848</v>
      </c>
      <c r="B15" s="4">
        <v>1246.959961</v>
      </c>
      <c r="C15" s="4">
        <v>22.558541999999999</v>
      </c>
      <c r="D15" s="4">
        <v>30.547604</v>
      </c>
      <c r="E15" s="4">
        <v>32.740001999999997</v>
      </c>
      <c r="F15">
        <f t="shared" si="0"/>
        <v>-5.084435906759578E-3</v>
      </c>
      <c r="G15">
        <f t="shared" si="1"/>
        <v>-3.326695492997736E-2</v>
      </c>
      <c r="H15">
        <f t="shared" si="2"/>
        <v>2.20957100268813E-2</v>
      </c>
      <c r="I15">
        <f t="shared" si="3"/>
        <v>0.10293221729186207</v>
      </c>
    </row>
    <row r="16" spans="1:9" x14ac:dyDescent="0.25">
      <c r="A16" s="3">
        <v>40878</v>
      </c>
      <c r="B16" s="4">
        <v>1257.599976</v>
      </c>
      <c r="C16" s="4">
        <v>22.893656</v>
      </c>
      <c r="D16" s="4">
        <v>29.949697</v>
      </c>
      <c r="E16" s="4">
        <v>28.559999000000001</v>
      </c>
      <c r="F16">
        <f t="shared" si="0"/>
        <v>8.4605718853798303E-3</v>
      </c>
      <c r="G16">
        <f t="shared" si="1"/>
        <v>1.4637854259712856E-2</v>
      </c>
      <c r="H16">
        <f t="shared" si="2"/>
        <v>-1.996370781313745E-2</v>
      </c>
      <c r="I16">
        <f t="shared" si="3"/>
        <v>-0.14635865358398631</v>
      </c>
    </row>
    <row r="17" spans="1:9" x14ac:dyDescent="0.25">
      <c r="A17" s="3">
        <v>40911</v>
      </c>
      <c r="B17" s="4">
        <v>1312.410034</v>
      </c>
      <c r="C17" s="4">
        <v>26.041976999999999</v>
      </c>
      <c r="D17" s="4">
        <v>30.221474000000001</v>
      </c>
      <c r="E17" s="4">
        <v>29.07</v>
      </c>
      <c r="F17">
        <f t="shared" si="0"/>
        <v>4.1762906850802105E-2</v>
      </c>
      <c r="G17">
        <f t="shared" si="1"/>
        <v>0.12089408572935915</v>
      </c>
      <c r="H17">
        <f t="shared" si="2"/>
        <v>8.9928439625413421E-3</v>
      </c>
      <c r="I17">
        <f t="shared" si="3"/>
        <v>1.7543894048847576E-2</v>
      </c>
    </row>
    <row r="18" spans="1:9" x14ac:dyDescent="0.25">
      <c r="A18" s="3">
        <v>40940</v>
      </c>
      <c r="B18" s="4">
        <v>1365.6800539999999</v>
      </c>
      <c r="C18" s="4">
        <v>28.175207</v>
      </c>
      <c r="D18" s="4">
        <v>30.236746</v>
      </c>
      <c r="E18" s="4">
        <v>33.409999999999997</v>
      </c>
      <c r="F18">
        <f t="shared" si="0"/>
        <v>3.900622246328856E-2</v>
      </c>
      <c r="G18">
        <f t="shared" si="1"/>
        <v>7.5713019606209145E-2</v>
      </c>
      <c r="H18">
        <f t="shared" si="2"/>
        <v>5.0508080466064398E-4</v>
      </c>
      <c r="I18">
        <f t="shared" si="3"/>
        <v>0.12990122717749167</v>
      </c>
    </row>
    <row r="19" spans="1:9" x14ac:dyDescent="0.25">
      <c r="A19" s="3">
        <v>40969</v>
      </c>
      <c r="B19" s="4">
        <v>1408.469971</v>
      </c>
      <c r="C19" s="4">
        <v>28.636803</v>
      </c>
      <c r="D19" s="4">
        <v>30.537655000000001</v>
      </c>
      <c r="E19" s="4">
        <v>37.240001999999997</v>
      </c>
      <c r="F19">
        <f t="shared" si="0"/>
        <v>3.0380425483703878E-2</v>
      </c>
      <c r="G19">
        <f t="shared" si="1"/>
        <v>1.6118978085647342E-2</v>
      </c>
      <c r="H19">
        <f t="shared" si="2"/>
        <v>9.8537035669569503E-3</v>
      </c>
      <c r="I19">
        <f t="shared" si="3"/>
        <v>0.10284644990083515</v>
      </c>
    </row>
    <row r="20" spans="1:9" x14ac:dyDescent="0.25">
      <c r="A20" s="3">
        <v>41001</v>
      </c>
      <c r="B20" s="4">
        <v>1397.910034</v>
      </c>
      <c r="C20" s="4">
        <v>28.423759</v>
      </c>
      <c r="D20" s="4">
        <v>31.969249999999999</v>
      </c>
      <c r="E20" s="4">
        <v>33.130001</v>
      </c>
      <c r="F20">
        <f t="shared" si="0"/>
        <v>-7.5540891353241338E-3</v>
      </c>
      <c r="G20">
        <f t="shared" si="1"/>
        <v>-7.4952788616030695E-3</v>
      </c>
      <c r="H20">
        <f t="shared" si="2"/>
        <v>4.4780374891497235E-2</v>
      </c>
      <c r="I20">
        <f t="shared" si="3"/>
        <v>-0.12405677259110245</v>
      </c>
    </row>
    <row r="21" spans="1:9" x14ac:dyDescent="0.25">
      <c r="A21" s="3">
        <v>41030</v>
      </c>
      <c r="B21" s="4">
        <v>1310.329956</v>
      </c>
      <c r="C21" s="4">
        <v>26.081627000000001</v>
      </c>
      <c r="D21" s="4">
        <v>28.021816000000001</v>
      </c>
      <c r="E21" s="4">
        <v>29.5</v>
      </c>
      <c r="F21">
        <f t="shared" si="0"/>
        <v>-6.6838186518571777E-2</v>
      </c>
      <c r="G21">
        <f t="shared" si="1"/>
        <v>-8.9800072671846712E-2</v>
      </c>
      <c r="H21">
        <f t="shared" si="2"/>
        <v>-0.1408700278383099</v>
      </c>
      <c r="I21">
        <f t="shared" si="3"/>
        <v>-0.1230508813559322</v>
      </c>
    </row>
    <row r="22" spans="1:9" x14ac:dyDescent="0.25">
      <c r="A22" s="3">
        <v>41061</v>
      </c>
      <c r="B22" s="4">
        <v>1362.160034</v>
      </c>
      <c r="C22" s="4">
        <v>27.332543999999999</v>
      </c>
      <c r="D22" s="4">
        <v>27.158757999999999</v>
      </c>
      <c r="E22" s="4">
        <v>31.290001</v>
      </c>
      <c r="F22">
        <f t="shared" si="0"/>
        <v>3.8049918296163984E-2</v>
      </c>
      <c r="G22">
        <f t="shared" si="1"/>
        <v>4.5766577747025583E-2</v>
      </c>
      <c r="H22">
        <f t="shared" si="2"/>
        <v>-3.1778257312061263E-2</v>
      </c>
      <c r="I22">
        <f t="shared" si="3"/>
        <v>5.7206805458395488E-2</v>
      </c>
    </row>
    <row r="23" spans="1:9" x14ac:dyDescent="0.25">
      <c r="A23" s="3">
        <v>41092</v>
      </c>
      <c r="B23" s="4">
        <v>1379.3199460000001</v>
      </c>
      <c r="C23" s="4">
        <v>26.331807999999999</v>
      </c>
      <c r="D23" s="4">
        <v>33.383789</v>
      </c>
      <c r="E23" s="4">
        <v>27.42</v>
      </c>
      <c r="F23">
        <f t="shared" si="0"/>
        <v>1.2440849601112108E-2</v>
      </c>
      <c r="G23">
        <f t="shared" si="1"/>
        <v>-3.8004834305338998E-2</v>
      </c>
      <c r="H23">
        <f t="shared" si="2"/>
        <v>0.18646867795623803</v>
      </c>
      <c r="I23">
        <f t="shared" si="3"/>
        <v>-0.14113789204959876</v>
      </c>
    </row>
    <row r="24" spans="1:9" x14ac:dyDescent="0.25">
      <c r="A24" s="3">
        <v>41122</v>
      </c>
      <c r="B24" s="4">
        <v>1406.579956</v>
      </c>
      <c r="C24" s="4">
        <v>27.720483999999999</v>
      </c>
      <c r="D24" s="4">
        <v>33.087707999999999</v>
      </c>
      <c r="E24" s="4">
        <v>28.52</v>
      </c>
      <c r="F24">
        <f t="shared" si="0"/>
        <v>1.9380348684564907E-2</v>
      </c>
      <c r="G24">
        <f t="shared" si="1"/>
        <v>5.0095662110372974E-2</v>
      </c>
      <c r="H24">
        <f t="shared" si="2"/>
        <v>-8.948368378976293E-3</v>
      </c>
      <c r="I24">
        <f t="shared" si="3"/>
        <v>3.8569424964936809E-2</v>
      </c>
    </row>
    <row r="25" spans="1:9" x14ac:dyDescent="0.25">
      <c r="A25" s="3">
        <v>41156</v>
      </c>
      <c r="B25" s="4">
        <v>1440.670044</v>
      </c>
      <c r="C25" s="4">
        <v>26.767085999999999</v>
      </c>
      <c r="D25" s="4">
        <v>33.716892000000001</v>
      </c>
      <c r="E25" s="4">
        <v>29.280000999999999</v>
      </c>
      <c r="F25">
        <f t="shared" si="0"/>
        <v>2.3662661788503132E-2</v>
      </c>
      <c r="G25">
        <f t="shared" si="1"/>
        <v>-3.5618296291198823E-2</v>
      </c>
      <c r="H25">
        <f t="shared" si="2"/>
        <v>1.8660794713818884E-2</v>
      </c>
      <c r="I25">
        <f t="shared" si="3"/>
        <v>2.5956317419524647E-2</v>
      </c>
    </row>
    <row r="26" spans="1:9" x14ac:dyDescent="0.25">
      <c r="A26" s="3">
        <v>41183</v>
      </c>
      <c r="B26" s="4">
        <v>1412.160034</v>
      </c>
      <c r="C26" s="4">
        <v>25.669781</v>
      </c>
      <c r="D26" s="4">
        <v>32.597316999999997</v>
      </c>
      <c r="E26" s="4">
        <v>28.129999000000002</v>
      </c>
      <c r="F26">
        <f t="shared" si="0"/>
        <v>-2.0188937028081878E-2</v>
      </c>
      <c r="G26">
        <f t="shared" si="1"/>
        <v>-4.2746956041424686E-2</v>
      </c>
      <c r="H26">
        <f t="shared" si="2"/>
        <v>-3.4345618076481718E-2</v>
      </c>
      <c r="I26">
        <f t="shared" si="3"/>
        <v>-4.0881693596931765E-2</v>
      </c>
    </row>
    <row r="27" spans="1:9" x14ac:dyDescent="0.25">
      <c r="A27" s="3">
        <v>41214</v>
      </c>
      <c r="B27" s="4">
        <v>1416.1800539999999</v>
      </c>
      <c r="C27" s="4">
        <v>24.139614000000002</v>
      </c>
      <c r="D27" s="4">
        <v>31.632256999999999</v>
      </c>
      <c r="E27" s="4">
        <v>33.82</v>
      </c>
      <c r="F27">
        <f t="shared" si="0"/>
        <v>2.8386362233004106E-3</v>
      </c>
      <c r="G27">
        <f t="shared" si="1"/>
        <v>-6.3388213249805841E-2</v>
      </c>
      <c r="H27">
        <f t="shared" si="2"/>
        <v>-3.0508730376084058E-2</v>
      </c>
      <c r="I27">
        <f t="shared" si="3"/>
        <v>0.16824367238320517</v>
      </c>
    </row>
    <row r="28" spans="1:9" x14ac:dyDescent="0.25">
      <c r="A28" s="3">
        <v>41246</v>
      </c>
      <c r="B28" s="4">
        <v>1426.1899410000001</v>
      </c>
      <c r="C28" s="4">
        <v>24.221226000000001</v>
      </c>
      <c r="D28" s="4">
        <v>34.524028999999999</v>
      </c>
      <c r="E28" s="4">
        <v>33.869999</v>
      </c>
      <c r="F28">
        <f t="shared" si="0"/>
        <v>7.0186212314620171E-3</v>
      </c>
      <c r="G28">
        <f t="shared" si="1"/>
        <v>3.3694413321604692E-3</v>
      </c>
      <c r="H28">
        <f t="shared" si="2"/>
        <v>8.3761139234357601E-2</v>
      </c>
      <c r="I28">
        <f t="shared" si="3"/>
        <v>1.4762031731976042E-3</v>
      </c>
    </row>
    <row r="29" spans="1:9" x14ac:dyDescent="0.25">
      <c r="A29" s="3">
        <v>41276</v>
      </c>
      <c r="B29" s="4">
        <v>1498.1099850000001</v>
      </c>
      <c r="C29" s="4">
        <v>24.892277</v>
      </c>
      <c r="D29" s="4">
        <v>37.275879000000003</v>
      </c>
      <c r="E29" s="4">
        <v>37.509998000000003</v>
      </c>
      <c r="F29">
        <f t="shared" si="0"/>
        <v>4.8007185533844469E-2</v>
      </c>
      <c r="G29">
        <f t="shared" si="1"/>
        <v>2.6958200730290705E-2</v>
      </c>
      <c r="H29">
        <f t="shared" si="2"/>
        <v>7.3823879512003032E-2</v>
      </c>
      <c r="I29">
        <f t="shared" si="3"/>
        <v>9.704076763747102E-2</v>
      </c>
    </row>
    <row r="30" spans="1:9" x14ac:dyDescent="0.25">
      <c r="A30" s="3">
        <v>41306</v>
      </c>
      <c r="B30" s="4">
        <v>1514.6800539999999</v>
      </c>
      <c r="C30" s="4">
        <v>25.418382999999999</v>
      </c>
      <c r="D30" s="4">
        <v>38.442055000000003</v>
      </c>
      <c r="E30" s="4">
        <v>34.830002</v>
      </c>
      <c r="F30">
        <f t="shared" si="0"/>
        <v>1.0939649569056699E-2</v>
      </c>
      <c r="G30">
        <f t="shared" si="1"/>
        <v>2.0697854776993433E-2</v>
      </c>
      <c r="H30">
        <f t="shared" si="2"/>
        <v>3.0335943278786734E-2</v>
      </c>
      <c r="I30">
        <f t="shared" si="3"/>
        <v>-7.6945042954634418E-2</v>
      </c>
    </row>
    <row r="31" spans="1:9" x14ac:dyDescent="0.25">
      <c r="A31" s="3">
        <v>41334</v>
      </c>
      <c r="B31" s="4">
        <v>1569.1899410000001</v>
      </c>
      <c r="C31" s="4">
        <v>26.158992999999999</v>
      </c>
      <c r="D31" s="4">
        <v>44.770817000000001</v>
      </c>
      <c r="E31" s="4">
        <v>37.889999000000003</v>
      </c>
      <c r="F31">
        <f t="shared" si="0"/>
        <v>3.4737596498523669E-2</v>
      </c>
      <c r="G31">
        <f t="shared" si="1"/>
        <v>2.8311869650334026E-2</v>
      </c>
      <c r="H31">
        <f t="shared" si="2"/>
        <v>0.14135909112402387</v>
      </c>
      <c r="I31">
        <f t="shared" si="3"/>
        <v>8.0760017966746381E-2</v>
      </c>
    </row>
    <row r="32" spans="1:9" x14ac:dyDescent="0.25">
      <c r="A32" s="3">
        <v>41365</v>
      </c>
      <c r="B32" s="4">
        <v>1597.5699460000001</v>
      </c>
      <c r="C32" s="4">
        <v>30.264334000000002</v>
      </c>
      <c r="D32" s="4">
        <v>46.489159000000001</v>
      </c>
      <c r="E32" s="4">
        <v>53.990001999999997</v>
      </c>
      <c r="F32">
        <f t="shared" si="0"/>
        <v>1.7764483533918445E-2</v>
      </c>
      <c r="G32">
        <f t="shared" si="1"/>
        <v>0.13564947439451344</v>
      </c>
      <c r="H32">
        <f t="shared" si="2"/>
        <v>3.6962208759250728E-2</v>
      </c>
      <c r="I32">
        <f t="shared" si="3"/>
        <v>0.29820341551385743</v>
      </c>
    </row>
    <row r="33" spans="1:9" x14ac:dyDescent="0.25">
      <c r="A33" s="3">
        <v>41395</v>
      </c>
      <c r="B33" s="4">
        <v>1630.73999</v>
      </c>
      <c r="C33" s="4">
        <v>32.133887999999999</v>
      </c>
      <c r="D33" s="4">
        <v>45.098469000000001</v>
      </c>
      <c r="E33" s="4">
        <v>97.760002</v>
      </c>
      <c r="F33">
        <f t="shared" si="0"/>
        <v>2.0340486039101772E-2</v>
      </c>
      <c r="G33">
        <f t="shared" si="1"/>
        <v>5.8180136807596934E-2</v>
      </c>
      <c r="H33">
        <f t="shared" si="2"/>
        <v>-3.0836745256252473E-2</v>
      </c>
      <c r="I33">
        <f t="shared" si="3"/>
        <v>0.44772912340979704</v>
      </c>
    </row>
    <row r="34" spans="1:9" x14ac:dyDescent="0.25">
      <c r="A34" s="3">
        <v>41428</v>
      </c>
      <c r="B34" s="4">
        <v>1606.280029</v>
      </c>
      <c r="C34" s="4">
        <v>31.802422</v>
      </c>
      <c r="D34" s="4">
        <v>41.736857999999998</v>
      </c>
      <c r="E34" s="4">
        <v>107.360001</v>
      </c>
      <c r="F34">
        <f t="shared" si="0"/>
        <v>-1.5227706600590514E-2</v>
      </c>
      <c r="G34">
        <f t="shared" si="1"/>
        <v>-1.042266529259938E-2</v>
      </c>
      <c r="H34">
        <f t="shared" si="2"/>
        <v>-8.0542981936972916E-2</v>
      </c>
      <c r="I34">
        <f t="shared" si="3"/>
        <v>8.9418767796024867E-2</v>
      </c>
    </row>
    <row r="35" spans="1:9" x14ac:dyDescent="0.25">
      <c r="A35" s="3">
        <v>41456</v>
      </c>
      <c r="B35" s="4">
        <v>1685.7299800000001</v>
      </c>
      <c r="C35" s="4">
        <v>29.316420000000001</v>
      </c>
      <c r="D35" s="4">
        <v>47.449711000000001</v>
      </c>
      <c r="E35" s="4">
        <v>134.279999</v>
      </c>
      <c r="F35">
        <f t="shared" si="0"/>
        <v>4.713088806785061E-2</v>
      </c>
      <c r="G35">
        <f t="shared" si="1"/>
        <v>-8.4798962492691782E-2</v>
      </c>
      <c r="H35">
        <f t="shared" si="2"/>
        <v>0.12039805679743766</v>
      </c>
      <c r="I35">
        <f t="shared" si="3"/>
        <v>0.20047660262493752</v>
      </c>
    </row>
    <row r="36" spans="1:9" x14ac:dyDescent="0.25">
      <c r="A36" s="3">
        <v>41487</v>
      </c>
      <c r="B36" s="4">
        <v>1632.969971</v>
      </c>
      <c r="C36" s="4">
        <v>30.969479</v>
      </c>
      <c r="D36" s="4">
        <v>45.682727999999997</v>
      </c>
      <c r="E36" s="4">
        <v>169</v>
      </c>
      <c r="F36">
        <f t="shared" si="0"/>
        <v>-3.2309234056331633E-2</v>
      </c>
      <c r="G36">
        <f t="shared" si="1"/>
        <v>5.3377036145813073E-2</v>
      </c>
      <c r="H36">
        <f t="shared" si="2"/>
        <v>-3.8679454519441207E-2</v>
      </c>
      <c r="I36">
        <f t="shared" si="3"/>
        <v>0.20544379289940826</v>
      </c>
    </row>
    <row r="37" spans="1:9" x14ac:dyDescent="0.25">
      <c r="A37" s="3">
        <v>41520</v>
      </c>
      <c r="B37" s="4">
        <v>1681.5500489999999</v>
      </c>
      <c r="C37" s="4">
        <v>30.85821</v>
      </c>
      <c r="D37" s="4">
        <v>51.128162000000003</v>
      </c>
      <c r="E37" s="4">
        <v>193.36999499999999</v>
      </c>
      <c r="F37">
        <f t="shared" si="0"/>
        <v>2.8890057735058209E-2</v>
      </c>
      <c r="G37">
        <f t="shared" si="1"/>
        <v>-3.6058151137088011E-3</v>
      </c>
      <c r="H37">
        <f t="shared" si="2"/>
        <v>0.10650556927902094</v>
      </c>
      <c r="I37">
        <f t="shared" si="3"/>
        <v>0.12602779971111852</v>
      </c>
    </row>
    <row r="38" spans="1:9" x14ac:dyDescent="0.25">
      <c r="A38" s="3">
        <v>41548</v>
      </c>
      <c r="B38" s="4">
        <v>1756.540039</v>
      </c>
      <c r="C38" s="4">
        <v>32.833210000000001</v>
      </c>
      <c r="D38" s="4">
        <v>56.298000000000002</v>
      </c>
      <c r="E38" s="4">
        <v>159.94000199999999</v>
      </c>
      <c r="F38">
        <f t="shared" si="0"/>
        <v>4.2691876265281099E-2</v>
      </c>
      <c r="G38">
        <f t="shared" si="1"/>
        <v>6.0152510217551115E-2</v>
      </c>
      <c r="H38">
        <f t="shared" si="2"/>
        <v>9.1829869622366667E-2</v>
      </c>
      <c r="I38">
        <f t="shared" si="3"/>
        <v>-0.20901583457526779</v>
      </c>
    </row>
    <row r="39" spans="1:9" x14ac:dyDescent="0.25">
      <c r="A39" s="3">
        <v>41579</v>
      </c>
      <c r="B39" s="4">
        <v>1805.8100589999999</v>
      </c>
      <c r="C39" s="4">
        <v>35.623409000000002</v>
      </c>
      <c r="D39" s="4">
        <v>56.554001</v>
      </c>
      <c r="E39" s="4">
        <v>127.279999</v>
      </c>
      <c r="F39">
        <f t="shared" si="0"/>
        <v>2.7284165216846838E-2</v>
      </c>
      <c r="G39">
        <f t="shared" si="1"/>
        <v>7.8324873399960152E-2</v>
      </c>
      <c r="H39">
        <f t="shared" si="2"/>
        <v>4.5266647005222085E-3</v>
      </c>
      <c r="I39">
        <f t="shared" si="3"/>
        <v>-0.25659964846479916</v>
      </c>
    </row>
    <row r="40" spans="1:9" x14ac:dyDescent="0.25">
      <c r="A40" s="3">
        <v>41610</v>
      </c>
      <c r="B40" s="4">
        <v>1848.3599850000001</v>
      </c>
      <c r="C40" s="4">
        <v>34.950741000000001</v>
      </c>
      <c r="D40" s="4">
        <v>54.872664999999998</v>
      </c>
      <c r="E40" s="4">
        <v>150.429993</v>
      </c>
      <c r="F40">
        <f t="shared" si="0"/>
        <v>2.3020367431293497E-2</v>
      </c>
      <c r="G40">
        <f t="shared" si="1"/>
        <v>-1.9246172777853312E-2</v>
      </c>
      <c r="H40">
        <f t="shared" si="2"/>
        <v>-3.0640684209524028E-2</v>
      </c>
      <c r="I40">
        <f t="shared" si="3"/>
        <v>0.15389214303825696</v>
      </c>
    </row>
    <row r="41" spans="1:9" x14ac:dyDescent="0.25">
      <c r="A41" s="3">
        <v>41641</v>
      </c>
      <c r="B41" s="4">
        <v>1782.589966</v>
      </c>
      <c r="C41" s="4">
        <v>35.352474000000001</v>
      </c>
      <c r="D41" s="4">
        <v>54.78669</v>
      </c>
      <c r="E41" s="4">
        <v>181.41000399999999</v>
      </c>
      <c r="F41">
        <f t="shared" si="0"/>
        <v>-3.6895764171489813E-2</v>
      </c>
      <c r="G41">
        <f t="shared" si="1"/>
        <v>1.1363646006783008E-2</v>
      </c>
      <c r="H41">
        <f t="shared" si="2"/>
        <v>-1.5692680101681211E-3</v>
      </c>
      <c r="I41">
        <f t="shared" si="3"/>
        <v>0.17077344312279488</v>
      </c>
    </row>
    <row r="42" spans="1:9" x14ac:dyDescent="0.25">
      <c r="A42" s="3">
        <v>41673</v>
      </c>
      <c r="B42" s="4">
        <v>1859.4499510000001</v>
      </c>
      <c r="C42" s="4">
        <v>36.059967</v>
      </c>
      <c r="D42" s="4">
        <v>65.226982000000007</v>
      </c>
      <c r="E42" s="4">
        <v>244.80999800000001</v>
      </c>
      <c r="F42">
        <f t="shared" si="0"/>
        <v>4.1334796324399722E-2</v>
      </c>
      <c r="G42">
        <f t="shared" si="1"/>
        <v>1.9619901482438945E-2</v>
      </c>
      <c r="H42">
        <f t="shared" si="2"/>
        <v>0.16006093919844405</v>
      </c>
      <c r="I42">
        <f t="shared" si="3"/>
        <v>0.25897632661228165</v>
      </c>
    </row>
    <row r="43" spans="1:9" x14ac:dyDescent="0.25">
      <c r="A43" s="3">
        <v>41701</v>
      </c>
      <c r="B43" s="4">
        <v>1872.339966</v>
      </c>
      <c r="C43" s="4">
        <v>38.582560999999998</v>
      </c>
      <c r="D43" s="4">
        <v>63.383926000000002</v>
      </c>
      <c r="E43" s="4">
        <v>208.449997</v>
      </c>
      <c r="F43">
        <f t="shared" si="0"/>
        <v>6.8844415192064259E-3</v>
      </c>
      <c r="G43">
        <f t="shared" si="1"/>
        <v>6.5381714811518041E-2</v>
      </c>
      <c r="H43">
        <f t="shared" si="2"/>
        <v>-2.9077656060623385E-2</v>
      </c>
      <c r="I43">
        <f t="shared" si="3"/>
        <v>-0.17443032632905248</v>
      </c>
    </row>
    <row r="44" spans="1:9" x14ac:dyDescent="0.25">
      <c r="A44" s="3">
        <v>41730</v>
      </c>
      <c r="B44" s="4">
        <v>1883.9499510000001</v>
      </c>
      <c r="C44" s="4">
        <v>38.027214000000001</v>
      </c>
      <c r="D44" s="4">
        <v>65.178993000000006</v>
      </c>
      <c r="E44" s="4">
        <v>207.88999899999999</v>
      </c>
      <c r="F44">
        <f t="shared" si="0"/>
        <v>6.1625761309834562E-3</v>
      </c>
      <c r="G44">
        <f t="shared" si="1"/>
        <v>-1.4603936012772264E-2</v>
      </c>
      <c r="H44">
        <f t="shared" si="2"/>
        <v>2.7540575841667313E-2</v>
      </c>
      <c r="I44">
        <f t="shared" si="3"/>
        <v>-2.693722654739189E-3</v>
      </c>
    </row>
    <row r="45" spans="1:9" x14ac:dyDescent="0.25">
      <c r="A45" s="3">
        <v>41760</v>
      </c>
      <c r="B45" s="4">
        <v>1923.5699460000001</v>
      </c>
      <c r="C45" s="4">
        <v>38.807353999999997</v>
      </c>
      <c r="D45" s="4">
        <v>69.350639000000001</v>
      </c>
      <c r="E45" s="4">
        <v>207.770004</v>
      </c>
      <c r="F45">
        <f t="shared" si="0"/>
        <v>2.0597116877599634E-2</v>
      </c>
      <c r="G45">
        <f t="shared" si="1"/>
        <v>2.0102890807757619E-2</v>
      </c>
      <c r="H45">
        <f t="shared" si="2"/>
        <v>6.0152956917959986E-2</v>
      </c>
      <c r="I45">
        <f t="shared" si="3"/>
        <v>-5.7753765071876667E-4</v>
      </c>
    </row>
    <row r="46" spans="1:9" x14ac:dyDescent="0.25">
      <c r="A46" s="3">
        <v>41792</v>
      </c>
      <c r="B46" s="4">
        <v>1960.2299800000001</v>
      </c>
      <c r="C46" s="4">
        <v>39.527766999999997</v>
      </c>
      <c r="D46" s="4">
        <v>71.491623000000004</v>
      </c>
      <c r="E46" s="4">
        <v>240.05999800000001</v>
      </c>
      <c r="F46">
        <f t="shared" si="0"/>
        <v>1.8701904559178303E-2</v>
      </c>
      <c r="G46">
        <f t="shared" si="1"/>
        <v>1.8225491968721651E-2</v>
      </c>
      <c r="H46">
        <f t="shared" si="2"/>
        <v>2.9947340823413715E-2</v>
      </c>
      <c r="I46">
        <f t="shared" si="3"/>
        <v>0.13450801578362093</v>
      </c>
    </row>
    <row r="47" spans="1:9" x14ac:dyDescent="0.25">
      <c r="A47" s="3">
        <v>41821</v>
      </c>
      <c r="B47" s="4">
        <v>1930.670044</v>
      </c>
      <c r="C47" s="4">
        <v>40.911712999999999</v>
      </c>
      <c r="D47" s="4">
        <v>66.322388000000004</v>
      </c>
      <c r="E47" s="4">
        <v>223.300003</v>
      </c>
      <c r="F47">
        <f t="shared" si="0"/>
        <v>-1.5310713548316757E-2</v>
      </c>
      <c r="G47">
        <f t="shared" si="1"/>
        <v>3.3827622910827561E-2</v>
      </c>
      <c r="H47">
        <f t="shared" si="2"/>
        <v>-7.794102649018006E-2</v>
      </c>
      <c r="I47">
        <f t="shared" si="3"/>
        <v>-7.5055955104487856E-2</v>
      </c>
    </row>
    <row r="48" spans="1:9" x14ac:dyDescent="0.25">
      <c r="A48" s="3">
        <v>41852</v>
      </c>
      <c r="B48" s="4">
        <v>2003.369995</v>
      </c>
      <c r="C48" s="4">
        <v>43.332428</v>
      </c>
      <c r="D48" s="4">
        <v>58.685592999999997</v>
      </c>
      <c r="E48" s="4">
        <v>269.70001200000002</v>
      </c>
      <c r="F48">
        <f t="shared" si="0"/>
        <v>3.6288828914002008E-2</v>
      </c>
      <c r="G48">
        <f t="shared" si="1"/>
        <v>5.5863820970290454E-2</v>
      </c>
      <c r="H48">
        <f t="shared" si="2"/>
        <v>-0.13013066085913125</v>
      </c>
      <c r="I48">
        <f t="shared" si="3"/>
        <v>0.17204303646823718</v>
      </c>
    </row>
    <row r="49" spans="1:9" x14ac:dyDescent="0.25">
      <c r="A49" s="3">
        <v>41884</v>
      </c>
      <c r="B49" s="4">
        <v>1972.290039</v>
      </c>
      <c r="C49" s="4">
        <v>44.219486000000003</v>
      </c>
      <c r="D49" s="4">
        <v>57.473483999999999</v>
      </c>
      <c r="E49" s="4">
        <v>242.679993</v>
      </c>
      <c r="F49">
        <f t="shared" si="0"/>
        <v>-1.5758309064805878E-2</v>
      </c>
      <c r="G49">
        <f t="shared" si="1"/>
        <v>2.0060341723556061E-2</v>
      </c>
      <c r="H49">
        <f t="shared" si="2"/>
        <v>-2.1089882075010419E-2</v>
      </c>
      <c r="I49">
        <f t="shared" si="3"/>
        <v>-0.11134011776570317</v>
      </c>
    </row>
    <row r="50" spans="1:9" x14ac:dyDescent="0.25">
      <c r="A50" s="3">
        <v>41913</v>
      </c>
      <c r="B50" s="4">
        <v>2018.0500489999999</v>
      </c>
      <c r="C50" s="4">
        <v>44.782246000000001</v>
      </c>
      <c r="D50" s="4">
        <v>62.273445000000002</v>
      </c>
      <c r="E50" s="4">
        <v>241.699997</v>
      </c>
      <c r="F50">
        <f t="shared" si="0"/>
        <v>2.2675359326531731E-2</v>
      </c>
      <c r="G50">
        <f t="shared" si="1"/>
        <v>1.2566587214049007E-2</v>
      </c>
      <c r="H50">
        <f t="shared" si="2"/>
        <v>7.70787773183257E-2</v>
      </c>
      <c r="I50">
        <f t="shared" si="3"/>
        <v>-4.0545966576904834E-3</v>
      </c>
    </row>
    <row r="51" spans="1:9" x14ac:dyDescent="0.25">
      <c r="A51" s="3">
        <v>41946</v>
      </c>
      <c r="B51" s="4">
        <v>2067.5600589999999</v>
      </c>
      <c r="C51" s="4">
        <v>45.890166999999998</v>
      </c>
      <c r="D51" s="4">
        <v>66.865500999999995</v>
      </c>
      <c r="E51" s="4">
        <v>244.520004</v>
      </c>
      <c r="F51">
        <f t="shared" si="0"/>
        <v>2.3946104871045957E-2</v>
      </c>
      <c r="G51">
        <f t="shared" si="1"/>
        <v>2.4142884465859483E-2</v>
      </c>
      <c r="H51">
        <f t="shared" si="2"/>
        <v>6.8676012761797633E-2</v>
      </c>
      <c r="I51">
        <f t="shared" si="3"/>
        <v>1.1532827391905342E-2</v>
      </c>
    </row>
    <row r="52" spans="1:9" x14ac:dyDescent="0.25">
      <c r="A52" s="3">
        <v>41974</v>
      </c>
      <c r="B52" s="4">
        <v>2058.8999020000001</v>
      </c>
      <c r="C52" s="4">
        <v>44.584778</v>
      </c>
      <c r="D52" s="4">
        <v>74.262512000000001</v>
      </c>
      <c r="E52" s="4">
        <v>222.41000399999999</v>
      </c>
      <c r="F52">
        <f t="shared" si="0"/>
        <v>-4.206205941137491E-3</v>
      </c>
      <c r="G52">
        <f t="shared" si="1"/>
        <v>-2.9278804528307802E-2</v>
      </c>
      <c r="H52">
        <f t="shared" si="2"/>
        <v>9.9606258942600889E-2</v>
      </c>
      <c r="I52">
        <f t="shared" si="3"/>
        <v>-9.9410995919050546E-2</v>
      </c>
    </row>
    <row r="53" spans="1:9" x14ac:dyDescent="0.25">
      <c r="A53" s="3">
        <v>42006</v>
      </c>
      <c r="B53" s="4">
        <v>1994.98999</v>
      </c>
      <c r="C53" s="4">
        <v>38.777718</v>
      </c>
      <c r="D53" s="4">
        <v>71.874808999999999</v>
      </c>
      <c r="E53" s="4">
        <v>203.60000600000001</v>
      </c>
      <c r="F53">
        <f t="shared" si="0"/>
        <v>-3.2035204347065457E-2</v>
      </c>
      <c r="G53">
        <f t="shared" si="1"/>
        <v>-0.14975249446086539</v>
      </c>
      <c r="H53">
        <f t="shared" si="2"/>
        <v>-3.3220303931520735E-2</v>
      </c>
      <c r="I53">
        <f t="shared" si="3"/>
        <v>-9.2387020853034643E-2</v>
      </c>
    </row>
    <row r="54" spans="1:9" x14ac:dyDescent="0.25">
      <c r="A54" s="3">
        <v>42037</v>
      </c>
      <c r="B54" s="4">
        <v>2104.5</v>
      </c>
      <c r="C54" s="4">
        <v>42.388714</v>
      </c>
      <c r="D54" s="4">
        <v>81.311295000000001</v>
      </c>
      <c r="E54" s="4">
        <v>203.33999600000001</v>
      </c>
      <c r="F54">
        <f t="shared" si="0"/>
        <v>5.2036117842717972E-2</v>
      </c>
      <c r="G54">
        <f t="shared" si="1"/>
        <v>8.5187675191089787E-2</v>
      </c>
      <c r="H54">
        <f t="shared" si="2"/>
        <v>0.11605381515569273</v>
      </c>
      <c r="I54">
        <f t="shared" si="3"/>
        <v>-1.2786958056200319E-3</v>
      </c>
    </row>
    <row r="55" spans="1:9" x14ac:dyDescent="0.25">
      <c r="A55" s="3">
        <v>42065</v>
      </c>
      <c r="B55" s="4">
        <v>2067.889893</v>
      </c>
      <c r="C55" s="4">
        <v>39.305019000000001</v>
      </c>
      <c r="D55" s="4">
        <v>82.877228000000002</v>
      </c>
      <c r="E55" s="4">
        <v>188.770004</v>
      </c>
      <c r="F55">
        <f t="shared" si="0"/>
        <v>-1.7704089141268399E-2</v>
      </c>
      <c r="G55">
        <f t="shared" si="1"/>
        <v>-7.8455502082316733E-2</v>
      </c>
      <c r="H55">
        <f t="shared" si="2"/>
        <v>1.8894611195248965E-2</v>
      </c>
      <c r="I55">
        <f t="shared" si="3"/>
        <v>-7.7183830541212542E-2</v>
      </c>
    </row>
    <row r="56" spans="1:9" x14ac:dyDescent="0.25">
      <c r="A56" s="3">
        <v>42095</v>
      </c>
      <c r="B56" s="4">
        <v>2085.51001</v>
      </c>
      <c r="C56" s="4">
        <v>47.019089000000001</v>
      </c>
      <c r="D56" s="4">
        <v>81.164482000000007</v>
      </c>
      <c r="E56" s="4">
        <v>226.050003</v>
      </c>
      <c r="F56">
        <f t="shared" si="0"/>
        <v>8.4488287831329736E-3</v>
      </c>
      <c r="G56">
        <f t="shared" si="1"/>
        <v>0.16406251512018871</v>
      </c>
      <c r="H56">
        <f t="shared" si="2"/>
        <v>-2.1102161410948148E-2</v>
      </c>
      <c r="I56">
        <f t="shared" si="3"/>
        <v>0.16491925903668314</v>
      </c>
    </row>
    <row r="57" spans="1:9" x14ac:dyDescent="0.25">
      <c r="A57" s="3">
        <v>42125</v>
      </c>
      <c r="B57" s="4">
        <v>2107.389893</v>
      </c>
      <c r="C57" s="4">
        <v>45.592799999999997</v>
      </c>
      <c r="D57" s="4">
        <v>84.342635999999999</v>
      </c>
      <c r="E57" s="4">
        <v>250.800003</v>
      </c>
      <c r="F57">
        <f t="shared" si="0"/>
        <v>1.038245607643714E-2</v>
      </c>
      <c r="G57">
        <f t="shared" si="1"/>
        <v>-3.1283206997596208E-2</v>
      </c>
      <c r="H57">
        <f t="shared" si="2"/>
        <v>3.7681463975112094E-2</v>
      </c>
      <c r="I57">
        <f t="shared" si="3"/>
        <v>9.8684209345882665E-2</v>
      </c>
    </row>
    <row r="58" spans="1:9" x14ac:dyDescent="0.25">
      <c r="A58" s="3">
        <v>42156</v>
      </c>
      <c r="B58" s="4">
        <v>2063.110107</v>
      </c>
      <c r="C58" s="4">
        <v>42.956085000000002</v>
      </c>
      <c r="D58" s="4">
        <v>82.967055999999999</v>
      </c>
      <c r="E58" s="4">
        <v>268.26001000000002</v>
      </c>
      <c r="F58">
        <f t="shared" si="0"/>
        <v>-2.1462638300186496E-2</v>
      </c>
      <c r="G58">
        <f t="shared" si="1"/>
        <v>-6.138164127387296E-2</v>
      </c>
      <c r="H58">
        <f t="shared" si="2"/>
        <v>-1.6579833807770634E-2</v>
      </c>
      <c r="I58">
        <f t="shared" si="3"/>
        <v>6.5086134157677902E-2</v>
      </c>
    </row>
    <row r="59" spans="1:9" x14ac:dyDescent="0.25">
      <c r="A59" s="3">
        <v>42186</v>
      </c>
      <c r="B59" s="4">
        <v>2103.8400879999999</v>
      </c>
      <c r="C59" s="4">
        <v>45.437125999999999</v>
      </c>
      <c r="D59" s="4">
        <v>94.944419999999994</v>
      </c>
      <c r="E59" s="4">
        <v>266.14999399999999</v>
      </c>
      <c r="F59">
        <f t="shared" si="0"/>
        <v>1.9359827409087736E-2</v>
      </c>
      <c r="G59">
        <f t="shared" si="1"/>
        <v>5.4603827715687774E-2</v>
      </c>
      <c r="H59">
        <f t="shared" si="2"/>
        <v>0.12615132095177362</v>
      </c>
      <c r="I59">
        <f t="shared" si="3"/>
        <v>-7.9279205243943385E-3</v>
      </c>
    </row>
    <row r="60" spans="1:9" x14ac:dyDescent="0.25">
      <c r="A60" s="3">
        <v>42219</v>
      </c>
      <c r="B60" s="4">
        <v>1972.1800539999999</v>
      </c>
      <c r="C60" s="4">
        <v>42.622345000000003</v>
      </c>
      <c r="D60" s="4">
        <v>85.373962000000006</v>
      </c>
      <c r="E60" s="4">
        <v>249.05999800000001</v>
      </c>
      <c r="F60">
        <f t="shared" si="0"/>
        <v>-6.6758627708948526E-2</v>
      </c>
      <c r="G60">
        <f t="shared" si="1"/>
        <v>-6.6040031349753198E-2</v>
      </c>
      <c r="H60">
        <f t="shared" si="2"/>
        <v>-0.11210043174521978</v>
      </c>
      <c r="I60">
        <f t="shared" si="3"/>
        <v>-6.8617988184517628E-2</v>
      </c>
    </row>
    <row r="61" spans="1:9" x14ac:dyDescent="0.25">
      <c r="A61" s="3">
        <v>42248</v>
      </c>
      <c r="B61" s="4">
        <v>1920.030029</v>
      </c>
      <c r="C61" s="4">
        <v>43.347079999999998</v>
      </c>
      <c r="D61" s="4">
        <v>81.970839999999995</v>
      </c>
      <c r="E61" s="4">
        <v>248.39999399999999</v>
      </c>
      <c r="F61">
        <f t="shared" si="0"/>
        <v>-2.7161046552569262E-2</v>
      </c>
      <c r="G61">
        <f t="shared" si="1"/>
        <v>1.6719349953906826E-2</v>
      </c>
      <c r="H61">
        <f t="shared" si="2"/>
        <v>-4.1516251388908673E-2</v>
      </c>
      <c r="I61">
        <f t="shared" si="3"/>
        <v>-2.6570209981567668E-3</v>
      </c>
    </row>
    <row r="62" spans="1:9" x14ac:dyDescent="0.25">
      <c r="A62" s="3">
        <v>42278</v>
      </c>
      <c r="B62" s="4">
        <v>2079.360107</v>
      </c>
      <c r="C62" s="4">
        <v>51.554234000000001</v>
      </c>
      <c r="D62" s="4">
        <v>83.529373000000007</v>
      </c>
      <c r="E62" s="4">
        <v>206.929993</v>
      </c>
      <c r="F62">
        <f t="shared" si="0"/>
        <v>7.6624571888066886E-2</v>
      </c>
      <c r="G62">
        <f t="shared" si="1"/>
        <v>0.15919456780213245</v>
      </c>
      <c r="H62">
        <f t="shared" si="2"/>
        <v>1.8658502321093815E-2</v>
      </c>
      <c r="I62">
        <f t="shared" si="3"/>
        <v>-0.20040594598580011</v>
      </c>
    </row>
    <row r="63" spans="1:9" x14ac:dyDescent="0.25">
      <c r="A63" s="3">
        <v>42310</v>
      </c>
      <c r="B63" s="4">
        <v>2080.4099120000001</v>
      </c>
      <c r="C63" s="4">
        <v>53.587741999999999</v>
      </c>
      <c r="D63" s="4">
        <v>83.254517000000007</v>
      </c>
      <c r="E63" s="4">
        <v>230.259995</v>
      </c>
      <c r="F63">
        <f t="shared" si="0"/>
        <v>5.0461449637628233E-4</v>
      </c>
      <c r="G63">
        <f t="shared" si="1"/>
        <v>3.7947260401455199E-2</v>
      </c>
      <c r="H63">
        <f t="shared" si="2"/>
        <v>-3.3013944456611257E-3</v>
      </c>
      <c r="I63">
        <f t="shared" si="3"/>
        <v>0.10132025756362935</v>
      </c>
    </row>
    <row r="64" spans="1:9" x14ac:dyDescent="0.25">
      <c r="A64" s="3">
        <v>42339</v>
      </c>
      <c r="B64" s="4">
        <v>2043.9399410000001</v>
      </c>
      <c r="C64" s="4">
        <v>54.701892999999998</v>
      </c>
      <c r="D64" s="4">
        <v>84.374092000000005</v>
      </c>
      <c r="E64" s="4">
        <v>240.009995</v>
      </c>
      <c r="F64">
        <f t="shared" si="0"/>
        <v>-1.7842975847008991E-2</v>
      </c>
      <c r="G64">
        <f t="shared" si="1"/>
        <v>2.0367686361420795E-2</v>
      </c>
      <c r="H64">
        <f t="shared" si="2"/>
        <v>1.3269179833070055E-2</v>
      </c>
      <c r="I64">
        <f t="shared" si="3"/>
        <v>4.0623308208476899E-2</v>
      </c>
    </row>
    <row r="66" spans="5:9" x14ac:dyDescent="0.25">
      <c r="E66" t="s">
        <v>10</v>
      </c>
      <c r="F66" s="1" t="s">
        <v>2</v>
      </c>
      <c r="G66" s="2" t="s">
        <v>3</v>
      </c>
      <c r="H66" s="2" t="s">
        <v>4</v>
      </c>
      <c r="I66" s="1" t="s">
        <v>5</v>
      </c>
    </row>
    <row r="67" spans="5:9" x14ac:dyDescent="0.25">
      <c r="E67" t="s">
        <v>7</v>
      </c>
      <c r="F67" s="5">
        <f>AVERAGE((F5:F64))</f>
        <v>7.5114045754522676E-3</v>
      </c>
      <c r="G67" s="5">
        <f>AVERAGE((G5:G64))</f>
        <v>1.1846764920327916E-2</v>
      </c>
      <c r="H67" s="5">
        <f t="shared" ref="H67:I67" si="4">AVERAGE((H5:H64))</f>
        <v>1.223688648398605E-2</v>
      </c>
      <c r="I67" s="5">
        <f t="shared" si="4"/>
        <v>2.6300889701500341E-2</v>
      </c>
    </row>
    <row r="68" spans="5:9" x14ac:dyDescent="0.25">
      <c r="E68" t="s">
        <v>8</v>
      </c>
      <c r="F68" s="5">
        <f>STDEV(F5:F64)</f>
        <v>3.3392829184773744E-2</v>
      </c>
      <c r="G68" s="5">
        <f t="shared" ref="G68:I68" si="5">STDEV(G5:G64)</f>
        <v>5.989769378291751E-2</v>
      </c>
      <c r="H68" s="5">
        <f t="shared" si="5"/>
        <v>7.0783769937234703E-2</v>
      </c>
      <c r="I68" s="5">
        <f t="shared" si="5"/>
        <v>0.13390714370769802</v>
      </c>
    </row>
    <row r="69" spans="5:9" x14ac:dyDescent="0.25">
      <c r="E69" t="s">
        <v>6</v>
      </c>
      <c r="F69" s="5">
        <f>F67*12</f>
        <v>9.0136854905427208E-2</v>
      </c>
      <c r="G69" s="5">
        <f t="shared" ref="G69:I69" si="6">G67*12</f>
        <v>0.14216117904393499</v>
      </c>
      <c r="H69" s="5">
        <f t="shared" si="6"/>
        <v>0.1468426378078326</v>
      </c>
      <c r="I69" s="5">
        <f t="shared" si="6"/>
        <v>0.31561067641800411</v>
      </c>
    </row>
    <row r="70" spans="5:9" x14ac:dyDescent="0.25">
      <c r="E70" t="s">
        <v>9</v>
      </c>
      <c r="F70" s="5">
        <f>F68*SQRT(12)</f>
        <v>0.11567615351299387</v>
      </c>
      <c r="G70" s="5">
        <f t="shared" ref="G70:I70" si="7">G68*SQRT(12)</f>
        <v>0.20749169777643117</v>
      </c>
      <c r="H70" s="5">
        <f t="shared" si="7"/>
        <v>0.24520217176511397</v>
      </c>
      <c r="I70" s="5">
        <f t="shared" si="7"/>
        <v>0.46386795279632009</v>
      </c>
    </row>
    <row r="71" spans="5:9" x14ac:dyDescent="0.25">
      <c r="F71" s="5"/>
      <c r="G71" s="5"/>
      <c r="H71" s="5"/>
      <c r="I71" s="5"/>
    </row>
    <row r="72" spans="5:9" x14ac:dyDescent="0.25">
      <c r="E72" t="s">
        <v>11</v>
      </c>
      <c r="F72" s="6" t="s">
        <v>2</v>
      </c>
      <c r="G72" s="6" t="s">
        <v>3</v>
      </c>
      <c r="H72" s="6" t="s">
        <v>4</v>
      </c>
      <c r="I72" s="6" t="s">
        <v>5</v>
      </c>
    </row>
    <row r="73" spans="5:9" x14ac:dyDescent="0.25">
      <c r="E73" t="s">
        <v>12</v>
      </c>
      <c r="F73" s="5">
        <f>(B64-B4)/B4</f>
        <v>0.62521859723110051</v>
      </c>
      <c r="G73" s="5">
        <f t="shared" ref="G73:H73" si="8">(C64-C4)/C4</f>
        <v>1.2814942394264013</v>
      </c>
      <c r="H73" s="5">
        <f t="shared" si="8"/>
        <v>1.4411980171848304</v>
      </c>
      <c r="I73" s="5">
        <f>(E64-E4)/E4</f>
        <v>8.0127677060746407</v>
      </c>
    </row>
    <row r="74" spans="5:9" x14ac:dyDescent="0.25">
      <c r="E74" t="s">
        <v>13</v>
      </c>
      <c r="F74" s="5">
        <f>F73/(64-4)</f>
        <v>1.0420309953851676E-2</v>
      </c>
      <c r="G74" s="5">
        <f t="shared" ref="G74:H74" si="9">G73/(64-4)</f>
        <v>2.1358237323773354E-2</v>
      </c>
      <c r="H74" s="5">
        <f t="shared" si="9"/>
        <v>2.4019966953080507E-2</v>
      </c>
      <c r="I74" s="5">
        <f>I73/(64-4)</f>
        <v>0.13354612843457733</v>
      </c>
    </row>
    <row r="75" spans="5:9" x14ac:dyDescent="0.25">
      <c r="F75" s="5"/>
      <c r="G75" s="5"/>
      <c r="H75" s="5"/>
      <c r="I75" s="5"/>
    </row>
    <row r="76" spans="5:9" x14ac:dyDescent="0.25">
      <c r="E76" t="s">
        <v>14</v>
      </c>
      <c r="F76" s="5">
        <f>(1+F74)^12-1</f>
        <v>0.1324650455914711</v>
      </c>
      <c r="G76" s="5">
        <f t="shared" ref="G76:H76" si="10">(1+G74)^12-1</f>
        <v>0.28865644560788462</v>
      </c>
      <c r="H76" s="5">
        <f t="shared" si="10"/>
        <v>0.32953905218582058</v>
      </c>
      <c r="I76" s="5">
        <f>(1+I74)^12-1</f>
        <v>3.5005995829324545</v>
      </c>
    </row>
    <row r="77" spans="5:9" x14ac:dyDescent="0.25">
      <c r="E77" t="s">
        <v>15</v>
      </c>
      <c r="F77" t="s">
        <v>16</v>
      </c>
    </row>
  </sheetData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Arzu Ozoguz</dc:creator>
  <cp:lastModifiedBy>xizo Thirteen</cp:lastModifiedBy>
  <dcterms:created xsi:type="dcterms:W3CDTF">2016-10-27T21:00:22Z</dcterms:created>
  <dcterms:modified xsi:type="dcterms:W3CDTF">2024-12-17T15:41:32Z</dcterms:modified>
</cp:coreProperties>
</file>