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defaultThemeVersion="124226"/>
  <mc:AlternateContent xmlns:mc="http://schemas.openxmlformats.org/markup-compatibility/2006">
    <mc:Choice Requires="x15">
      <x15ac:absPath xmlns:x15ac="http://schemas.microsoft.com/office/spreadsheetml/2010/11/ac" url="https://d.docs.live.net/ee5fceccd932aa59/Documents/"/>
    </mc:Choice>
  </mc:AlternateContent>
  <xr:revisionPtr revIDLastSave="0" documentId="8_{BAABB679-A6A0-494A-8CA9-2213D1F81058}" xr6:coauthVersionLast="47" xr6:coauthVersionMax="47" xr10:uidLastSave="{00000000-0000-0000-0000-000000000000}"/>
  <bookViews>
    <workbookView xWindow="-120" yWindow="-120" windowWidth="29040" windowHeight="15720" activeTab="5" xr2:uid="{00000000-000D-0000-FFFF-FFFF00000000}"/>
  </bookViews>
  <sheets>
    <sheet name="HOME" sheetId="11" r:id="rId1"/>
    <sheet name="REVIU BARANG" sheetId="6" r:id="rId2"/>
    <sheet name="REVIU KONS" sheetId="8" r:id="rId3"/>
    <sheet name="REVIU JKK" sheetId="9" r:id="rId4"/>
    <sheet name="REVIU JKNK" sheetId="12" r:id="rId5"/>
    <sheet name="KODE" sheetId="4"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s>
  <definedNames>
    <definedName name="\0" localSheetId="0">[1]RAB!#REF!</definedName>
    <definedName name="\0" localSheetId="1">[1]RAB!#REF!</definedName>
    <definedName name="\0" localSheetId="3">[1]RAB!#REF!</definedName>
    <definedName name="\0" localSheetId="4">[1]RAB!#REF!</definedName>
    <definedName name="\0" localSheetId="2">[1]RAB!#REF!</definedName>
    <definedName name="\0">[1]RAB!#REF!</definedName>
    <definedName name="\M" localSheetId="0">[1]RAB!#REF!</definedName>
    <definedName name="\M" localSheetId="1">[1]RAB!#REF!</definedName>
    <definedName name="\M" localSheetId="3">[1]RAB!#REF!</definedName>
    <definedName name="\M" localSheetId="4">[1]RAB!#REF!</definedName>
    <definedName name="\M" localSheetId="2">[1]RAB!#REF!</definedName>
    <definedName name="\M">[1]RAB!#REF!</definedName>
    <definedName name="\P" localSheetId="0">[1]RAB!#REF!</definedName>
    <definedName name="\P" localSheetId="1">[1]RAB!#REF!</definedName>
    <definedName name="\P" localSheetId="3">[1]RAB!#REF!</definedName>
    <definedName name="\P" localSheetId="4">[1]RAB!#REF!</definedName>
    <definedName name="\P" localSheetId="2">[1]RAB!#REF!</definedName>
    <definedName name="\P">[1]RAB!#REF!</definedName>
    <definedName name="\S" localSheetId="1">[1]RAB!#REF!</definedName>
    <definedName name="\S" localSheetId="3">[1]RAB!#REF!</definedName>
    <definedName name="\S" localSheetId="4">[1]RAB!#REF!</definedName>
    <definedName name="\S" localSheetId="2">[1]RAB!#REF!</definedName>
    <definedName name="\S">[1]RAB!#REF!</definedName>
    <definedName name="__________DIV11" localSheetId="1">[2]DKH!#REF!</definedName>
    <definedName name="__________DIV11" localSheetId="3">[2]DKH!#REF!</definedName>
    <definedName name="__________DIV11" localSheetId="4">[2]DKH!#REF!</definedName>
    <definedName name="__________DIV11" localSheetId="2">[2]DKH!#REF!</definedName>
    <definedName name="__________DIV11">[2]DKH!#REF!</definedName>
    <definedName name="_________pvc1" localSheetId="1">[3]upah!#REF!</definedName>
    <definedName name="_________pvc1" localSheetId="3">[3]upah!#REF!</definedName>
    <definedName name="_________pvc1" localSheetId="4">[3]upah!#REF!</definedName>
    <definedName name="_________pvc1" localSheetId="2">[3]upah!#REF!</definedName>
    <definedName name="_________pvc1">[3]upah!#REF!</definedName>
    <definedName name="_________pvc12" localSheetId="1">[3]upah!#REF!</definedName>
    <definedName name="_________pvc12" localSheetId="3">[3]upah!#REF!</definedName>
    <definedName name="_________pvc12" localSheetId="4">[3]upah!#REF!</definedName>
    <definedName name="_________pvc12" localSheetId="2">[3]upah!#REF!</definedName>
    <definedName name="_________pvc12">[3]upah!#REF!</definedName>
    <definedName name="_________pvc34" localSheetId="1">[3]upah!#REF!</definedName>
    <definedName name="_________pvc34" localSheetId="3">[3]upah!#REF!</definedName>
    <definedName name="_________pvc34" localSheetId="4">[3]upah!#REF!</definedName>
    <definedName name="_________pvc34" localSheetId="2">[3]upah!#REF!</definedName>
    <definedName name="_________pvc34">[3]upah!#REF!</definedName>
    <definedName name="_________pvc4" localSheetId="1">[3]upah!#REF!</definedName>
    <definedName name="_________pvc4" localSheetId="3">[3]upah!#REF!</definedName>
    <definedName name="_________pvc4" localSheetId="4">[3]upah!#REF!</definedName>
    <definedName name="_________pvc4" localSheetId="2">[3]upah!#REF!</definedName>
    <definedName name="_________pvc4">[3]upah!#REF!</definedName>
    <definedName name="________DIV1" localSheetId="0">#REF!</definedName>
    <definedName name="________DIV1" localSheetId="1">#REF!</definedName>
    <definedName name="________DIV1" localSheetId="3">#REF!</definedName>
    <definedName name="________DIV1" localSheetId="4">#REF!</definedName>
    <definedName name="________DIV1" localSheetId="2">#REF!</definedName>
    <definedName name="________DIV1">#REF!</definedName>
    <definedName name="________DIV10" localSheetId="0">#REF!</definedName>
    <definedName name="________DIV10" localSheetId="1">#REF!</definedName>
    <definedName name="________DIV10" localSheetId="3">#REF!</definedName>
    <definedName name="________DIV10" localSheetId="4">#REF!</definedName>
    <definedName name="________DIV10" localSheetId="2">#REF!</definedName>
    <definedName name="________DIV10">#REF!</definedName>
    <definedName name="________DIV11" localSheetId="0">[2]DKH!#REF!</definedName>
    <definedName name="________DIV11" localSheetId="1">[2]DKH!#REF!</definedName>
    <definedName name="________DIV11" localSheetId="3">[2]DKH!#REF!</definedName>
    <definedName name="________DIV11" localSheetId="4">[2]DKH!#REF!</definedName>
    <definedName name="________DIV11" localSheetId="2">[2]DKH!#REF!</definedName>
    <definedName name="________DIV11">[2]DKH!#REF!</definedName>
    <definedName name="________DIV2" localSheetId="0">#REF!</definedName>
    <definedName name="________DIV2" localSheetId="1">#REF!</definedName>
    <definedName name="________DIV2" localSheetId="3">#REF!</definedName>
    <definedName name="________DIV2" localSheetId="4">#REF!</definedName>
    <definedName name="________DIV2" localSheetId="2">#REF!</definedName>
    <definedName name="________DIV2">#REF!</definedName>
    <definedName name="________DIV3" localSheetId="0">#REF!</definedName>
    <definedName name="________DIV3" localSheetId="1">#REF!</definedName>
    <definedName name="________DIV3" localSheetId="3">#REF!</definedName>
    <definedName name="________DIV3" localSheetId="4">#REF!</definedName>
    <definedName name="________DIV3" localSheetId="2">#REF!</definedName>
    <definedName name="________DIV3">#REF!</definedName>
    <definedName name="________DIV4" localSheetId="0">#REF!</definedName>
    <definedName name="________DIV4" localSheetId="1">#REF!</definedName>
    <definedName name="________DIV4" localSheetId="3">#REF!</definedName>
    <definedName name="________DIV4" localSheetId="4">#REF!</definedName>
    <definedName name="________DIV4" localSheetId="2">#REF!</definedName>
    <definedName name="________DIV4">#REF!</definedName>
    <definedName name="________DIV5" localSheetId="0">#REF!</definedName>
    <definedName name="________DIV5" localSheetId="1">#REF!</definedName>
    <definedName name="________DIV5" localSheetId="3">#REF!</definedName>
    <definedName name="________DIV5" localSheetId="4">#REF!</definedName>
    <definedName name="________DIV5" localSheetId="2">#REF!</definedName>
    <definedName name="________DIV5">#REF!</definedName>
    <definedName name="________DIV6" localSheetId="0">#REF!</definedName>
    <definedName name="________DIV6" localSheetId="1">#REF!</definedName>
    <definedName name="________DIV6" localSheetId="3">#REF!</definedName>
    <definedName name="________DIV6" localSheetId="4">#REF!</definedName>
    <definedName name="________DIV6" localSheetId="2">#REF!</definedName>
    <definedName name="________DIV6">#REF!</definedName>
    <definedName name="________DIV7" localSheetId="0">#REF!</definedName>
    <definedName name="________DIV7" localSheetId="1">#REF!</definedName>
    <definedName name="________DIV7" localSheetId="3">#REF!</definedName>
    <definedName name="________DIV7" localSheetId="4">#REF!</definedName>
    <definedName name="________DIV7" localSheetId="2">#REF!</definedName>
    <definedName name="________DIV7">#REF!</definedName>
    <definedName name="________DIV8" localSheetId="0">#REF!</definedName>
    <definedName name="________DIV8" localSheetId="1">#REF!</definedName>
    <definedName name="________DIV8" localSheetId="3">#REF!</definedName>
    <definedName name="________DIV8" localSheetId="4">#REF!</definedName>
    <definedName name="________DIV8" localSheetId="2">#REF!</definedName>
    <definedName name="________DIV8">#REF!</definedName>
    <definedName name="________DIV9" localSheetId="0">#REF!</definedName>
    <definedName name="________DIV9" localSheetId="1">#REF!</definedName>
    <definedName name="________DIV9" localSheetId="3">#REF!</definedName>
    <definedName name="________DIV9" localSheetId="4">#REF!</definedName>
    <definedName name="________DIV9" localSheetId="2">#REF!</definedName>
    <definedName name="________DIV9">#REF!</definedName>
    <definedName name="________EEE01">[4]A.Alat!$AW$8</definedName>
    <definedName name="________EEE02">[4]A.Alat!$AW$9</definedName>
    <definedName name="________EEE03">[4]A.Alat!$AW$10</definedName>
    <definedName name="________EEE04">[4]A.Alat!$AW$11</definedName>
    <definedName name="________EEE05">[4]A.Alat!$AW$12</definedName>
    <definedName name="________EEE06">[4]A.Alat!$AW$13</definedName>
    <definedName name="________EEE07">[4]A.Alat!$AW$14</definedName>
    <definedName name="________EEE08">[4]A.Alat!$AW$15</definedName>
    <definedName name="________EEE09">[4]A.Alat!$AW$16</definedName>
    <definedName name="________EEE10">[4]A.Alat!$AW$17</definedName>
    <definedName name="________EEE11">[4]A.Alat!$AW$18</definedName>
    <definedName name="________EEE12">[4]A.Alat!$AW$19</definedName>
    <definedName name="________EEE13">[4]A.Alat!$AW$20</definedName>
    <definedName name="________EEE14">[4]A.Alat!$AW$21</definedName>
    <definedName name="________EEE15">[4]A.Alat!$AW$22</definedName>
    <definedName name="________EEE16">[4]A.Alat!$AW$23</definedName>
    <definedName name="________EEE17">[4]A.Alat!$AW$24</definedName>
    <definedName name="________EEE18">[4]A.Alat!$AW$25</definedName>
    <definedName name="________EEE19">[4]A.Alat!$AW$26</definedName>
    <definedName name="________EEE20">[4]A.Alat!$AW$27</definedName>
    <definedName name="________EEE21">[4]A.Alat!$AW$28</definedName>
    <definedName name="________EEE22">[4]A.Alat!$AW$29</definedName>
    <definedName name="________EEE23">[4]A.Alat!$AW$30</definedName>
    <definedName name="________EEE24">[4]A.Alat!$AW$31</definedName>
    <definedName name="________EEE25">[4]A.Alat!$AW$32</definedName>
    <definedName name="________EEE26">[4]A.Alat!$AW$33</definedName>
    <definedName name="________EEE27">[4]A.Alat!$AW$34</definedName>
    <definedName name="________EEE28">[4]A.Alat!$AW$35</definedName>
    <definedName name="________EEE29">[4]A.Alat!$AW$36</definedName>
    <definedName name="________EEE30">[4]A.Alat!$AW$37</definedName>
    <definedName name="________EEE31">[4]A.Alat!$AW$38</definedName>
    <definedName name="________EEE32">[4]A.Alat!$AW$39</definedName>
    <definedName name="________EEE33">[4]A.Alat!$AW$40</definedName>
    <definedName name="________HAL1" localSheetId="0">#REF!</definedName>
    <definedName name="________HAL1" localSheetId="1">#REF!</definedName>
    <definedName name="________HAL1" localSheetId="3">#REF!</definedName>
    <definedName name="________HAL1" localSheetId="4">#REF!</definedName>
    <definedName name="________HAL1" localSheetId="2">#REF!</definedName>
    <definedName name="________HAL1">#REF!</definedName>
    <definedName name="________HAL2" localSheetId="0">#REF!</definedName>
    <definedName name="________HAL2" localSheetId="1">#REF!</definedName>
    <definedName name="________HAL2" localSheetId="3">#REF!</definedName>
    <definedName name="________HAL2" localSheetId="4">#REF!</definedName>
    <definedName name="________HAL2" localSheetId="2">#REF!</definedName>
    <definedName name="________HAL2">#REF!</definedName>
    <definedName name="________HAL3" localSheetId="0">#REF!</definedName>
    <definedName name="________HAL3" localSheetId="1">#REF!</definedName>
    <definedName name="________HAL3" localSheetId="3">#REF!</definedName>
    <definedName name="________HAL3" localSheetId="4">#REF!</definedName>
    <definedName name="________HAL3" localSheetId="2">#REF!</definedName>
    <definedName name="________HAL3">#REF!</definedName>
    <definedName name="________HAL4" localSheetId="0">#REF!</definedName>
    <definedName name="________HAL4" localSheetId="1">#REF!</definedName>
    <definedName name="________HAL4" localSheetId="3">#REF!</definedName>
    <definedName name="________HAL4" localSheetId="4">#REF!</definedName>
    <definedName name="________HAL4" localSheetId="2">#REF!</definedName>
    <definedName name="________HAL4">#REF!</definedName>
    <definedName name="________HAL5" localSheetId="0">#REF!</definedName>
    <definedName name="________HAL5" localSheetId="1">#REF!</definedName>
    <definedName name="________HAL5" localSheetId="3">#REF!</definedName>
    <definedName name="________HAL5" localSheetId="4">#REF!</definedName>
    <definedName name="________HAL5" localSheetId="2">#REF!</definedName>
    <definedName name="________HAL5">#REF!</definedName>
    <definedName name="________HAL6" localSheetId="0">#REF!</definedName>
    <definedName name="________HAL6" localSheetId="1">#REF!</definedName>
    <definedName name="________HAL6" localSheetId="3">#REF!</definedName>
    <definedName name="________HAL6" localSheetId="4">#REF!</definedName>
    <definedName name="________HAL6" localSheetId="2">#REF!</definedName>
    <definedName name="________HAL6">#REF!</definedName>
    <definedName name="________HAL7" localSheetId="0">#REF!</definedName>
    <definedName name="________HAL7" localSheetId="1">#REF!</definedName>
    <definedName name="________HAL7" localSheetId="3">#REF!</definedName>
    <definedName name="________HAL7" localSheetId="4">#REF!</definedName>
    <definedName name="________HAL7" localSheetId="2">#REF!</definedName>
    <definedName name="________HAL7">#REF!</definedName>
    <definedName name="________HAL8" localSheetId="0">#REF!</definedName>
    <definedName name="________HAL8" localSheetId="1">#REF!</definedName>
    <definedName name="________HAL8" localSheetId="3">#REF!</definedName>
    <definedName name="________HAL8" localSheetId="4">#REF!</definedName>
    <definedName name="________HAL8" localSheetId="2">#REF!</definedName>
    <definedName name="________HAL8">#REF!</definedName>
    <definedName name="________LLL01" localSheetId="0">#REF!</definedName>
    <definedName name="________LLL01" localSheetId="1">#REF!</definedName>
    <definedName name="________LLL01" localSheetId="3">#REF!</definedName>
    <definedName name="________LLL01" localSheetId="4">#REF!</definedName>
    <definedName name="________LLL01" localSheetId="2">#REF!</definedName>
    <definedName name="________LLL01">#REF!</definedName>
    <definedName name="________LLL02" localSheetId="0">#REF!</definedName>
    <definedName name="________LLL02" localSheetId="1">#REF!</definedName>
    <definedName name="________LLL02" localSheetId="3">#REF!</definedName>
    <definedName name="________LLL02" localSheetId="4">#REF!</definedName>
    <definedName name="________LLL02" localSheetId="2">#REF!</definedName>
    <definedName name="________LLL02">#REF!</definedName>
    <definedName name="________LLL03" localSheetId="0">#REF!</definedName>
    <definedName name="________LLL03" localSheetId="1">#REF!</definedName>
    <definedName name="________LLL03" localSheetId="3">#REF!</definedName>
    <definedName name="________LLL03" localSheetId="4">#REF!</definedName>
    <definedName name="________LLL03" localSheetId="2">#REF!</definedName>
    <definedName name="________LLL03">#REF!</definedName>
    <definedName name="________LLL04" localSheetId="0">#REF!</definedName>
    <definedName name="________LLL04" localSheetId="1">#REF!</definedName>
    <definedName name="________LLL04" localSheetId="3">#REF!</definedName>
    <definedName name="________LLL04" localSheetId="4">#REF!</definedName>
    <definedName name="________LLL04" localSheetId="2">#REF!</definedName>
    <definedName name="________LLL04">#REF!</definedName>
    <definedName name="________LLL05" localSheetId="0">#REF!</definedName>
    <definedName name="________LLL05" localSheetId="1">#REF!</definedName>
    <definedName name="________LLL05" localSheetId="3">#REF!</definedName>
    <definedName name="________LLL05" localSheetId="4">#REF!</definedName>
    <definedName name="________LLL05" localSheetId="2">#REF!</definedName>
    <definedName name="________LLL05">#REF!</definedName>
    <definedName name="________LLL06" localSheetId="0">#REF!</definedName>
    <definedName name="________LLL06" localSheetId="1">#REF!</definedName>
    <definedName name="________LLL06" localSheetId="3">#REF!</definedName>
    <definedName name="________LLL06" localSheetId="4">#REF!</definedName>
    <definedName name="________LLL06" localSheetId="2">#REF!</definedName>
    <definedName name="________LLL06">#REF!</definedName>
    <definedName name="________LLL07" localSheetId="0">#REF!</definedName>
    <definedName name="________LLL07" localSheetId="1">#REF!</definedName>
    <definedName name="________LLL07" localSheetId="3">#REF!</definedName>
    <definedName name="________LLL07" localSheetId="4">#REF!</definedName>
    <definedName name="________LLL07" localSheetId="2">#REF!</definedName>
    <definedName name="________LLL07">#REF!</definedName>
    <definedName name="________LLL08" localSheetId="0">#REF!</definedName>
    <definedName name="________LLL08" localSheetId="1">#REF!</definedName>
    <definedName name="________LLL08" localSheetId="3">#REF!</definedName>
    <definedName name="________LLL08" localSheetId="4">#REF!</definedName>
    <definedName name="________LLL08" localSheetId="2">#REF!</definedName>
    <definedName name="________LLL08">#REF!</definedName>
    <definedName name="________LLL09" localSheetId="0">#REF!</definedName>
    <definedName name="________LLL09" localSheetId="1">#REF!</definedName>
    <definedName name="________LLL09" localSheetId="3">#REF!</definedName>
    <definedName name="________LLL09" localSheetId="4">#REF!</definedName>
    <definedName name="________LLL09" localSheetId="2">#REF!</definedName>
    <definedName name="________LLL09">#REF!</definedName>
    <definedName name="________LLL10" localSheetId="0">#REF!</definedName>
    <definedName name="________LLL10" localSheetId="1">#REF!</definedName>
    <definedName name="________LLL10" localSheetId="3">#REF!</definedName>
    <definedName name="________LLL10" localSheetId="4">#REF!</definedName>
    <definedName name="________LLL10" localSheetId="2">#REF!</definedName>
    <definedName name="________LLL10">#REF!</definedName>
    <definedName name="________LLL11" localSheetId="0">#REF!</definedName>
    <definedName name="________LLL11" localSheetId="1">#REF!</definedName>
    <definedName name="________LLL11" localSheetId="3">#REF!</definedName>
    <definedName name="________LLL11" localSheetId="4">#REF!</definedName>
    <definedName name="________LLL11" localSheetId="2">#REF!</definedName>
    <definedName name="________LLL11">#REF!</definedName>
    <definedName name="________MDE01">[4]A.Alat!$BO$27</definedName>
    <definedName name="________MDE02">[4]A.Alat!$BO$47</definedName>
    <definedName name="________MDE03">[4]A.Alat!$BO$68</definedName>
    <definedName name="________MDE04">[4]A.Alat!$BO$88</definedName>
    <definedName name="________MDE05">[4]A.Alat!$BO$108</definedName>
    <definedName name="________MDE06">[4]A.Alat!$BO$128</definedName>
    <definedName name="________MDE07">[4]A.Alat!$BO$148</definedName>
    <definedName name="________MDE08">[4]A.Alat!$BO$168</definedName>
    <definedName name="________MDE09">[4]A.Alat!$BO$188</definedName>
    <definedName name="________MDE10">[4]A.Alat!$BO$208</definedName>
    <definedName name="________MDE11">[4]A.Alat!$BO$228</definedName>
    <definedName name="________MDE12">[4]A.Alat!$BO$248</definedName>
    <definedName name="________MDE13">[4]A.Alat!$BO$268</definedName>
    <definedName name="________MDE14">[4]A.Alat!$BO$288</definedName>
    <definedName name="________MDE15">[4]A.Alat!$BO$308</definedName>
    <definedName name="________MDE16">[4]A.Alat!$BO$328</definedName>
    <definedName name="________MDE17">[4]A.Alat!$BO$348</definedName>
    <definedName name="________MDE18">[4]A.Alat!$BO$368</definedName>
    <definedName name="________MDE19">[4]A.Alat!$BO$388</definedName>
    <definedName name="________MDE20">[4]A.Alat!$BO$408</definedName>
    <definedName name="________MDE21">[4]A.Alat!$BO$428</definedName>
    <definedName name="________MDE22">[4]A.Alat!$BO$448</definedName>
    <definedName name="________MDE23">[4]A.Alat!$BO$468</definedName>
    <definedName name="________MDE24">[4]A.Alat!$BO$488</definedName>
    <definedName name="________MDE25">[4]A.Alat!$BO$508</definedName>
    <definedName name="________MDE26">[4]A.Alat!$BO$528</definedName>
    <definedName name="________MDE27">[4]A.Alat!$BO$548</definedName>
    <definedName name="________MDE28">[4]A.Alat!$BO$568</definedName>
    <definedName name="________MDE29">[4]A.Alat!$BO$588</definedName>
    <definedName name="________MDE30">[4]A.Alat!$BO$608</definedName>
    <definedName name="________MDE31">[4]A.Alat!$BO$628</definedName>
    <definedName name="________MDE32">[4]A.Alat!$BO$648</definedName>
    <definedName name="________MDE33">[4]A.Alat!$BO$668</definedName>
    <definedName name="________MDE34">[4]A.Alat!$BO$699</definedName>
    <definedName name="________ME01">[4]A.Alat!$BO$26</definedName>
    <definedName name="________ME02">[4]A.Alat!$BO$46</definedName>
    <definedName name="________ME03">[4]A.Alat!$BO$67</definedName>
    <definedName name="________ME04">[4]A.Alat!$BO$87</definedName>
    <definedName name="________ME05">[4]A.Alat!$BO$107</definedName>
    <definedName name="________ME06">[4]A.Alat!$BO$127</definedName>
    <definedName name="________ME07">[4]A.Alat!$BO$147</definedName>
    <definedName name="________ME08">[4]A.Alat!$BO$167</definedName>
    <definedName name="________ME09">[4]A.Alat!$BO$187</definedName>
    <definedName name="________ME10">[4]A.Alat!$BO$207</definedName>
    <definedName name="________ME11">[4]A.Alat!$BO$227</definedName>
    <definedName name="________ME12">[4]A.Alat!$BO$247</definedName>
    <definedName name="________ME13">[4]A.Alat!$BO$267</definedName>
    <definedName name="________ME14">[4]A.Alat!$BO$287</definedName>
    <definedName name="________ME15">[4]A.Alat!$BO$307</definedName>
    <definedName name="________ME16">[4]A.Alat!$BO$327</definedName>
    <definedName name="________ME17">[4]A.Alat!$BO$347</definedName>
    <definedName name="________ME18">[4]A.Alat!$BO$367</definedName>
    <definedName name="________ME19">[4]A.Alat!$BO$387</definedName>
    <definedName name="________ME20">[4]A.Alat!$BO$407</definedName>
    <definedName name="________ME21">[4]A.Alat!$BO$427</definedName>
    <definedName name="________ME22">[4]A.Alat!$BO$447</definedName>
    <definedName name="________ME23">[4]A.Alat!$BO$467</definedName>
    <definedName name="________ME24">[4]A.Alat!$BO$487</definedName>
    <definedName name="________ME25">[4]A.Alat!$BO$507</definedName>
    <definedName name="________ME26">[4]A.Alat!$BO$527</definedName>
    <definedName name="________ME27">[4]A.Alat!$BO$547</definedName>
    <definedName name="________ME28">[4]A.Alat!$BO$567</definedName>
    <definedName name="________ME29">[4]A.Alat!$BO$587</definedName>
    <definedName name="________ME30">[4]A.Alat!$BO$607</definedName>
    <definedName name="________ME31">[4]A.Alat!$BO$627</definedName>
    <definedName name="________ME32">[4]A.Alat!$BO$647</definedName>
    <definedName name="________ME33">[4]A.Alat!$BO$667</definedName>
    <definedName name="________ME34">[4]A.Alat!$BO$698</definedName>
    <definedName name="________MMM01" localSheetId="0">#REF!</definedName>
    <definedName name="________MMM01" localSheetId="1">#REF!</definedName>
    <definedName name="________MMM01" localSheetId="3">#REF!</definedName>
    <definedName name="________MMM01" localSheetId="4">#REF!</definedName>
    <definedName name="________MMM01" localSheetId="2">#REF!</definedName>
    <definedName name="________MMM01">#REF!</definedName>
    <definedName name="________MMM02" localSheetId="0">#REF!</definedName>
    <definedName name="________MMM02" localSheetId="1">#REF!</definedName>
    <definedName name="________MMM02" localSheetId="3">#REF!</definedName>
    <definedName name="________MMM02" localSheetId="4">#REF!</definedName>
    <definedName name="________MMM02" localSheetId="2">#REF!</definedName>
    <definedName name="________MMM02">#REF!</definedName>
    <definedName name="________MMM03" localSheetId="0">#REF!</definedName>
    <definedName name="________MMM03" localSheetId="1">#REF!</definedName>
    <definedName name="________MMM03" localSheetId="3">#REF!</definedName>
    <definedName name="________MMM03" localSheetId="4">#REF!</definedName>
    <definedName name="________MMM03" localSheetId="2">#REF!</definedName>
    <definedName name="________MMM03">#REF!</definedName>
    <definedName name="________MMM04" localSheetId="0">#REF!</definedName>
    <definedName name="________MMM04" localSheetId="1">#REF!</definedName>
    <definedName name="________MMM04" localSheetId="3">#REF!</definedName>
    <definedName name="________MMM04" localSheetId="4">#REF!</definedName>
    <definedName name="________MMM04" localSheetId="2">#REF!</definedName>
    <definedName name="________MMM04">#REF!</definedName>
    <definedName name="________MMM05" localSheetId="0">#REF!</definedName>
    <definedName name="________MMM05" localSheetId="1">#REF!</definedName>
    <definedName name="________MMM05" localSheetId="3">#REF!</definedName>
    <definedName name="________MMM05" localSheetId="4">#REF!</definedName>
    <definedName name="________MMM05" localSheetId="2">#REF!</definedName>
    <definedName name="________MMM05">#REF!</definedName>
    <definedName name="________MMM06" localSheetId="0">#REF!</definedName>
    <definedName name="________MMM06" localSheetId="1">#REF!</definedName>
    <definedName name="________MMM06" localSheetId="3">#REF!</definedName>
    <definedName name="________MMM06" localSheetId="4">#REF!</definedName>
    <definedName name="________MMM06" localSheetId="2">#REF!</definedName>
    <definedName name="________MMM06">#REF!</definedName>
    <definedName name="________MMM07" localSheetId="0">#REF!</definedName>
    <definedName name="________MMM07" localSheetId="1">#REF!</definedName>
    <definedName name="________MMM07" localSheetId="3">#REF!</definedName>
    <definedName name="________MMM07" localSheetId="4">#REF!</definedName>
    <definedName name="________MMM07" localSheetId="2">#REF!</definedName>
    <definedName name="________MMM07">#REF!</definedName>
    <definedName name="________MMM08" localSheetId="0">#REF!</definedName>
    <definedName name="________MMM08" localSheetId="1">#REF!</definedName>
    <definedName name="________MMM08" localSheetId="3">#REF!</definedName>
    <definedName name="________MMM08" localSheetId="4">#REF!</definedName>
    <definedName name="________MMM08" localSheetId="2">#REF!</definedName>
    <definedName name="________MMM08">#REF!</definedName>
    <definedName name="________MMM09" localSheetId="0">#REF!</definedName>
    <definedName name="________MMM09" localSheetId="1">#REF!</definedName>
    <definedName name="________MMM09" localSheetId="3">#REF!</definedName>
    <definedName name="________MMM09" localSheetId="4">#REF!</definedName>
    <definedName name="________MMM09" localSheetId="2">#REF!</definedName>
    <definedName name="________MMM09">#REF!</definedName>
    <definedName name="________MMM10" localSheetId="0">#REF!</definedName>
    <definedName name="________MMM10" localSheetId="1">#REF!</definedName>
    <definedName name="________MMM10" localSheetId="3">#REF!</definedName>
    <definedName name="________MMM10" localSheetId="4">#REF!</definedName>
    <definedName name="________MMM10" localSheetId="2">#REF!</definedName>
    <definedName name="________MMM10">#REF!</definedName>
    <definedName name="________MMM11" localSheetId="0">#REF!</definedName>
    <definedName name="________MMM11" localSheetId="1">#REF!</definedName>
    <definedName name="________MMM11" localSheetId="3">#REF!</definedName>
    <definedName name="________MMM11" localSheetId="4">#REF!</definedName>
    <definedName name="________MMM11" localSheetId="2">#REF!</definedName>
    <definedName name="________MMM11">#REF!</definedName>
    <definedName name="________MMM12" localSheetId="0">#REF!</definedName>
    <definedName name="________MMM12" localSheetId="1">#REF!</definedName>
    <definedName name="________MMM12" localSheetId="3">#REF!</definedName>
    <definedName name="________MMM12" localSheetId="4">#REF!</definedName>
    <definedName name="________MMM12" localSheetId="2">#REF!</definedName>
    <definedName name="________MMM12">#REF!</definedName>
    <definedName name="________MMM13" localSheetId="0">#REF!</definedName>
    <definedName name="________MMM13" localSheetId="1">#REF!</definedName>
    <definedName name="________MMM13" localSheetId="3">#REF!</definedName>
    <definedName name="________MMM13" localSheetId="4">#REF!</definedName>
    <definedName name="________MMM13" localSheetId="2">#REF!</definedName>
    <definedName name="________MMM13">#REF!</definedName>
    <definedName name="________MMM14" localSheetId="0">#REF!</definedName>
    <definedName name="________MMM14" localSheetId="1">#REF!</definedName>
    <definedName name="________MMM14" localSheetId="3">#REF!</definedName>
    <definedName name="________MMM14" localSheetId="4">#REF!</definedName>
    <definedName name="________MMM14" localSheetId="2">#REF!</definedName>
    <definedName name="________MMM14">#REF!</definedName>
    <definedName name="________MMM15" localSheetId="0">#REF!</definedName>
    <definedName name="________MMM15" localSheetId="1">#REF!</definedName>
    <definedName name="________MMM15" localSheetId="3">#REF!</definedName>
    <definedName name="________MMM15" localSheetId="4">#REF!</definedName>
    <definedName name="________MMM15" localSheetId="2">#REF!</definedName>
    <definedName name="________MMM15">#REF!</definedName>
    <definedName name="________MMM16" localSheetId="0">#REF!</definedName>
    <definedName name="________MMM16" localSheetId="1">#REF!</definedName>
    <definedName name="________MMM16" localSheetId="3">#REF!</definedName>
    <definedName name="________MMM16" localSheetId="4">#REF!</definedName>
    <definedName name="________MMM16" localSheetId="2">#REF!</definedName>
    <definedName name="________MMM16">#REF!</definedName>
    <definedName name="________MMM17" localSheetId="0">#REF!</definedName>
    <definedName name="________MMM17" localSheetId="1">#REF!</definedName>
    <definedName name="________MMM17" localSheetId="3">#REF!</definedName>
    <definedName name="________MMM17" localSheetId="4">#REF!</definedName>
    <definedName name="________MMM17" localSheetId="2">#REF!</definedName>
    <definedName name="________MMM17">#REF!</definedName>
    <definedName name="________MMM18" localSheetId="0">#REF!</definedName>
    <definedName name="________MMM18" localSheetId="1">#REF!</definedName>
    <definedName name="________MMM18" localSheetId="3">#REF!</definedName>
    <definedName name="________MMM18" localSheetId="4">#REF!</definedName>
    <definedName name="________MMM18" localSheetId="2">#REF!</definedName>
    <definedName name="________MMM18">#REF!</definedName>
    <definedName name="________MMM19" localSheetId="0">#REF!</definedName>
    <definedName name="________MMM19" localSheetId="1">#REF!</definedName>
    <definedName name="________MMM19" localSheetId="3">#REF!</definedName>
    <definedName name="________MMM19" localSheetId="4">#REF!</definedName>
    <definedName name="________MMM19" localSheetId="2">#REF!</definedName>
    <definedName name="________MMM19">#REF!</definedName>
    <definedName name="________MMM20" localSheetId="0">#REF!</definedName>
    <definedName name="________MMM20" localSheetId="1">#REF!</definedName>
    <definedName name="________MMM20" localSheetId="3">#REF!</definedName>
    <definedName name="________MMM20" localSheetId="4">#REF!</definedName>
    <definedName name="________MMM20" localSheetId="2">#REF!</definedName>
    <definedName name="________MMM20">#REF!</definedName>
    <definedName name="________MMM21" localSheetId="0">#REF!</definedName>
    <definedName name="________MMM21" localSheetId="1">#REF!</definedName>
    <definedName name="________MMM21" localSheetId="3">#REF!</definedName>
    <definedName name="________MMM21" localSheetId="4">#REF!</definedName>
    <definedName name="________MMM21" localSheetId="2">#REF!</definedName>
    <definedName name="________MMM21">#REF!</definedName>
    <definedName name="________MMM22" localSheetId="0">#REF!</definedName>
    <definedName name="________MMM22" localSheetId="1">#REF!</definedName>
    <definedName name="________MMM22" localSheetId="3">#REF!</definedName>
    <definedName name="________MMM22" localSheetId="4">#REF!</definedName>
    <definedName name="________MMM22" localSheetId="2">#REF!</definedName>
    <definedName name="________MMM22">#REF!</definedName>
    <definedName name="________MMM23" localSheetId="0">#REF!</definedName>
    <definedName name="________MMM23" localSheetId="1">#REF!</definedName>
    <definedName name="________MMM23" localSheetId="3">#REF!</definedName>
    <definedName name="________MMM23" localSheetId="4">#REF!</definedName>
    <definedName name="________MMM23" localSheetId="2">#REF!</definedName>
    <definedName name="________MMM23">#REF!</definedName>
    <definedName name="________MMM24" localSheetId="0">#REF!</definedName>
    <definedName name="________MMM24" localSheetId="1">#REF!</definedName>
    <definedName name="________MMM24" localSheetId="3">#REF!</definedName>
    <definedName name="________MMM24" localSheetId="4">#REF!</definedName>
    <definedName name="________MMM24" localSheetId="2">#REF!</definedName>
    <definedName name="________MMM24">#REF!</definedName>
    <definedName name="________MMM25" localSheetId="0">#REF!</definedName>
    <definedName name="________MMM25" localSheetId="1">#REF!</definedName>
    <definedName name="________MMM25" localSheetId="3">#REF!</definedName>
    <definedName name="________MMM25" localSheetId="4">#REF!</definedName>
    <definedName name="________MMM25" localSheetId="2">#REF!</definedName>
    <definedName name="________MMM25">#REF!</definedName>
    <definedName name="________MMM26" localSheetId="0">#REF!</definedName>
    <definedName name="________MMM26" localSheetId="1">#REF!</definedName>
    <definedName name="________MMM26" localSheetId="3">#REF!</definedName>
    <definedName name="________MMM26" localSheetId="4">#REF!</definedName>
    <definedName name="________MMM26" localSheetId="2">#REF!</definedName>
    <definedName name="________MMM26">#REF!</definedName>
    <definedName name="________MMM27" localSheetId="0">#REF!</definedName>
    <definedName name="________MMM27" localSheetId="1">#REF!</definedName>
    <definedName name="________MMM27" localSheetId="3">#REF!</definedName>
    <definedName name="________MMM27" localSheetId="4">#REF!</definedName>
    <definedName name="________MMM27" localSheetId="2">#REF!</definedName>
    <definedName name="________MMM27">#REF!</definedName>
    <definedName name="________MMM28" localSheetId="0">#REF!</definedName>
    <definedName name="________MMM28" localSheetId="1">#REF!</definedName>
    <definedName name="________MMM28" localSheetId="3">#REF!</definedName>
    <definedName name="________MMM28" localSheetId="4">#REF!</definedName>
    <definedName name="________MMM28" localSheetId="2">#REF!</definedName>
    <definedName name="________MMM28">#REF!</definedName>
    <definedName name="________MMM29" localSheetId="0">#REF!</definedName>
    <definedName name="________MMM29" localSheetId="1">#REF!</definedName>
    <definedName name="________MMM29" localSheetId="3">#REF!</definedName>
    <definedName name="________MMM29" localSheetId="4">#REF!</definedName>
    <definedName name="________MMM29" localSheetId="2">#REF!</definedName>
    <definedName name="________MMM29">#REF!</definedName>
    <definedName name="________MMM30" localSheetId="0">#REF!</definedName>
    <definedName name="________MMM30" localSheetId="1">#REF!</definedName>
    <definedName name="________MMM30" localSheetId="3">#REF!</definedName>
    <definedName name="________MMM30" localSheetId="4">#REF!</definedName>
    <definedName name="________MMM30" localSheetId="2">#REF!</definedName>
    <definedName name="________MMM30">#REF!</definedName>
    <definedName name="________MMM31" localSheetId="0">#REF!</definedName>
    <definedName name="________MMM31" localSheetId="1">#REF!</definedName>
    <definedName name="________MMM31" localSheetId="3">#REF!</definedName>
    <definedName name="________MMM31" localSheetId="4">#REF!</definedName>
    <definedName name="________MMM31" localSheetId="2">#REF!</definedName>
    <definedName name="________MMM31">#REF!</definedName>
    <definedName name="________MMM32" localSheetId="0">#REF!</definedName>
    <definedName name="________MMM32" localSheetId="1">#REF!</definedName>
    <definedName name="________MMM32" localSheetId="3">#REF!</definedName>
    <definedName name="________MMM32" localSheetId="4">#REF!</definedName>
    <definedName name="________MMM32" localSheetId="2">#REF!</definedName>
    <definedName name="________MMM32">#REF!</definedName>
    <definedName name="________MMM33" localSheetId="0">#REF!</definedName>
    <definedName name="________MMM33" localSheetId="1">#REF!</definedName>
    <definedName name="________MMM33" localSheetId="3">#REF!</definedName>
    <definedName name="________MMM33" localSheetId="4">#REF!</definedName>
    <definedName name="________MMM33" localSheetId="2">#REF!</definedName>
    <definedName name="________MMM33">#REF!</definedName>
    <definedName name="________MMM34" localSheetId="0">#REF!</definedName>
    <definedName name="________MMM34" localSheetId="1">#REF!</definedName>
    <definedName name="________MMM34" localSheetId="3">#REF!</definedName>
    <definedName name="________MMM34" localSheetId="4">#REF!</definedName>
    <definedName name="________MMM34" localSheetId="2">#REF!</definedName>
    <definedName name="________MMM34">#REF!</definedName>
    <definedName name="________MMM35" localSheetId="0">#REF!</definedName>
    <definedName name="________MMM35" localSheetId="1">#REF!</definedName>
    <definedName name="________MMM35" localSheetId="3">#REF!</definedName>
    <definedName name="________MMM35" localSheetId="4">#REF!</definedName>
    <definedName name="________MMM35" localSheetId="2">#REF!</definedName>
    <definedName name="________MMM35">#REF!</definedName>
    <definedName name="________MMM36" localSheetId="0">#REF!</definedName>
    <definedName name="________MMM36" localSheetId="1">#REF!</definedName>
    <definedName name="________MMM36" localSheetId="3">#REF!</definedName>
    <definedName name="________MMM36" localSheetId="4">#REF!</definedName>
    <definedName name="________MMM36" localSheetId="2">#REF!</definedName>
    <definedName name="________MMM36">#REF!</definedName>
    <definedName name="________MMM37" localSheetId="0">#REF!</definedName>
    <definedName name="________MMM37" localSheetId="1">#REF!</definedName>
    <definedName name="________MMM37" localSheetId="3">#REF!</definedName>
    <definedName name="________MMM37" localSheetId="4">#REF!</definedName>
    <definedName name="________MMM37" localSheetId="2">#REF!</definedName>
    <definedName name="________MMM37">#REF!</definedName>
    <definedName name="________MMM38" localSheetId="0">#REF!</definedName>
    <definedName name="________MMM38" localSheetId="1">#REF!</definedName>
    <definedName name="________MMM38" localSheetId="3">#REF!</definedName>
    <definedName name="________MMM38" localSheetId="4">#REF!</definedName>
    <definedName name="________MMM38" localSheetId="2">#REF!</definedName>
    <definedName name="________MMM38">#REF!</definedName>
    <definedName name="________MMM39" localSheetId="0">#REF!</definedName>
    <definedName name="________MMM39" localSheetId="1">#REF!</definedName>
    <definedName name="________MMM39" localSheetId="3">#REF!</definedName>
    <definedName name="________MMM39" localSheetId="4">#REF!</definedName>
    <definedName name="________MMM39" localSheetId="2">#REF!</definedName>
    <definedName name="________MMM39">#REF!</definedName>
    <definedName name="________MMM40" localSheetId="0">#REF!</definedName>
    <definedName name="________MMM40" localSheetId="1">#REF!</definedName>
    <definedName name="________MMM40" localSheetId="3">#REF!</definedName>
    <definedName name="________MMM40" localSheetId="4">#REF!</definedName>
    <definedName name="________MMM40" localSheetId="2">#REF!</definedName>
    <definedName name="________MMM40">#REF!</definedName>
    <definedName name="________MMM41" localSheetId="0">#REF!</definedName>
    <definedName name="________MMM41" localSheetId="1">#REF!</definedName>
    <definedName name="________MMM41" localSheetId="3">#REF!</definedName>
    <definedName name="________MMM41" localSheetId="4">#REF!</definedName>
    <definedName name="________MMM41" localSheetId="2">#REF!</definedName>
    <definedName name="________MMM41">#REF!</definedName>
    <definedName name="________MMM411" localSheetId="0">#REF!</definedName>
    <definedName name="________MMM411" localSheetId="1">#REF!</definedName>
    <definedName name="________MMM411" localSheetId="3">#REF!</definedName>
    <definedName name="________MMM411" localSheetId="4">#REF!</definedName>
    <definedName name="________MMM411" localSheetId="2">#REF!</definedName>
    <definedName name="________MMM411">#REF!</definedName>
    <definedName name="________MMM42" localSheetId="0">#REF!</definedName>
    <definedName name="________MMM42" localSheetId="1">#REF!</definedName>
    <definedName name="________MMM42" localSheetId="3">#REF!</definedName>
    <definedName name="________MMM42" localSheetId="4">#REF!</definedName>
    <definedName name="________MMM42" localSheetId="2">#REF!</definedName>
    <definedName name="________MMM42">#REF!</definedName>
    <definedName name="________MMM43" localSheetId="0">#REF!</definedName>
    <definedName name="________MMM43" localSheetId="1">#REF!</definedName>
    <definedName name="________MMM43" localSheetId="3">#REF!</definedName>
    <definedName name="________MMM43" localSheetId="4">#REF!</definedName>
    <definedName name="________MMM43" localSheetId="2">#REF!</definedName>
    <definedName name="________MMM43">#REF!</definedName>
    <definedName name="________MMM44" localSheetId="0">#REF!</definedName>
    <definedName name="________MMM44" localSheetId="1">#REF!</definedName>
    <definedName name="________MMM44" localSheetId="3">#REF!</definedName>
    <definedName name="________MMM44" localSheetId="4">#REF!</definedName>
    <definedName name="________MMM44" localSheetId="2">#REF!</definedName>
    <definedName name="________MMM44">#REF!</definedName>
    <definedName name="________MMM45" localSheetId="0">#REF!</definedName>
    <definedName name="________MMM45" localSheetId="1">#REF!</definedName>
    <definedName name="________MMM45" localSheetId="3">#REF!</definedName>
    <definedName name="________MMM45" localSheetId="4">#REF!</definedName>
    <definedName name="________MMM45" localSheetId="2">#REF!</definedName>
    <definedName name="________MMM45">#REF!</definedName>
    <definedName name="________MMM46" localSheetId="0">#REF!</definedName>
    <definedName name="________MMM46" localSheetId="1">#REF!</definedName>
    <definedName name="________MMM46" localSheetId="3">#REF!</definedName>
    <definedName name="________MMM46" localSheetId="4">#REF!</definedName>
    <definedName name="________MMM46" localSheetId="2">#REF!</definedName>
    <definedName name="________MMM46">#REF!</definedName>
    <definedName name="________MMM47" localSheetId="0">#REF!</definedName>
    <definedName name="________MMM47" localSheetId="1">#REF!</definedName>
    <definedName name="________MMM47" localSheetId="3">#REF!</definedName>
    <definedName name="________MMM47" localSheetId="4">#REF!</definedName>
    <definedName name="________MMM47" localSheetId="2">#REF!</definedName>
    <definedName name="________MMM47">#REF!</definedName>
    <definedName name="________MMM48" localSheetId="0">#REF!</definedName>
    <definedName name="________MMM48" localSheetId="1">#REF!</definedName>
    <definedName name="________MMM48" localSheetId="3">#REF!</definedName>
    <definedName name="________MMM48" localSheetId="4">#REF!</definedName>
    <definedName name="________MMM48" localSheetId="2">#REF!</definedName>
    <definedName name="________MMM48">#REF!</definedName>
    <definedName name="________MMM49" localSheetId="0">#REF!</definedName>
    <definedName name="________MMM49" localSheetId="1">#REF!</definedName>
    <definedName name="________MMM49" localSheetId="3">#REF!</definedName>
    <definedName name="________MMM49" localSheetId="4">#REF!</definedName>
    <definedName name="________MMM49" localSheetId="2">#REF!</definedName>
    <definedName name="________MMM49">#REF!</definedName>
    <definedName name="________MMM50" localSheetId="0">#REF!</definedName>
    <definedName name="________MMM50" localSheetId="1">#REF!</definedName>
    <definedName name="________MMM50" localSheetId="3">#REF!</definedName>
    <definedName name="________MMM50" localSheetId="4">#REF!</definedName>
    <definedName name="________MMM50" localSheetId="2">#REF!</definedName>
    <definedName name="________MMM50">#REF!</definedName>
    <definedName name="________MMM51" localSheetId="0">#REF!</definedName>
    <definedName name="________MMM51" localSheetId="1">#REF!</definedName>
    <definedName name="________MMM51" localSheetId="3">#REF!</definedName>
    <definedName name="________MMM51" localSheetId="4">#REF!</definedName>
    <definedName name="________MMM51" localSheetId="2">#REF!</definedName>
    <definedName name="________MMM51">#REF!</definedName>
    <definedName name="________MMM52" localSheetId="0">#REF!</definedName>
    <definedName name="________MMM52" localSheetId="1">#REF!</definedName>
    <definedName name="________MMM52" localSheetId="3">#REF!</definedName>
    <definedName name="________MMM52" localSheetId="4">#REF!</definedName>
    <definedName name="________MMM52" localSheetId="2">#REF!</definedName>
    <definedName name="________MMM52">#REF!</definedName>
    <definedName name="________MMM53" localSheetId="0">#REF!</definedName>
    <definedName name="________MMM53" localSheetId="1">#REF!</definedName>
    <definedName name="________MMM53" localSheetId="3">#REF!</definedName>
    <definedName name="________MMM53" localSheetId="4">#REF!</definedName>
    <definedName name="________MMM53" localSheetId="2">#REF!</definedName>
    <definedName name="________MMM53">#REF!</definedName>
    <definedName name="________MMM54" localSheetId="0">#REF!</definedName>
    <definedName name="________MMM54" localSheetId="1">#REF!</definedName>
    <definedName name="________MMM54" localSheetId="3">#REF!</definedName>
    <definedName name="________MMM54" localSheetId="4">#REF!</definedName>
    <definedName name="________MMM54" localSheetId="2">#REF!</definedName>
    <definedName name="________MMM54">#REF!</definedName>
    <definedName name="_______DIV1" localSheetId="0">#REF!</definedName>
    <definedName name="_______DIV1" localSheetId="1">#REF!</definedName>
    <definedName name="_______DIV1" localSheetId="3">#REF!</definedName>
    <definedName name="_______DIV1" localSheetId="4">#REF!</definedName>
    <definedName name="_______DIV1" localSheetId="2">#REF!</definedName>
    <definedName name="_______DIV1">#REF!</definedName>
    <definedName name="_______DIV10" localSheetId="0">#REF!</definedName>
    <definedName name="_______DIV10" localSheetId="1">#REF!</definedName>
    <definedName name="_______DIV10" localSheetId="3">#REF!</definedName>
    <definedName name="_______DIV10" localSheetId="4">#REF!</definedName>
    <definedName name="_______DIV10" localSheetId="2">#REF!</definedName>
    <definedName name="_______DIV10">#REF!</definedName>
    <definedName name="_______DIV11" localSheetId="0">[2]DKH!#REF!</definedName>
    <definedName name="_______DIV11" localSheetId="1">[2]DKH!#REF!</definedName>
    <definedName name="_______DIV11" localSheetId="3">[2]DKH!#REF!</definedName>
    <definedName name="_______DIV11" localSheetId="4">[2]DKH!#REF!</definedName>
    <definedName name="_______DIV11" localSheetId="2">[2]DKH!#REF!</definedName>
    <definedName name="_______DIV11">[2]DKH!#REF!</definedName>
    <definedName name="_______DIV2" localSheetId="0">#REF!</definedName>
    <definedName name="_______DIV2" localSheetId="1">#REF!</definedName>
    <definedName name="_______DIV2" localSheetId="3">#REF!</definedName>
    <definedName name="_______DIV2" localSheetId="4">#REF!</definedName>
    <definedName name="_______DIV2" localSheetId="2">#REF!</definedName>
    <definedName name="_______DIV2">#REF!</definedName>
    <definedName name="_______DIV3" localSheetId="0">#REF!</definedName>
    <definedName name="_______DIV3" localSheetId="1">#REF!</definedName>
    <definedName name="_______DIV3" localSheetId="3">#REF!</definedName>
    <definedName name="_______DIV3" localSheetId="4">#REF!</definedName>
    <definedName name="_______DIV3" localSheetId="2">#REF!</definedName>
    <definedName name="_______DIV3">#REF!</definedName>
    <definedName name="_______DIV4" localSheetId="0">#REF!</definedName>
    <definedName name="_______DIV4" localSheetId="1">#REF!</definedName>
    <definedName name="_______DIV4" localSheetId="3">#REF!</definedName>
    <definedName name="_______DIV4" localSheetId="4">#REF!</definedName>
    <definedName name="_______DIV4" localSheetId="2">#REF!</definedName>
    <definedName name="_______DIV4">#REF!</definedName>
    <definedName name="_______DIV5" localSheetId="0">#REF!</definedName>
    <definedName name="_______DIV5" localSheetId="1">#REF!</definedName>
    <definedName name="_______DIV5" localSheetId="3">#REF!</definedName>
    <definedName name="_______DIV5" localSheetId="4">#REF!</definedName>
    <definedName name="_______DIV5" localSheetId="2">#REF!</definedName>
    <definedName name="_______DIV5">#REF!</definedName>
    <definedName name="_______DIV6" localSheetId="0">#REF!</definedName>
    <definedName name="_______DIV6" localSheetId="1">#REF!</definedName>
    <definedName name="_______DIV6" localSheetId="3">#REF!</definedName>
    <definedName name="_______DIV6" localSheetId="4">#REF!</definedName>
    <definedName name="_______DIV6" localSheetId="2">#REF!</definedName>
    <definedName name="_______DIV6">#REF!</definedName>
    <definedName name="_______DIV7" localSheetId="0">#REF!</definedName>
    <definedName name="_______DIV7" localSheetId="1">#REF!</definedName>
    <definedName name="_______DIV7" localSheetId="3">#REF!</definedName>
    <definedName name="_______DIV7" localSheetId="4">#REF!</definedName>
    <definedName name="_______DIV7" localSheetId="2">#REF!</definedName>
    <definedName name="_______DIV7">#REF!</definedName>
    <definedName name="_______DIV8" localSheetId="0">#REF!</definedName>
    <definedName name="_______DIV8" localSheetId="1">#REF!</definedName>
    <definedName name="_______DIV8" localSheetId="3">#REF!</definedName>
    <definedName name="_______DIV8" localSheetId="4">#REF!</definedName>
    <definedName name="_______DIV8" localSheetId="2">#REF!</definedName>
    <definedName name="_______DIV8">#REF!</definedName>
    <definedName name="_______DIV9" localSheetId="0">#REF!</definedName>
    <definedName name="_______DIV9" localSheetId="1">#REF!</definedName>
    <definedName name="_______DIV9" localSheetId="3">#REF!</definedName>
    <definedName name="_______DIV9" localSheetId="4">#REF!</definedName>
    <definedName name="_______DIV9" localSheetId="2">#REF!</definedName>
    <definedName name="_______DIV9">#REF!</definedName>
    <definedName name="_______EEE01">[4]A.Alat!$AW$8</definedName>
    <definedName name="_______EEE02">[4]A.Alat!$AW$9</definedName>
    <definedName name="_______EEE03">[4]A.Alat!$AW$10</definedName>
    <definedName name="_______EEE04">[4]A.Alat!$AW$11</definedName>
    <definedName name="_______EEE05">[4]A.Alat!$AW$12</definedName>
    <definedName name="_______EEE06">[4]A.Alat!$AW$13</definedName>
    <definedName name="_______EEE07">[4]A.Alat!$AW$14</definedName>
    <definedName name="_______EEE08">[4]A.Alat!$AW$15</definedName>
    <definedName name="_______EEE09">[4]A.Alat!$AW$16</definedName>
    <definedName name="_______EEE10">[4]A.Alat!$AW$17</definedName>
    <definedName name="_______EEE11">[4]A.Alat!$AW$18</definedName>
    <definedName name="_______EEE12">[4]A.Alat!$AW$19</definedName>
    <definedName name="_______EEE13">[4]A.Alat!$AW$20</definedName>
    <definedName name="_______EEE14">[4]A.Alat!$AW$21</definedName>
    <definedName name="_______EEE15">[4]A.Alat!$AW$22</definedName>
    <definedName name="_______EEE16">[4]A.Alat!$AW$23</definedName>
    <definedName name="_______EEE17">[4]A.Alat!$AW$24</definedName>
    <definedName name="_______EEE18">[4]A.Alat!$AW$25</definedName>
    <definedName name="_______EEE19">[4]A.Alat!$AW$26</definedName>
    <definedName name="_______EEE20">[4]A.Alat!$AW$27</definedName>
    <definedName name="_______EEE21">[4]A.Alat!$AW$28</definedName>
    <definedName name="_______EEE22">[4]A.Alat!$AW$29</definedName>
    <definedName name="_______EEE23">[4]A.Alat!$AW$30</definedName>
    <definedName name="_______EEE24">[4]A.Alat!$AW$31</definedName>
    <definedName name="_______EEE25">[4]A.Alat!$AW$32</definedName>
    <definedName name="_______EEE26">[4]A.Alat!$AW$33</definedName>
    <definedName name="_______EEE27">[4]A.Alat!$AW$34</definedName>
    <definedName name="_______EEE28">[4]A.Alat!$AW$35</definedName>
    <definedName name="_______EEE29">[4]A.Alat!$AW$36</definedName>
    <definedName name="_______EEE30">[4]A.Alat!$AW$37</definedName>
    <definedName name="_______EEE31">[4]A.Alat!$AW$38</definedName>
    <definedName name="_______EEE32">[4]A.Alat!$AW$39</definedName>
    <definedName name="_______EEE33">[4]A.Alat!$AW$40</definedName>
    <definedName name="_______HAL1" localSheetId="0">#REF!</definedName>
    <definedName name="_______HAL1" localSheetId="1">#REF!</definedName>
    <definedName name="_______HAL1" localSheetId="3">#REF!</definedName>
    <definedName name="_______HAL1" localSheetId="4">#REF!</definedName>
    <definedName name="_______HAL1" localSheetId="2">#REF!</definedName>
    <definedName name="_______HAL1">#REF!</definedName>
    <definedName name="_______HAL2" localSheetId="0">#REF!</definedName>
    <definedName name="_______HAL2" localSheetId="1">#REF!</definedName>
    <definedName name="_______HAL2" localSheetId="3">#REF!</definedName>
    <definedName name="_______HAL2" localSheetId="4">#REF!</definedName>
    <definedName name="_______HAL2" localSheetId="2">#REF!</definedName>
    <definedName name="_______HAL2">#REF!</definedName>
    <definedName name="_______HAL3" localSheetId="0">#REF!</definedName>
    <definedName name="_______HAL3" localSheetId="1">#REF!</definedName>
    <definedName name="_______HAL3" localSheetId="3">#REF!</definedName>
    <definedName name="_______HAL3" localSheetId="4">#REF!</definedName>
    <definedName name="_______HAL3" localSheetId="2">#REF!</definedName>
    <definedName name="_______HAL3">#REF!</definedName>
    <definedName name="_______HAL4" localSheetId="0">#REF!</definedName>
    <definedName name="_______HAL4" localSheetId="1">#REF!</definedName>
    <definedName name="_______HAL4" localSheetId="3">#REF!</definedName>
    <definedName name="_______HAL4" localSheetId="4">#REF!</definedName>
    <definedName name="_______HAL4" localSheetId="2">#REF!</definedName>
    <definedName name="_______HAL4">#REF!</definedName>
    <definedName name="_______HAL5" localSheetId="0">#REF!</definedName>
    <definedName name="_______HAL5" localSheetId="1">#REF!</definedName>
    <definedName name="_______HAL5" localSheetId="3">#REF!</definedName>
    <definedName name="_______HAL5" localSheetId="4">#REF!</definedName>
    <definedName name="_______HAL5" localSheetId="2">#REF!</definedName>
    <definedName name="_______HAL5">#REF!</definedName>
    <definedName name="_______HAL6" localSheetId="0">#REF!</definedName>
    <definedName name="_______HAL6" localSheetId="1">#REF!</definedName>
    <definedName name="_______HAL6" localSheetId="3">#REF!</definedName>
    <definedName name="_______HAL6" localSheetId="4">#REF!</definedName>
    <definedName name="_______HAL6" localSheetId="2">#REF!</definedName>
    <definedName name="_______HAL6">#REF!</definedName>
    <definedName name="_______HAL7" localSheetId="0">#REF!</definedName>
    <definedName name="_______HAL7" localSheetId="1">#REF!</definedName>
    <definedName name="_______HAL7" localSheetId="3">#REF!</definedName>
    <definedName name="_______HAL7" localSheetId="4">#REF!</definedName>
    <definedName name="_______HAL7" localSheetId="2">#REF!</definedName>
    <definedName name="_______HAL7">#REF!</definedName>
    <definedName name="_______HAL8" localSheetId="0">#REF!</definedName>
    <definedName name="_______HAL8" localSheetId="1">#REF!</definedName>
    <definedName name="_______HAL8" localSheetId="3">#REF!</definedName>
    <definedName name="_______HAL8" localSheetId="4">#REF!</definedName>
    <definedName name="_______HAL8" localSheetId="2">#REF!</definedName>
    <definedName name="_______HAL8">#REF!</definedName>
    <definedName name="_______LLL01" localSheetId="0">#REF!</definedName>
    <definedName name="_______LLL01" localSheetId="1">#REF!</definedName>
    <definedName name="_______LLL01" localSheetId="3">#REF!</definedName>
    <definedName name="_______LLL01" localSheetId="4">#REF!</definedName>
    <definedName name="_______LLL01" localSheetId="2">#REF!</definedName>
    <definedName name="_______LLL01">#REF!</definedName>
    <definedName name="_______LLL02" localSheetId="0">#REF!</definedName>
    <definedName name="_______LLL02" localSheetId="1">#REF!</definedName>
    <definedName name="_______LLL02" localSheetId="3">#REF!</definedName>
    <definedName name="_______LLL02" localSheetId="4">#REF!</definedName>
    <definedName name="_______LLL02" localSheetId="2">#REF!</definedName>
    <definedName name="_______LLL02">#REF!</definedName>
    <definedName name="_______LLL03" localSheetId="0">#REF!</definedName>
    <definedName name="_______LLL03" localSheetId="1">#REF!</definedName>
    <definedName name="_______LLL03" localSheetId="3">#REF!</definedName>
    <definedName name="_______LLL03" localSheetId="4">#REF!</definedName>
    <definedName name="_______LLL03" localSheetId="2">#REF!</definedName>
    <definedName name="_______LLL03">#REF!</definedName>
    <definedName name="_______LLL04" localSheetId="0">#REF!</definedName>
    <definedName name="_______LLL04" localSheetId="1">#REF!</definedName>
    <definedName name="_______LLL04" localSheetId="3">#REF!</definedName>
    <definedName name="_______LLL04" localSheetId="4">#REF!</definedName>
    <definedName name="_______LLL04" localSheetId="2">#REF!</definedName>
    <definedName name="_______LLL04">#REF!</definedName>
    <definedName name="_______LLL05" localSheetId="0">#REF!</definedName>
    <definedName name="_______LLL05" localSheetId="1">#REF!</definedName>
    <definedName name="_______LLL05" localSheetId="3">#REF!</definedName>
    <definedName name="_______LLL05" localSheetId="4">#REF!</definedName>
    <definedName name="_______LLL05" localSheetId="2">#REF!</definedName>
    <definedName name="_______LLL05">#REF!</definedName>
    <definedName name="_______LLL06" localSheetId="0">#REF!</definedName>
    <definedName name="_______LLL06" localSheetId="1">#REF!</definedName>
    <definedName name="_______LLL06" localSheetId="3">#REF!</definedName>
    <definedName name="_______LLL06" localSheetId="4">#REF!</definedName>
    <definedName name="_______LLL06" localSheetId="2">#REF!</definedName>
    <definedName name="_______LLL06">#REF!</definedName>
    <definedName name="_______LLL07" localSheetId="0">#REF!</definedName>
    <definedName name="_______LLL07" localSheetId="1">#REF!</definedName>
    <definedName name="_______LLL07" localSheetId="3">#REF!</definedName>
    <definedName name="_______LLL07" localSheetId="4">#REF!</definedName>
    <definedName name="_______LLL07" localSheetId="2">#REF!</definedName>
    <definedName name="_______LLL07">#REF!</definedName>
    <definedName name="_______LLL08" localSheetId="0">#REF!</definedName>
    <definedName name="_______LLL08" localSheetId="1">#REF!</definedName>
    <definedName name="_______LLL08" localSheetId="3">#REF!</definedName>
    <definedName name="_______LLL08" localSheetId="4">#REF!</definedName>
    <definedName name="_______LLL08" localSheetId="2">#REF!</definedName>
    <definedName name="_______LLL08">#REF!</definedName>
    <definedName name="_______LLL09" localSheetId="0">#REF!</definedName>
    <definedName name="_______LLL09" localSheetId="1">#REF!</definedName>
    <definedName name="_______LLL09" localSheetId="3">#REF!</definedName>
    <definedName name="_______LLL09" localSheetId="4">#REF!</definedName>
    <definedName name="_______LLL09" localSheetId="2">#REF!</definedName>
    <definedName name="_______LLL09">#REF!</definedName>
    <definedName name="_______LLL10" localSheetId="0">#REF!</definedName>
    <definedName name="_______LLL10" localSheetId="1">#REF!</definedName>
    <definedName name="_______LLL10" localSheetId="3">#REF!</definedName>
    <definedName name="_______LLL10" localSheetId="4">#REF!</definedName>
    <definedName name="_______LLL10" localSheetId="2">#REF!</definedName>
    <definedName name="_______LLL10">#REF!</definedName>
    <definedName name="_______LLL11" localSheetId="0">#REF!</definedName>
    <definedName name="_______LLL11" localSheetId="1">#REF!</definedName>
    <definedName name="_______LLL11" localSheetId="3">#REF!</definedName>
    <definedName name="_______LLL11" localSheetId="4">#REF!</definedName>
    <definedName name="_______LLL11" localSheetId="2">#REF!</definedName>
    <definedName name="_______LLL11">#REF!</definedName>
    <definedName name="_______MDE01">[4]A.Alat!$BO$27</definedName>
    <definedName name="_______MDE02">[4]A.Alat!$BO$47</definedName>
    <definedName name="_______MDE03">[4]A.Alat!$BO$68</definedName>
    <definedName name="_______MDE04">[4]A.Alat!$BO$88</definedName>
    <definedName name="_______MDE05">[4]A.Alat!$BO$108</definedName>
    <definedName name="_______MDE06">[4]A.Alat!$BO$128</definedName>
    <definedName name="_______MDE07">[4]A.Alat!$BO$148</definedName>
    <definedName name="_______MDE08">[4]A.Alat!$BO$168</definedName>
    <definedName name="_______MDE09">[4]A.Alat!$BO$188</definedName>
    <definedName name="_______MDE10">[4]A.Alat!$BO$208</definedName>
    <definedName name="_______MDE11">[4]A.Alat!$BO$228</definedName>
    <definedName name="_______MDE12">[4]A.Alat!$BO$248</definedName>
    <definedName name="_______MDE13">[4]A.Alat!$BO$268</definedName>
    <definedName name="_______MDE14">[4]A.Alat!$BO$288</definedName>
    <definedName name="_______MDE15">[4]A.Alat!$BO$308</definedName>
    <definedName name="_______MDE16">[4]A.Alat!$BO$328</definedName>
    <definedName name="_______MDE17">[4]A.Alat!$BO$348</definedName>
    <definedName name="_______MDE18">[4]A.Alat!$BO$368</definedName>
    <definedName name="_______MDE19">[4]A.Alat!$BO$388</definedName>
    <definedName name="_______MDE20">[4]A.Alat!$BO$408</definedName>
    <definedName name="_______MDE21">[4]A.Alat!$BO$428</definedName>
    <definedName name="_______MDE22">[4]A.Alat!$BO$448</definedName>
    <definedName name="_______MDE23">[4]A.Alat!$BO$468</definedName>
    <definedName name="_______MDE24">[4]A.Alat!$BO$488</definedName>
    <definedName name="_______MDE25">[4]A.Alat!$BO$508</definedName>
    <definedName name="_______MDE26">[4]A.Alat!$BO$528</definedName>
    <definedName name="_______MDE27">[4]A.Alat!$BO$548</definedName>
    <definedName name="_______MDE28">[4]A.Alat!$BO$568</definedName>
    <definedName name="_______MDE29">[4]A.Alat!$BO$588</definedName>
    <definedName name="_______MDE30">[4]A.Alat!$BO$608</definedName>
    <definedName name="_______MDE31">[4]A.Alat!$BO$628</definedName>
    <definedName name="_______MDE32">[4]A.Alat!$BO$648</definedName>
    <definedName name="_______MDE33">[4]A.Alat!$BO$668</definedName>
    <definedName name="_______MDE34">[4]A.Alat!$BO$699</definedName>
    <definedName name="_______ME01">[4]A.Alat!$BO$26</definedName>
    <definedName name="_______ME02">[4]A.Alat!$BO$46</definedName>
    <definedName name="_______ME03">[4]A.Alat!$BO$67</definedName>
    <definedName name="_______ME04">[4]A.Alat!$BO$87</definedName>
    <definedName name="_______ME05">[4]A.Alat!$BO$107</definedName>
    <definedName name="_______ME06">[4]A.Alat!$BO$127</definedName>
    <definedName name="_______ME07">[4]A.Alat!$BO$147</definedName>
    <definedName name="_______ME08">[4]A.Alat!$BO$167</definedName>
    <definedName name="_______ME09">[4]A.Alat!$BO$187</definedName>
    <definedName name="_______ME10">[4]A.Alat!$BO$207</definedName>
    <definedName name="_______ME11">[4]A.Alat!$BO$227</definedName>
    <definedName name="_______ME12">[4]A.Alat!$BO$247</definedName>
    <definedName name="_______ME13">[4]A.Alat!$BO$267</definedName>
    <definedName name="_______ME14">[4]A.Alat!$BO$287</definedName>
    <definedName name="_______ME15">[4]A.Alat!$BO$307</definedName>
    <definedName name="_______ME16">[4]A.Alat!$BO$327</definedName>
    <definedName name="_______ME17">[4]A.Alat!$BO$347</definedName>
    <definedName name="_______ME18">[4]A.Alat!$BO$367</definedName>
    <definedName name="_______ME19">[4]A.Alat!$BO$387</definedName>
    <definedName name="_______ME20">[4]A.Alat!$BO$407</definedName>
    <definedName name="_______ME21">[4]A.Alat!$BO$427</definedName>
    <definedName name="_______ME22">[4]A.Alat!$BO$447</definedName>
    <definedName name="_______ME23">[4]A.Alat!$BO$467</definedName>
    <definedName name="_______ME24">[4]A.Alat!$BO$487</definedName>
    <definedName name="_______ME25">[4]A.Alat!$BO$507</definedName>
    <definedName name="_______ME26">[4]A.Alat!$BO$527</definedName>
    <definedName name="_______ME27">[4]A.Alat!$BO$547</definedName>
    <definedName name="_______ME28">[4]A.Alat!$BO$567</definedName>
    <definedName name="_______ME29">[4]A.Alat!$BO$587</definedName>
    <definedName name="_______ME30">[4]A.Alat!$BO$607</definedName>
    <definedName name="_______ME31">[4]A.Alat!$BO$627</definedName>
    <definedName name="_______ME32">[4]A.Alat!$BO$647</definedName>
    <definedName name="_______ME33">[4]A.Alat!$BO$667</definedName>
    <definedName name="_______ME34">[4]A.Alat!$BO$698</definedName>
    <definedName name="_______MMM01" localSheetId="0">#REF!</definedName>
    <definedName name="_______MMM01" localSheetId="1">#REF!</definedName>
    <definedName name="_______MMM01" localSheetId="3">#REF!</definedName>
    <definedName name="_______MMM01" localSheetId="4">#REF!</definedName>
    <definedName name="_______MMM01" localSheetId="2">#REF!</definedName>
    <definedName name="_______MMM01">#REF!</definedName>
    <definedName name="_______MMM02" localSheetId="0">#REF!</definedName>
    <definedName name="_______MMM02" localSheetId="1">#REF!</definedName>
    <definedName name="_______MMM02" localSheetId="3">#REF!</definedName>
    <definedName name="_______MMM02" localSheetId="4">#REF!</definedName>
    <definedName name="_______MMM02" localSheetId="2">#REF!</definedName>
    <definedName name="_______MMM02">#REF!</definedName>
    <definedName name="_______MMM03" localSheetId="0">#REF!</definedName>
    <definedName name="_______MMM03" localSheetId="1">#REF!</definedName>
    <definedName name="_______MMM03" localSheetId="3">#REF!</definedName>
    <definedName name="_______MMM03" localSheetId="4">#REF!</definedName>
    <definedName name="_______MMM03" localSheetId="2">#REF!</definedName>
    <definedName name="_______MMM03">#REF!</definedName>
    <definedName name="_______MMM04" localSheetId="0">#REF!</definedName>
    <definedName name="_______MMM04" localSheetId="1">#REF!</definedName>
    <definedName name="_______MMM04" localSheetId="3">#REF!</definedName>
    <definedName name="_______MMM04" localSheetId="4">#REF!</definedName>
    <definedName name="_______MMM04" localSheetId="2">#REF!</definedName>
    <definedName name="_______MMM04">#REF!</definedName>
    <definedName name="_______MMM05" localSheetId="0">#REF!</definedName>
    <definedName name="_______MMM05" localSheetId="1">#REF!</definedName>
    <definedName name="_______MMM05" localSheetId="3">#REF!</definedName>
    <definedName name="_______MMM05" localSheetId="4">#REF!</definedName>
    <definedName name="_______MMM05" localSheetId="2">#REF!</definedName>
    <definedName name="_______MMM05">#REF!</definedName>
    <definedName name="_______MMM06" localSheetId="0">#REF!</definedName>
    <definedName name="_______MMM06" localSheetId="1">#REF!</definedName>
    <definedName name="_______MMM06" localSheetId="3">#REF!</definedName>
    <definedName name="_______MMM06" localSheetId="4">#REF!</definedName>
    <definedName name="_______MMM06" localSheetId="2">#REF!</definedName>
    <definedName name="_______MMM06">#REF!</definedName>
    <definedName name="_______MMM07" localSheetId="0">#REF!</definedName>
    <definedName name="_______MMM07" localSheetId="1">#REF!</definedName>
    <definedName name="_______MMM07" localSheetId="3">#REF!</definedName>
    <definedName name="_______MMM07" localSheetId="4">#REF!</definedName>
    <definedName name="_______MMM07" localSheetId="2">#REF!</definedName>
    <definedName name="_______MMM07">#REF!</definedName>
    <definedName name="_______MMM08" localSheetId="0">#REF!</definedName>
    <definedName name="_______MMM08" localSheetId="1">#REF!</definedName>
    <definedName name="_______MMM08" localSheetId="3">#REF!</definedName>
    <definedName name="_______MMM08" localSheetId="4">#REF!</definedName>
    <definedName name="_______MMM08" localSheetId="2">#REF!</definedName>
    <definedName name="_______MMM08">#REF!</definedName>
    <definedName name="_______MMM09" localSheetId="0">#REF!</definedName>
    <definedName name="_______MMM09" localSheetId="1">#REF!</definedName>
    <definedName name="_______MMM09" localSheetId="3">#REF!</definedName>
    <definedName name="_______MMM09" localSheetId="4">#REF!</definedName>
    <definedName name="_______MMM09" localSheetId="2">#REF!</definedName>
    <definedName name="_______MMM09">#REF!</definedName>
    <definedName name="_______MMM10" localSheetId="0">#REF!</definedName>
    <definedName name="_______MMM10" localSheetId="1">#REF!</definedName>
    <definedName name="_______MMM10" localSheetId="3">#REF!</definedName>
    <definedName name="_______MMM10" localSheetId="4">#REF!</definedName>
    <definedName name="_______MMM10" localSheetId="2">#REF!</definedName>
    <definedName name="_______MMM10">#REF!</definedName>
    <definedName name="_______MMM11" localSheetId="0">#REF!</definedName>
    <definedName name="_______MMM11" localSheetId="1">#REF!</definedName>
    <definedName name="_______MMM11" localSheetId="3">#REF!</definedName>
    <definedName name="_______MMM11" localSheetId="4">#REF!</definedName>
    <definedName name="_______MMM11" localSheetId="2">#REF!</definedName>
    <definedName name="_______MMM11">#REF!</definedName>
    <definedName name="_______MMM12" localSheetId="0">#REF!</definedName>
    <definedName name="_______MMM12" localSheetId="1">#REF!</definedName>
    <definedName name="_______MMM12" localSheetId="3">#REF!</definedName>
    <definedName name="_______MMM12" localSheetId="4">#REF!</definedName>
    <definedName name="_______MMM12" localSheetId="2">#REF!</definedName>
    <definedName name="_______MMM12">#REF!</definedName>
    <definedName name="_______MMM13" localSheetId="0">#REF!</definedName>
    <definedName name="_______MMM13" localSheetId="1">#REF!</definedName>
    <definedName name="_______MMM13" localSheetId="3">#REF!</definedName>
    <definedName name="_______MMM13" localSheetId="4">#REF!</definedName>
    <definedName name="_______MMM13" localSheetId="2">#REF!</definedName>
    <definedName name="_______MMM13">#REF!</definedName>
    <definedName name="_______MMM14" localSheetId="0">#REF!</definedName>
    <definedName name="_______MMM14" localSheetId="1">#REF!</definedName>
    <definedName name="_______MMM14" localSheetId="3">#REF!</definedName>
    <definedName name="_______MMM14" localSheetId="4">#REF!</definedName>
    <definedName name="_______MMM14" localSheetId="2">#REF!</definedName>
    <definedName name="_______MMM14">#REF!</definedName>
    <definedName name="_______MMM15" localSheetId="0">#REF!</definedName>
    <definedName name="_______MMM15" localSheetId="1">#REF!</definedName>
    <definedName name="_______MMM15" localSheetId="3">#REF!</definedName>
    <definedName name="_______MMM15" localSheetId="4">#REF!</definedName>
    <definedName name="_______MMM15" localSheetId="2">#REF!</definedName>
    <definedName name="_______MMM15">#REF!</definedName>
    <definedName name="_______MMM16" localSheetId="0">#REF!</definedName>
    <definedName name="_______MMM16" localSheetId="1">#REF!</definedName>
    <definedName name="_______MMM16" localSheetId="3">#REF!</definedName>
    <definedName name="_______MMM16" localSheetId="4">#REF!</definedName>
    <definedName name="_______MMM16" localSheetId="2">#REF!</definedName>
    <definedName name="_______MMM16">#REF!</definedName>
    <definedName name="_______MMM17" localSheetId="0">#REF!</definedName>
    <definedName name="_______MMM17" localSheetId="1">#REF!</definedName>
    <definedName name="_______MMM17" localSheetId="3">#REF!</definedName>
    <definedName name="_______MMM17" localSheetId="4">#REF!</definedName>
    <definedName name="_______MMM17" localSheetId="2">#REF!</definedName>
    <definedName name="_______MMM17">#REF!</definedName>
    <definedName name="_______MMM18" localSheetId="0">#REF!</definedName>
    <definedName name="_______MMM18" localSheetId="1">#REF!</definedName>
    <definedName name="_______MMM18" localSheetId="3">#REF!</definedName>
    <definedName name="_______MMM18" localSheetId="4">#REF!</definedName>
    <definedName name="_______MMM18" localSheetId="2">#REF!</definedName>
    <definedName name="_______MMM18">#REF!</definedName>
    <definedName name="_______MMM19" localSheetId="0">#REF!</definedName>
    <definedName name="_______MMM19" localSheetId="1">#REF!</definedName>
    <definedName name="_______MMM19" localSheetId="3">#REF!</definedName>
    <definedName name="_______MMM19" localSheetId="4">#REF!</definedName>
    <definedName name="_______MMM19" localSheetId="2">#REF!</definedName>
    <definedName name="_______MMM19">#REF!</definedName>
    <definedName name="_______MMM20" localSheetId="0">#REF!</definedName>
    <definedName name="_______MMM20" localSheetId="1">#REF!</definedName>
    <definedName name="_______MMM20" localSheetId="3">#REF!</definedName>
    <definedName name="_______MMM20" localSheetId="4">#REF!</definedName>
    <definedName name="_______MMM20" localSheetId="2">#REF!</definedName>
    <definedName name="_______MMM20">#REF!</definedName>
    <definedName name="_______MMM21" localSheetId="0">#REF!</definedName>
    <definedName name="_______MMM21" localSheetId="1">#REF!</definedName>
    <definedName name="_______MMM21" localSheetId="3">#REF!</definedName>
    <definedName name="_______MMM21" localSheetId="4">#REF!</definedName>
    <definedName name="_______MMM21" localSheetId="2">#REF!</definedName>
    <definedName name="_______MMM21">#REF!</definedName>
    <definedName name="_______MMM22" localSheetId="0">#REF!</definedName>
    <definedName name="_______MMM22" localSheetId="1">#REF!</definedName>
    <definedName name="_______MMM22" localSheetId="3">#REF!</definedName>
    <definedName name="_______MMM22" localSheetId="4">#REF!</definedName>
    <definedName name="_______MMM22" localSheetId="2">#REF!</definedName>
    <definedName name="_______MMM22">#REF!</definedName>
    <definedName name="_______MMM23" localSheetId="0">#REF!</definedName>
    <definedName name="_______MMM23" localSheetId="1">#REF!</definedName>
    <definedName name="_______MMM23" localSheetId="3">#REF!</definedName>
    <definedName name="_______MMM23" localSheetId="4">#REF!</definedName>
    <definedName name="_______MMM23" localSheetId="2">#REF!</definedName>
    <definedName name="_______MMM23">#REF!</definedName>
    <definedName name="_______MMM24" localSheetId="0">#REF!</definedName>
    <definedName name="_______MMM24" localSheetId="1">#REF!</definedName>
    <definedName name="_______MMM24" localSheetId="3">#REF!</definedName>
    <definedName name="_______MMM24" localSheetId="4">#REF!</definedName>
    <definedName name="_______MMM24" localSheetId="2">#REF!</definedName>
    <definedName name="_______MMM24">#REF!</definedName>
    <definedName name="_______MMM25" localSheetId="0">#REF!</definedName>
    <definedName name="_______MMM25" localSheetId="1">#REF!</definedName>
    <definedName name="_______MMM25" localSheetId="3">#REF!</definedName>
    <definedName name="_______MMM25" localSheetId="4">#REF!</definedName>
    <definedName name="_______MMM25" localSheetId="2">#REF!</definedName>
    <definedName name="_______MMM25">#REF!</definedName>
    <definedName name="_______MMM26" localSheetId="0">#REF!</definedName>
    <definedName name="_______MMM26" localSheetId="1">#REF!</definedName>
    <definedName name="_______MMM26" localSheetId="3">#REF!</definedName>
    <definedName name="_______MMM26" localSheetId="4">#REF!</definedName>
    <definedName name="_______MMM26" localSheetId="2">#REF!</definedName>
    <definedName name="_______MMM26">#REF!</definedName>
    <definedName name="_______MMM27" localSheetId="0">#REF!</definedName>
    <definedName name="_______MMM27" localSheetId="1">#REF!</definedName>
    <definedName name="_______MMM27" localSheetId="3">#REF!</definedName>
    <definedName name="_______MMM27" localSheetId="4">#REF!</definedName>
    <definedName name="_______MMM27" localSheetId="2">#REF!</definedName>
    <definedName name="_______MMM27">#REF!</definedName>
    <definedName name="_______MMM28" localSheetId="0">#REF!</definedName>
    <definedName name="_______MMM28" localSheetId="1">#REF!</definedName>
    <definedName name="_______MMM28" localSheetId="3">#REF!</definedName>
    <definedName name="_______MMM28" localSheetId="4">#REF!</definedName>
    <definedName name="_______MMM28" localSheetId="2">#REF!</definedName>
    <definedName name="_______MMM28">#REF!</definedName>
    <definedName name="_______MMM29" localSheetId="0">#REF!</definedName>
    <definedName name="_______MMM29" localSheetId="1">#REF!</definedName>
    <definedName name="_______MMM29" localSheetId="3">#REF!</definedName>
    <definedName name="_______MMM29" localSheetId="4">#REF!</definedName>
    <definedName name="_______MMM29" localSheetId="2">#REF!</definedName>
    <definedName name="_______MMM29">#REF!</definedName>
    <definedName name="_______MMM30" localSheetId="0">#REF!</definedName>
    <definedName name="_______MMM30" localSheetId="1">#REF!</definedName>
    <definedName name="_______MMM30" localSheetId="3">#REF!</definedName>
    <definedName name="_______MMM30" localSheetId="4">#REF!</definedName>
    <definedName name="_______MMM30" localSheetId="2">#REF!</definedName>
    <definedName name="_______MMM30">#REF!</definedName>
    <definedName name="_______MMM31" localSheetId="0">#REF!</definedName>
    <definedName name="_______MMM31" localSheetId="1">#REF!</definedName>
    <definedName name="_______MMM31" localSheetId="3">#REF!</definedName>
    <definedName name="_______MMM31" localSheetId="4">#REF!</definedName>
    <definedName name="_______MMM31" localSheetId="2">#REF!</definedName>
    <definedName name="_______MMM31">#REF!</definedName>
    <definedName name="_______MMM32" localSheetId="0">#REF!</definedName>
    <definedName name="_______MMM32" localSheetId="1">#REF!</definedName>
    <definedName name="_______MMM32" localSheetId="3">#REF!</definedName>
    <definedName name="_______MMM32" localSheetId="4">#REF!</definedName>
    <definedName name="_______MMM32" localSheetId="2">#REF!</definedName>
    <definedName name="_______MMM32">#REF!</definedName>
    <definedName name="_______MMM33" localSheetId="0">#REF!</definedName>
    <definedName name="_______MMM33" localSheetId="1">#REF!</definedName>
    <definedName name="_______MMM33" localSheetId="3">#REF!</definedName>
    <definedName name="_______MMM33" localSheetId="4">#REF!</definedName>
    <definedName name="_______MMM33" localSheetId="2">#REF!</definedName>
    <definedName name="_______MMM33">#REF!</definedName>
    <definedName name="_______MMM34" localSheetId="0">#REF!</definedName>
    <definedName name="_______MMM34" localSheetId="1">#REF!</definedName>
    <definedName name="_______MMM34" localSheetId="3">#REF!</definedName>
    <definedName name="_______MMM34" localSheetId="4">#REF!</definedName>
    <definedName name="_______MMM34" localSheetId="2">#REF!</definedName>
    <definedName name="_______MMM34">#REF!</definedName>
    <definedName name="_______MMM35" localSheetId="0">#REF!</definedName>
    <definedName name="_______MMM35" localSheetId="1">#REF!</definedName>
    <definedName name="_______MMM35" localSheetId="3">#REF!</definedName>
    <definedName name="_______MMM35" localSheetId="4">#REF!</definedName>
    <definedName name="_______MMM35" localSheetId="2">#REF!</definedName>
    <definedName name="_______MMM35">#REF!</definedName>
    <definedName name="_______MMM36" localSheetId="0">#REF!</definedName>
    <definedName name="_______MMM36" localSheetId="1">#REF!</definedName>
    <definedName name="_______MMM36" localSheetId="3">#REF!</definedName>
    <definedName name="_______MMM36" localSheetId="4">#REF!</definedName>
    <definedName name="_______MMM36" localSheetId="2">#REF!</definedName>
    <definedName name="_______MMM36">#REF!</definedName>
    <definedName name="_______MMM37" localSheetId="0">#REF!</definedName>
    <definedName name="_______MMM37" localSheetId="1">#REF!</definedName>
    <definedName name="_______MMM37" localSheetId="3">#REF!</definedName>
    <definedName name="_______MMM37" localSheetId="4">#REF!</definedName>
    <definedName name="_______MMM37" localSheetId="2">#REF!</definedName>
    <definedName name="_______MMM37">#REF!</definedName>
    <definedName name="_______MMM38" localSheetId="0">#REF!</definedName>
    <definedName name="_______MMM38" localSheetId="1">#REF!</definedName>
    <definedName name="_______MMM38" localSheetId="3">#REF!</definedName>
    <definedName name="_______MMM38" localSheetId="4">#REF!</definedName>
    <definedName name="_______MMM38" localSheetId="2">#REF!</definedName>
    <definedName name="_______MMM38">#REF!</definedName>
    <definedName name="_______MMM39" localSheetId="0">#REF!</definedName>
    <definedName name="_______MMM39" localSheetId="1">#REF!</definedName>
    <definedName name="_______MMM39" localSheetId="3">#REF!</definedName>
    <definedName name="_______MMM39" localSheetId="4">#REF!</definedName>
    <definedName name="_______MMM39" localSheetId="2">#REF!</definedName>
    <definedName name="_______MMM39">#REF!</definedName>
    <definedName name="_______MMM40" localSheetId="0">#REF!</definedName>
    <definedName name="_______MMM40" localSheetId="1">#REF!</definedName>
    <definedName name="_______MMM40" localSheetId="3">#REF!</definedName>
    <definedName name="_______MMM40" localSheetId="4">#REF!</definedName>
    <definedName name="_______MMM40" localSheetId="2">#REF!</definedName>
    <definedName name="_______MMM40">#REF!</definedName>
    <definedName name="_______MMM41" localSheetId="0">#REF!</definedName>
    <definedName name="_______MMM41" localSheetId="1">#REF!</definedName>
    <definedName name="_______MMM41" localSheetId="3">#REF!</definedName>
    <definedName name="_______MMM41" localSheetId="4">#REF!</definedName>
    <definedName name="_______MMM41" localSheetId="2">#REF!</definedName>
    <definedName name="_______MMM41">#REF!</definedName>
    <definedName name="_______MMM411" localSheetId="0">#REF!</definedName>
    <definedName name="_______MMM411" localSheetId="1">#REF!</definedName>
    <definedName name="_______MMM411" localSheetId="3">#REF!</definedName>
    <definedName name="_______MMM411" localSheetId="4">#REF!</definedName>
    <definedName name="_______MMM411" localSheetId="2">#REF!</definedName>
    <definedName name="_______MMM411">#REF!</definedName>
    <definedName name="_______MMM42" localSheetId="0">#REF!</definedName>
    <definedName name="_______MMM42" localSheetId="1">#REF!</definedName>
    <definedName name="_______MMM42" localSheetId="3">#REF!</definedName>
    <definedName name="_______MMM42" localSheetId="4">#REF!</definedName>
    <definedName name="_______MMM42" localSheetId="2">#REF!</definedName>
    <definedName name="_______MMM42">#REF!</definedName>
    <definedName name="_______MMM43" localSheetId="0">#REF!</definedName>
    <definedName name="_______MMM43" localSheetId="1">#REF!</definedName>
    <definedName name="_______MMM43" localSheetId="3">#REF!</definedName>
    <definedName name="_______MMM43" localSheetId="4">#REF!</definedName>
    <definedName name="_______MMM43" localSheetId="2">#REF!</definedName>
    <definedName name="_______MMM43">#REF!</definedName>
    <definedName name="_______MMM44" localSheetId="0">#REF!</definedName>
    <definedName name="_______MMM44" localSheetId="1">#REF!</definedName>
    <definedName name="_______MMM44" localSheetId="3">#REF!</definedName>
    <definedName name="_______MMM44" localSheetId="4">#REF!</definedName>
    <definedName name="_______MMM44" localSheetId="2">#REF!</definedName>
    <definedName name="_______MMM44">#REF!</definedName>
    <definedName name="_______MMM45" localSheetId="0">#REF!</definedName>
    <definedName name="_______MMM45" localSheetId="1">#REF!</definedName>
    <definedName name="_______MMM45" localSheetId="3">#REF!</definedName>
    <definedName name="_______MMM45" localSheetId="4">#REF!</definedName>
    <definedName name="_______MMM45" localSheetId="2">#REF!</definedName>
    <definedName name="_______MMM45">#REF!</definedName>
    <definedName name="_______MMM46" localSheetId="0">#REF!</definedName>
    <definedName name="_______MMM46" localSheetId="1">#REF!</definedName>
    <definedName name="_______MMM46" localSheetId="3">#REF!</definedName>
    <definedName name="_______MMM46" localSheetId="4">#REF!</definedName>
    <definedName name="_______MMM46" localSheetId="2">#REF!</definedName>
    <definedName name="_______MMM46">#REF!</definedName>
    <definedName name="_______MMM47" localSheetId="0">#REF!</definedName>
    <definedName name="_______MMM47" localSheetId="1">#REF!</definedName>
    <definedName name="_______MMM47" localSheetId="3">#REF!</definedName>
    <definedName name="_______MMM47" localSheetId="4">#REF!</definedName>
    <definedName name="_______MMM47" localSheetId="2">#REF!</definedName>
    <definedName name="_______MMM47">#REF!</definedName>
    <definedName name="_______MMM48" localSheetId="0">#REF!</definedName>
    <definedName name="_______MMM48" localSheetId="1">#REF!</definedName>
    <definedName name="_______MMM48" localSheetId="3">#REF!</definedName>
    <definedName name="_______MMM48" localSheetId="4">#REF!</definedName>
    <definedName name="_______MMM48" localSheetId="2">#REF!</definedName>
    <definedName name="_______MMM48">#REF!</definedName>
    <definedName name="_______MMM49" localSheetId="0">#REF!</definedName>
    <definedName name="_______MMM49" localSheetId="1">#REF!</definedName>
    <definedName name="_______MMM49" localSheetId="3">#REF!</definedName>
    <definedName name="_______MMM49" localSheetId="4">#REF!</definedName>
    <definedName name="_______MMM49" localSheetId="2">#REF!</definedName>
    <definedName name="_______MMM49">#REF!</definedName>
    <definedName name="_______MMM50" localSheetId="0">#REF!</definedName>
    <definedName name="_______MMM50" localSheetId="1">#REF!</definedName>
    <definedName name="_______MMM50" localSheetId="3">#REF!</definedName>
    <definedName name="_______MMM50" localSheetId="4">#REF!</definedName>
    <definedName name="_______MMM50" localSheetId="2">#REF!</definedName>
    <definedName name="_______MMM50">#REF!</definedName>
    <definedName name="_______MMM51" localSheetId="0">#REF!</definedName>
    <definedName name="_______MMM51" localSheetId="1">#REF!</definedName>
    <definedName name="_______MMM51" localSheetId="3">#REF!</definedName>
    <definedName name="_______MMM51" localSheetId="4">#REF!</definedName>
    <definedName name="_______MMM51" localSheetId="2">#REF!</definedName>
    <definedName name="_______MMM51">#REF!</definedName>
    <definedName name="_______MMM52" localSheetId="0">#REF!</definedName>
    <definedName name="_______MMM52" localSheetId="1">#REF!</definedName>
    <definedName name="_______MMM52" localSheetId="3">#REF!</definedName>
    <definedName name="_______MMM52" localSheetId="4">#REF!</definedName>
    <definedName name="_______MMM52" localSheetId="2">#REF!</definedName>
    <definedName name="_______MMM52">#REF!</definedName>
    <definedName name="_______MMM53" localSheetId="0">#REF!</definedName>
    <definedName name="_______MMM53" localSheetId="1">#REF!</definedName>
    <definedName name="_______MMM53" localSheetId="3">#REF!</definedName>
    <definedName name="_______MMM53" localSheetId="4">#REF!</definedName>
    <definedName name="_______MMM53" localSheetId="2">#REF!</definedName>
    <definedName name="_______MMM53">#REF!</definedName>
    <definedName name="_______MMM54" localSheetId="0">#REF!</definedName>
    <definedName name="_______MMM54" localSheetId="1">#REF!</definedName>
    <definedName name="_______MMM54" localSheetId="3">#REF!</definedName>
    <definedName name="_______MMM54" localSheetId="4">#REF!</definedName>
    <definedName name="_______MMM54" localSheetId="2">#REF!</definedName>
    <definedName name="_______MMM54">#REF!</definedName>
    <definedName name="_______pvc1" localSheetId="0">[3]upah!#REF!</definedName>
    <definedName name="_______pvc1" localSheetId="1">[3]upah!#REF!</definedName>
    <definedName name="_______pvc1" localSheetId="3">[3]upah!#REF!</definedName>
    <definedName name="_______pvc1" localSheetId="4">[3]upah!#REF!</definedName>
    <definedName name="_______pvc1" localSheetId="2">[3]upah!#REF!</definedName>
    <definedName name="_______pvc1">[3]upah!#REF!</definedName>
    <definedName name="_______pvc12" localSheetId="0">[3]upah!#REF!</definedName>
    <definedName name="_______pvc12" localSheetId="1">[3]upah!#REF!</definedName>
    <definedName name="_______pvc12" localSheetId="3">[3]upah!#REF!</definedName>
    <definedName name="_______pvc12" localSheetId="4">[3]upah!#REF!</definedName>
    <definedName name="_______pvc12" localSheetId="2">[3]upah!#REF!</definedName>
    <definedName name="_______pvc12">[3]upah!#REF!</definedName>
    <definedName name="_______pvc34" localSheetId="0">[3]upah!#REF!</definedName>
    <definedName name="_______pvc34" localSheetId="1">[3]upah!#REF!</definedName>
    <definedName name="_______pvc34" localSheetId="3">[3]upah!#REF!</definedName>
    <definedName name="_______pvc34" localSheetId="4">[3]upah!#REF!</definedName>
    <definedName name="_______pvc34" localSheetId="2">[3]upah!#REF!</definedName>
    <definedName name="_______pvc34">[3]upah!#REF!</definedName>
    <definedName name="_______pvc4" localSheetId="0">[3]upah!#REF!</definedName>
    <definedName name="_______pvc4" localSheetId="1">[3]upah!#REF!</definedName>
    <definedName name="_______pvc4" localSheetId="3">[3]upah!#REF!</definedName>
    <definedName name="_______pvc4" localSheetId="4">[3]upah!#REF!</definedName>
    <definedName name="_______pvc4" localSheetId="2">[3]upah!#REF!</definedName>
    <definedName name="_______pvc4">[3]upah!#REF!</definedName>
    <definedName name="_____DIV1" localSheetId="0">#REF!</definedName>
    <definedName name="_____DIV1" localSheetId="1">#REF!</definedName>
    <definedName name="_____DIV1" localSheetId="3">#REF!</definedName>
    <definedName name="_____DIV1" localSheetId="4">#REF!</definedName>
    <definedName name="_____DIV1" localSheetId="2">#REF!</definedName>
    <definedName name="_____DIV1">#REF!</definedName>
    <definedName name="_____DIV10" localSheetId="0">#REF!</definedName>
    <definedName name="_____DIV10" localSheetId="1">#REF!</definedName>
    <definedName name="_____DIV10" localSheetId="3">#REF!</definedName>
    <definedName name="_____DIV10" localSheetId="4">#REF!</definedName>
    <definedName name="_____DIV10" localSheetId="2">#REF!</definedName>
    <definedName name="_____DIV10">#REF!</definedName>
    <definedName name="_____DIV11" localSheetId="0">[2]DKH!#REF!</definedName>
    <definedName name="_____DIV11" localSheetId="1">[2]DKH!#REF!</definedName>
    <definedName name="_____DIV11" localSheetId="3">[2]DKH!#REF!</definedName>
    <definedName name="_____DIV11" localSheetId="4">[2]DKH!#REF!</definedName>
    <definedName name="_____DIV11" localSheetId="2">[2]DKH!#REF!</definedName>
    <definedName name="_____DIV11">[2]DKH!#REF!</definedName>
    <definedName name="_____DIV2" localSheetId="0">#REF!</definedName>
    <definedName name="_____DIV2" localSheetId="1">#REF!</definedName>
    <definedName name="_____DIV2" localSheetId="3">#REF!</definedName>
    <definedName name="_____DIV2" localSheetId="4">#REF!</definedName>
    <definedName name="_____DIV2" localSheetId="2">#REF!</definedName>
    <definedName name="_____DIV2">#REF!</definedName>
    <definedName name="_____DIV3" localSheetId="0">#REF!</definedName>
    <definedName name="_____DIV3" localSheetId="1">#REF!</definedName>
    <definedName name="_____DIV3" localSheetId="3">#REF!</definedName>
    <definedName name="_____DIV3" localSheetId="4">#REF!</definedName>
    <definedName name="_____DIV3" localSheetId="2">#REF!</definedName>
    <definedName name="_____DIV3">#REF!</definedName>
    <definedName name="_____DIV4" localSheetId="0">#REF!</definedName>
    <definedName name="_____DIV4" localSheetId="1">#REF!</definedName>
    <definedName name="_____DIV4" localSheetId="3">#REF!</definedName>
    <definedName name="_____DIV4" localSheetId="4">#REF!</definedName>
    <definedName name="_____DIV4" localSheetId="2">#REF!</definedName>
    <definedName name="_____DIV4">#REF!</definedName>
    <definedName name="_____DIV5" localSheetId="0">#REF!</definedName>
    <definedName name="_____DIV5" localSheetId="1">#REF!</definedName>
    <definedName name="_____DIV5" localSheetId="3">#REF!</definedName>
    <definedName name="_____DIV5" localSheetId="4">#REF!</definedName>
    <definedName name="_____DIV5" localSheetId="2">#REF!</definedName>
    <definedName name="_____DIV5">#REF!</definedName>
    <definedName name="_____DIV6" localSheetId="0">#REF!</definedName>
    <definedName name="_____DIV6" localSheetId="1">#REF!</definedName>
    <definedName name="_____DIV6" localSheetId="3">#REF!</definedName>
    <definedName name="_____DIV6" localSheetId="4">#REF!</definedName>
    <definedName name="_____DIV6" localSheetId="2">#REF!</definedName>
    <definedName name="_____DIV6">#REF!</definedName>
    <definedName name="_____DIV7" localSheetId="0">#REF!</definedName>
    <definedName name="_____DIV7" localSheetId="1">#REF!</definedName>
    <definedName name="_____DIV7" localSheetId="3">#REF!</definedName>
    <definedName name="_____DIV7" localSheetId="4">#REF!</definedName>
    <definedName name="_____DIV7" localSheetId="2">#REF!</definedName>
    <definedName name="_____DIV7">#REF!</definedName>
    <definedName name="_____DIV8" localSheetId="0">#REF!</definedName>
    <definedName name="_____DIV8" localSheetId="1">#REF!</definedName>
    <definedName name="_____DIV8" localSheetId="3">#REF!</definedName>
    <definedName name="_____DIV8" localSheetId="4">#REF!</definedName>
    <definedName name="_____DIV8" localSheetId="2">#REF!</definedName>
    <definedName name="_____DIV8">#REF!</definedName>
    <definedName name="_____DIV9" localSheetId="0">#REF!</definedName>
    <definedName name="_____DIV9" localSheetId="1">#REF!</definedName>
    <definedName name="_____DIV9" localSheetId="3">#REF!</definedName>
    <definedName name="_____DIV9" localSheetId="4">#REF!</definedName>
    <definedName name="_____DIV9" localSheetId="2">#REF!</definedName>
    <definedName name="_____DIV9">#REF!</definedName>
    <definedName name="_____EEE01">[4]A.Alat!$AW$8</definedName>
    <definedName name="_____EEE02">[4]A.Alat!$AW$9</definedName>
    <definedName name="_____EEE03">[4]A.Alat!$AW$10</definedName>
    <definedName name="_____EEE04">[4]A.Alat!$AW$11</definedName>
    <definedName name="_____EEE05">[4]A.Alat!$AW$12</definedName>
    <definedName name="_____EEE06">[4]A.Alat!$AW$13</definedName>
    <definedName name="_____EEE07">[4]A.Alat!$AW$14</definedName>
    <definedName name="_____EEE08">[4]A.Alat!$AW$15</definedName>
    <definedName name="_____EEE09">[4]A.Alat!$AW$16</definedName>
    <definedName name="_____EEE10">[4]A.Alat!$AW$17</definedName>
    <definedName name="_____EEE11">[4]A.Alat!$AW$18</definedName>
    <definedName name="_____EEE12">[4]A.Alat!$AW$19</definedName>
    <definedName name="_____EEE13">[4]A.Alat!$AW$20</definedName>
    <definedName name="_____EEE14">[4]A.Alat!$AW$21</definedName>
    <definedName name="_____EEE15">[4]A.Alat!$AW$22</definedName>
    <definedName name="_____EEE16">[4]A.Alat!$AW$23</definedName>
    <definedName name="_____EEE17">[4]A.Alat!$AW$24</definedName>
    <definedName name="_____EEE18">[4]A.Alat!$AW$25</definedName>
    <definedName name="_____EEE19">[4]A.Alat!$AW$26</definedName>
    <definedName name="_____EEE20">[4]A.Alat!$AW$27</definedName>
    <definedName name="_____EEE21">[4]A.Alat!$AW$28</definedName>
    <definedName name="_____EEE22">[4]A.Alat!$AW$29</definedName>
    <definedName name="_____EEE23">[4]A.Alat!$AW$30</definedName>
    <definedName name="_____EEE24">[4]A.Alat!$AW$31</definedName>
    <definedName name="_____EEE25">[4]A.Alat!$AW$32</definedName>
    <definedName name="_____EEE26">[4]A.Alat!$AW$33</definedName>
    <definedName name="_____EEE27">[4]A.Alat!$AW$34</definedName>
    <definedName name="_____EEE28">[4]A.Alat!$AW$35</definedName>
    <definedName name="_____EEE29">[4]A.Alat!$AW$36</definedName>
    <definedName name="_____EEE30">[4]A.Alat!$AW$37</definedName>
    <definedName name="_____EEE31">[4]A.Alat!$AW$38</definedName>
    <definedName name="_____EEE32">[4]A.Alat!$AW$39</definedName>
    <definedName name="_____EEE33">[4]A.Alat!$AW$40</definedName>
    <definedName name="_____HAL1" localSheetId="0">#REF!</definedName>
    <definedName name="_____HAL1" localSheetId="1">#REF!</definedName>
    <definedName name="_____HAL1" localSheetId="3">#REF!</definedName>
    <definedName name="_____HAL1" localSheetId="4">#REF!</definedName>
    <definedName name="_____HAL1" localSheetId="2">#REF!</definedName>
    <definedName name="_____HAL1">#REF!</definedName>
    <definedName name="_____HAL2" localSheetId="0">#REF!</definedName>
    <definedName name="_____HAL2" localSheetId="1">#REF!</definedName>
    <definedName name="_____HAL2" localSheetId="3">#REF!</definedName>
    <definedName name="_____HAL2" localSheetId="4">#REF!</definedName>
    <definedName name="_____HAL2" localSheetId="2">#REF!</definedName>
    <definedName name="_____HAL2">#REF!</definedName>
    <definedName name="_____HAL3" localSheetId="0">#REF!</definedName>
    <definedName name="_____HAL3" localSheetId="1">#REF!</definedName>
    <definedName name="_____HAL3" localSheetId="3">#REF!</definedName>
    <definedName name="_____HAL3" localSheetId="4">#REF!</definedName>
    <definedName name="_____HAL3" localSheetId="2">#REF!</definedName>
    <definedName name="_____HAL3">#REF!</definedName>
    <definedName name="_____HAL4" localSheetId="0">#REF!</definedName>
    <definedName name="_____HAL4" localSheetId="1">#REF!</definedName>
    <definedName name="_____HAL4" localSheetId="3">#REF!</definedName>
    <definedName name="_____HAL4" localSheetId="4">#REF!</definedName>
    <definedName name="_____HAL4" localSheetId="2">#REF!</definedName>
    <definedName name="_____HAL4">#REF!</definedName>
    <definedName name="_____HAL5" localSheetId="0">#REF!</definedName>
    <definedName name="_____HAL5" localSheetId="1">#REF!</definedName>
    <definedName name="_____HAL5" localSheetId="3">#REF!</definedName>
    <definedName name="_____HAL5" localSheetId="4">#REF!</definedName>
    <definedName name="_____HAL5" localSheetId="2">#REF!</definedName>
    <definedName name="_____HAL5">#REF!</definedName>
    <definedName name="_____HAL6" localSheetId="0">#REF!</definedName>
    <definedName name="_____HAL6" localSheetId="1">#REF!</definedName>
    <definedName name="_____HAL6" localSheetId="3">#REF!</definedName>
    <definedName name="_____HAL6" localSheetId="4">#REF!</definedName>
    <definedName name="_____HAL6" localSheetId="2">#REF!</definedName>
    <definedName name="_____HAL6">#REF!</definedName>
    <definedName name="_____HAL7" localSheetId="0">#REF!</definedName>
    <definedName name="_____HAL7" localSheetId="1">#REF!</definedName>
    <definedName name="_____HAL7" localSheetId="3">#REF!</definedName>
    <definedName name="_____HAL7" localSheetId="4">#REF!</definedName>
    <definedName name="_____HAL7" localSheetId="2">#REF!</definedName>
    <definedName name="_____HAL7">#REF!</definedName>
    <definedName name="_____HAL8" localSheetId="0">#REF!</definedName>
    <definedName name="_____HAL8" localSheetId="1">#REF!</definedName>
    <definedName name="_____HAL8" localSheetId="3">#REF!</definedName>
    <definedName name="_____HAL8" localSheetId="4">#REF!</definedName>
    <definedName name="_____HAL8" localSheetId="2">#REF!</definedName>
    <definedName name="_____HAL8">#REF!</definedName>
    <definedName name="_____LLL01" localSheetId="0">#REF!</definedName>
    <definedName name="_____LLL01" localSheetId="1">#REF!</definedName>
    <definedName name="_____LLL01" localSheetId="3">#REF!</definedName>
    <definedName name="_____LLL01" localSheetId="4">#REF!</definedName>
    <definedName name="_____LLL01" localSheetId="2">#REF!</definedName>
    <definedName name="_____LLL01">#REF!</definedName>
    <definedName name="_____LLL02" localSheetId="0">#REF!</definedName>
    <definedName name="_____LLL02" localSheetId="1">#REF!</definedName>
    <definedName name="_____LLL02" localSheetId="3">#REF!</definedName>
    <definedName name="_____LLL02" localSheetId="4">#REF!</definedName>
    <definedName name="_____LLL02" localSheetId="2">#REF!</definedName>
    <definedName name="_____LLL02">#REF!</definedName>
    <definedName name="_____LLL03" localSheetId="0">#REF!</definedName>
    <definedName name="_____LLL03" localSheetId="1">#REF!</definedName>
    <definedName name="_____LLL03" localSheetId="3">#REF!</definedName>
    <definedName name="_____LLL03" localSheetId="4">#REF!</definedName>
    <definedName name="_____LLL03" localSheetId="2">#REF!</definedName>
    <definedName name="_____LLL03">#REF!</definedName>
    <definedName name="_____LLL04" localSheetId="0">#REF!</definedName>
    <definedName name="_____LLL04" localSheetId="1">#REF!</definedName>
    <definedName name="_____LLL04" localSheetId="3">#REF!</definedName>
    <definedName name="_____LLL04" localSheetId="4">#REF!</definedName>
    <definedName name="_____LLL04" localSheetId="2">#REF!</definedName>
    <definedName name="_____LLL04">#REF!</definedName>
    <definedName name="_____LLL05" localSheetId="0">#REF!</definedName>
    <definedName name="_____LLL05" localSheetId="1">#REF!</definedName>
    <definedName name="_____LLL05" localSheetId="3">#REF!</definedName>
    <definedName name="_____LLL05" localSheetId="4">#REF!</definedName>
    <definedName name="_____LLL05" localSheetId="2">#REF!</definedName>
    <definedName name="_____LLL05">#REF!</definedName>
    <definedName name="_____LLL06" localSheetId="0">#REF!</definedName>
    <definedName name="_____LLL06" localSheetId="1">#REF!</definedName>
    <definedName name="_____LLL06" localSheetId="3">#REF!</definedName>
    <definedName name="_____LLL06" localSheetId="4">#REF!</definedName>
    <definedName name="_____LLL06" localSheetId="2">#REF!</definedName>
    <definedName name="_____LLL06">#REF!</definedName>
    <definedName name="_____LLL07" localSheetId="0">#REF!</definedName>
    <definedName name="_____LLL07" localSheetId="1">#REF!</definedName>
    <definedName name="_____LLL07" localSheetId="3">#REF!</definedName>
    <definedName name="_____LLL07" localSheetId="4">#REF!</definedName>
    <definedName name="_____LLL07" localSheetId="2">#REF!</definedName>
    <definedName name="_____LLL07">#REF!</definedName>
    <definedName name="_____LLL08" localSheetId="0">#REF!</definedName>
    <definedName name="_____LLL08" localSheetId="1">#REF!</definedName>
    <definedName name="_____LLL08" localSheetId="3">#REF!</definedName>
    <definedName name="_____LLL08" localSheetId="4">#REF!</definedName>
    <definedName name="_____LLL08" localSheetId="2">#REF!</definedName>
    <definedName name="_____LLL08">#REF!</definedName>
    <definedName name="_____LLL09" localSheetId="0">#REF!</definedName>
    <definedName name="_____LLL09" localSheetId="1">#REF!</definedName>
    <definedName name="_____LLL09" localSheetId="3">#REF!</definedName>
    <definedName name="_____LLL09" localSheetId="4">#REF!</definedName>
    <definedName name="_____LLL09" localSheetId="2">#REF!</definedName>
    <definedName name="_____LLL09">#REF!</definedName>
    <definedName name="_____LLL10" localSheetId="0">#REF!</definedName>
    <definedName name="_____LLL10" localSheetId="1">#REF!</definedName>
    <definedName name="_____LLL10" localSheetId="3">#REF!</definedName>
    <definedName name="_____LLL10" localSheetId="4">#REF!</definedName>
    <definedName name="_____LLL10" localSheetId="2">#REF!</definedName>
    <definedName name="_____LLL10">#REF!</definedName>
    <definedName name="_____LLL11" localSheetId="0">#REF!</definedName>
    <definedName name="_____LLL11" localSheetId="1">#REF!</definedName>
    <definedName name="_____LLL11" localSheetId="3">#REF!</definedName>
    <definedName name="_____LLL11" localSheetId="4">#REF!</definedName>
    <definedName name="_____LLL11" localSheetId="2">#REF!</definedName>
    <definedName name="_____LLL11">#REF!</definedName>
    <definedName name="_____MDE01">[4]A.Alat!$BO$27</definedName>
    <definedName name="_____MDE02">[4]A.Alat!$BO$47</definedName>
    <definedName name="_____MDE03">[4]A.Alat!$BO$68</definedName>
    <definedName name="_____MDE04">[4]A.Alat!$BO$88</definedName>
    <definedName name="_____MDE05">[4]A.Alat!$BO$108</definedName>
    <definedName name="_____MDE06">[4]A.Alat!$BO$128</definedName>
    <definedName name="_____MDE07">[4]A.Alat!$BO$148</definedName>
    <definedName name="_____MDE08">[4]A.Alat!$BO$168</definedName>
    <definedName name="_____MDE09">[4]A.Alat!$BO$188</definedName>
    <definedName name="_____MDE10">[4]A.Alat!$BO$208</definedName>
    <definedName name="_____MDE11">[4]A.Alat!$BO$228</definedName>
    <definedName name="_____MDE12">[4]A.Alat!$BO$248</definedName>
    <definedName name="_____MDE13">[4]A.Alat!$BO$268</definedName>
    <definedName name="_____MDE14">[4]A.Alat!$BO$288</definedName>
    <definedName name="_____MDE15">[4]A.Alat!$BO$308</definedName>
    <definedName name="_____MDE16">[4]A.Alat!$BO$328</definedName>
    <definedName name="_____MDE17">[4]A.Alat!$BO$348</definedName>
    <definedName name="_____MDE18">[4]A.Alat!$BO$368</definedName>
    <definedName name="_____MDE19">[4]A.Alat!$BO$388</definedName>
    <definedName name="_____MDE20">[4]A.Alat!$BO$408</definedName>
    <definedName name="_____MDE21">[4]A.Alat!$BO$428</definedName>
    <definedName name="_____MDE22">[4]A.Alat!$BO$448</definedName>
    <definedName name="_____MDE23">[4]A.Alat!$BO$468</definedName>
    <definedName name="_____MDE24">[4]A.Alat!$BO$488</definedName>
    <definedName name="_____MDE25">[4]A.Alat!$BO$508</definedName>
    <definedName name="_____MDE26">[4]A.Alat!$BO$528</definedName>
    <definedName name="_____MDE27">[4]A.Alat!$BO$548</definedName>
    <definedName name="_____MDE28">[4]A.Alat!$BO$568</definedName>
    <definedName name="_____MDE29">[4]A.Alat!$BO$588</definedName>
    <definedName name="_____MDE30">[4]A.Alat!$BO$608</definedName>
    <definedName name="_____MDE31">[4]A.Alat!$BO$628</definedName>
    <definedName name="_____MDE32">[4]A.Alat!$BO$648</definedName>
    <definedName name="_____MDE33">[4]A.Alat!$BO$668</definedName>
    <definedName name="_____MDE34">[4]A.Alat!$BO$699</definedName>
    <definedName name="_____ME01">[4]A.Alat!$BO$26</definedName>
    <definedName name="_____ME02">[4]A.Alat!$BO$46</definedName>
    <definedName name="_____ME03">[4]A.Alat!$BO$67</definedName>
    <definedName name="_____ME04">[4]A.Alat!$BO$87</definedName>
    <definedName name="_____ME05">[4]A.Alat!$BO$107</definedName>
    <definedName name="_____ME06">[4]A.Alat!$BO$127</definedName>
    <definedName name="_____ME07">[4]A.Alat!$BO$147</definedName>
    <definedName name="_____ME08">[4]A.Alat!$BO$167</definedName>
    <definedName name="_____ME09">[4]A.Alat!$BO$187</definedName>
    <definedName name="_____ME10">[4]A.Alat!$BO$207</definedName>
    <definedName name="_____ME11">[4]A.Alat!$BO$227</definedName>
    <definedName name="_____ME12">[4]A.Alat!$BO$247</definedName>
    <definedName name="_____ME13">[4]A.Alat!$BO$267</definedName>
    <definedName name="_____ME14">[4]A.Alat!$BO$287</definedName>
    <definedName name="_____ME15">[4]A.Alat!$BO$307</definedName>
    <definedName name="_____ME16">[4]A.Alat!$BO$327</definedName>
    <definedName name="_____ME17">[4]A.Alat!$BO$347</definedName>
    <definedName name="_____ME18">[4]A.Alat!$BO$367</definedName>
    <definedName name="_____ME19">[4]A.Alat!$BO$387</definedName>
    <definedName name="_____ME20">[4]A.Alat!$BO$407</definedName>
    <definedName name="_____ME21">[4]A.Alat!$BO$427</definedName>
    <definedName name="_____ME22">[4]A.Alat!$BO$447</definedName>
    <definedName name="_____ME23">[4]A.Alat!$BO$467</definedName>
    <definedName name="_____ME24">[4]A.Alat!$BO$487</definedName>
    <definedName name="_____ME25">[4]A.Alat!$BO$507</definedName>
    <definedName name="_____ME26">[4]A.Alat!$BO$527</definedName>
    <definedName name="_____ME27">[4]A.Alat!$BO$547</definedName>
    <definedName name="_____ME28">[4]A.Alat!$BO$567</definedName>
    <definedName name="_____ME29">[4]A.Alat!$BO$587</definedName>
    <definedName name="_____ME30">[4]A.Alat!$BO$607</definedName>
    <definedName name="_____ME31">[4]A.Alat!$BO$627</definedName>
    <definedName name="_____ME32">[4]A.Alat!$BO$647</definedName>
    <definedName name="_____ME33">[4]A.Alat!$BO$667</definedName>
    <definedName name="_____ME34">[4]A.Alat!$BO$698</definedName>
    <definedName name="_____MMM01" localSheetId="0">#REF!</definedName>
    <definedName name="_____MMM01" localSheetId="1">#REF!</definedName>
    <definedName name="_____MMM01" localSheetId="3">#REF!</definedName>
    <definedName name="_____MMM01" localSheetId="4">#REF!</definedName>
    <definedName name="_____MMM01" localSheetId="2">#REF!</definedName>
    <definedName name="_____MMM01">#REF!</definedName>
    <definedName name="_____MMM02" localSheetId="0">#REF!</definedName>
    <definedName name="_____MMM02" localSheetId="1">#REF!</definedName>
    <definedName name="_____MMM02" localSheetId="3">#REF!</definedName>
    <definedName name="_____MMM02" localSheetId="4">#REF!</definedName>
    <definedName name="_____MMM02" localSheetId="2">#REF!</definedName>
    <definedName name="_____MMM02">#REF!</definedName>
    <definedName name="_____MMM03" localSheetId="0">#REF!</definedName>
    <definedName name="_____MMM03" localSheetId="1">#REF!</definedName>
    <definedName name="_____MMM03" localSheetId="3">#REF!</definedName>
    <definedName name="_____MMM03" localSheetId="4">#REF!</definedName>
    <definedName name="_____MMM03" localSheetId="2">#REF!</definedName>
    <definedName name="_____MMM03">#REF!</definedName>
    <definedName name="_____MMM04" localSheetId="0">#REF!</definedName>
    <definedName name="_____MMM04" localSheetId="1">#REF!</definedName>
    <definedName name="_____MMM04" localSheetId="3">#REF!</definedName>
    <definedName name="_____MMM04" localSheetId="4">#REF!</definedName>
    <definedName name="_____MMM04" localSheetId="2">#REF!</definedName>
    <definedName name="_____MMM04">#REF!</definedName>
    <definedName name="_____MMM05" localSheetId="0">#REF!</definedName>
    <definedName name="_____MMM05" localSheetId="1">#REF!</definedName>
    <definedName name="_____MMM05" localSheetId="3">#REF!</definedName>
    <definedName name="_____MMM05" localSheetId="4">#REF!</definedName>
    <definedName name="_____MMM05" localSheetId="2">#REF!</definedName>
    <definedName name="_____MMM05">#REF!</definedName>
    <definedName name="_____MMM06" localSheetId="0">#REF!</definedName>
    <definedName name="_____MMM06" localSheetId="1">#REF!</definedName>
    <definedName name="_____MMM06" localSheetId="3">#REF!</definedName>
    <definedName name="_____MMM06" localSheetId="4">#REF!</definedName>
    <definedName name="_____MMM06" localSheetId="2">#REF!</definedName>
    <definedName name="_____MMM06">#REF!</definedName>
    <definedName name="_____MMM07" localSheetId="0">#REF!</definedName>
    <definedName name="_____MMM07" localSheetId="1">#REF!</definedName>
    <definedName name="_____MMM07" localSheetId="3">#REF!</definedName>
    <definedName name="_____MMM07" localSheetId="4">#REF!</definedName>
    <definedName name="_____MMM07" localSheetId="2">#REF!</definedName>
    <definedName name="_____MMM07">#REF!</definedName>
    <definedName name="_____MMM08" localSheetId="0">#REF!</definedName>
    <definedName name="_____MMM08" localSheetId="1">#REF!</definedName>
    <definedName name="_____MMM08" localSheetId="3">#REF!</definedName>
    <definedName name="_____MMM08" localSheetId="4">#REF!</definedName>
    <definedName name="_____MMM08" localSheetId="2">#REF!</definedName>
    <definedName name="_____MMM08">#REF!</definedName>
    <definedName name="_____MMM09" localSheetId="0">#REF!</definedName>
    <definedName name="_____MMM09" localSheetId="1">#REF!</definedName>
    <definedName name="_____MMM09" localSheetId="3">#REF!</definedName>
    <definedName name="_____MMM09" localSheetId="4">#REF!</definedName>
    <definedName name="_____MMM09" localSheetId="2">#REF!</definedName>
    <definedName name="_____MMM09">#REF!</definedName>
    <definedName name="_____MMM10" localSheetId="0">#REF!</definedName>
    <definedName name="_____MMM10" localSheetId="1">#REF!</definedName>
    <definedName name="_____MMM10" localSheetId="3">#REF!</definedName>
    <definedName name="_____MMM10" localSheetId="4">#REF!</definedName>
    <definedName name="_____MMM10" localSheetId="2">#REF!</definedName>
    <definedName name="_____MMM10">#REF!</definedName>
    <definedName name="_____MMM11" localSheetId="0">#REF!</definedName>
    <definedName name="_____MMM11" localSheetId="1">#REF!</definedName>
    <definedName name="_____MMM11" localSheetId="3">#REF!</definedName>
    <definedName name="_____MMM11" localSheetId="4">#REF!</definedName>
    <definedName name="_____MMM11" localSheetId="2">#REF!</definedName>
    <definedName name="_____MMM11">#REF!</definedName>
    <definedName name="_____MMM12" localSheetId="0">#REF!</definedName>
    <definedName name="_____MMM12" localSheetId="1">#REF!</definedName>
    <definedName name="_____MMM12" localSheetId="3">#REF!</definedName>
    <definedName name="_____MMM12" localSheetId="4">#REF!</definedName>
    <definedName name="_____MMM12" localSheetId="2">#REF!</definedName>
    <definedName name="_____MMM12">#REF!</definedName>
    <definedName name="_____MMM13" localSheetId="0">#REF!</definedName>
    <definedName name="_____MMM13" localSheetId="1">#REF!</definedName>
    <definedName name="_____MMM13" localSheetId="3">#REF!</definedName>
    <definedName name="_____MMM13" localSheetId="4">#REF!</definedName>
    <definedName name="_____MMM13" localSheetId="2">#REF!</definedName>
    <definedName name="_____MMM13">#REF!</definedName>
    <definedName name="_____MMM14" localSheetId="0">#REF!</definedName>
    <definedName name="_____MMM14" localSheetId="1">#REF!</definedName>
    <definedName name="_____MMM14" localSheetId="3">#REF!</definedName>
    <definedName name="_____MMM14" localSheetId="4">#REF!</definedName>
    <definedName name="_____MMM14" localSheetId="2">#REF!</definedName>
    <definedName name="_____MMM14">#REF!</definedName>
    <definedName name="_____MMM15" localSheetId="0">#REF!</definedName>
    <definedName name="_____MMM15" localSheetId="1">#REF!</definedName>
    <definedName name="_____MMM15" localSheetId="3">#REF!</definedName>
    <definedName name="_____MMM15" localSheetId="4">#REF!</definedName>
    <definedName name="_____MMM15" localSheetId="2">#REF!</definedName>
    <definedName name="_____MMM15">#REF!</definedName>
    <definedName name="_____MMM16" localSheetId="0">#REF!</definedName>
    <definedName name="_____MMM16" localSheetId="1">#REF!</definedName>
    <definedName name="_____MMM16" localSheetId="3">#REF!</definedName>
    <definedName name="_____MMM16" localSheetId="4">#REF!</definedName>
    <definedName name="_____MMM16" localSheetId="2">#REF!</definedName>
    <definedName name="_____MMM16">#REF!</definedName>
    <definedName name="_____MMM17" localSheetId="0">#REF!</definedName>
    <definedName name="_____MMM17" localSheetId="1">#REF!</definedName>
    <definedName name="_____MMM17" localSheetId="3">#REF!</definedName>
    <definedName name="_____MMM17" localSheetId="4">#REF!</definedName>
    <definedName name="_____MMM17" localSheetId="2">#REF!</definedName>
    <definedName name="_____MMM17">#REF!</definedName>
    <definedName name="_____MMM18" localSheetId="0">#REF!</definedName>
    <definedName name="_____MMM18" localSheetId="1">#REF!</definedName>
    <definedName name="_____MMM18" localSheetId="3">#REF!</definedName>
    <definedName name="_____MMM18" localSheetId="4">#REF!</definedName>
    <definedName name="_____MMM18" localSheetId="2">#REF!</definedName>
    <definedName name="_____MMM18">#REF!</definedName>
    <definedName name="_____MMM19" localSheetId="0">#REF!</definedName>
    <definedName name="_____MMM19" localSheetId="1">#REF!</definedName>
    <definedName name="_____MMM19" localSheetId="3">#REF!</definedName>
    <definedName name="_____MMM19" localSheetId="4">#REF!</definedName>
    <definedName name="_____MMM19" localSheetId="2">#REF!</definedName>
    <definedName name="_____MMM19">#REF!</definedName>
    <definedName name="_____MMM20" localSheetId="0">#REF!</definedName>
    <definedName name="_____MMM20" localSheetId="1">#REF!</definedName>
    <definedName name="_____MMM20" localSheetId="3">#REF!</definedName>
    <definedName name="_____MMM20" localSheetId="4">#REF!</definedName>
    <definedName name="_____MMM20" localSheetId="2">#REF!</definedName>
    <definedName name="_____MMM20">#REF!</definedName>
    <definedName name="_____MMM21" localSheetId="0">#REF!</definedName>
    <definedName name="_____MMM21" localSheetId="1">#REF!</definedName>
    <definedName name="_____MMM21" localSheetId="3">#REF!</definedName>
    <definedName name="_____MMM21" localSheetId="4">#REF!</definedName>
    <definedName name="_____MMM21" localSheetId="2">#REF!</definedName>
    <definedName name="_____MMM21">#REF!</definedName>
    <definedName name="_____MMM22" localSheetId="0">#REF!</definedName>
    <definedName name="_____MMM22" localSheetId="1">#REF!</definedName>
    <definedName name="_____MMM22" localSheetId="3">#REF!</definedName>
    <definedName name="_____MMM22" localSheetId="4">#REF!</definedName>
    <definedName name="_____MMM22" localSheetId="2">#REF!</definedName>
    <definedName name="_____MMM22">#REF!</definedName>
    <definedName name="_____MMM23" localSheetId="0">#REF!</definedName>
    <definedName name="_____MMM23" localSheetId="1">#REF!</definedName>
    <definedName name="_____MMM23" localSheetId="3">#REF!</definedName>
    <definedName name="_____MMM23" localSheetId="4">#REF!</definedName>
    <definedName name="_____MMM23" localSheetId="2">#REF!</definedName>
    <definedName name="_____MMM23">#REF!</definedName>
    <definedName name="_____MMM24" localSheetId="0">#REF!</definedName>
    <definedName name="_____MMM24" localSheetId="1">#REF!</definedName>
    <definedName name="_____MMM24" localSheetId="3">#REF!</definedName>
    <definedName name="_____MMM24" localSheetId="4">#REF!</definedName>
    <definedName name="_____MMM24" localSheetId="2">#REF!</definedName>
    <definedName name="_____MMM24">#REF!</definedName>
    <definedName name="_____MMM25" localSheetId="0">#REF!</definedName>
    <definedName name="_____MMM25" localSheetId="1">#REF!</definedName>
    <definedName name="_____MMM25" localSheetId="3">#REF!</definedName>
    <definedName name="_____MMM25" localSheetId="4">#REF!</definedName>
    <definedName name="_____MMM25" localSheetId="2">#REF!</definedName>
    <definedName name="_____MMM25">#REF!</definedName>
    <definedName name="_____MMM26" localSheetId="0">#REF!</definedName>
    <definedName name="_____MMM26" localSheetId="1">#REF!</definedName>
    <definedName name="_____MMM26" localSheetId="3">#REF!</definedName>
    <definedName name="_____MMM26" localSheetId="4">#REF!</definedName>
    <definedName name="_____MMM26" localSheetId="2">#REF!</definedName>
    <definedName name="_____MMM26">#REF!</definedName>
    <definedName name="_____MMM27" localSheetId="0">#REF!</definedName>
    <definedName name="_____MMM27" localSheetId="1">#REF!</definedName>
    <definedName name="_____MMM27" localSheetId="3">#REF!</definedName>
    <definedName name="_____MMM27" localSheetId="4">#REF!</definedName>
    <definedName name="_____MMM27" localSheetId="2">#REF!</definedName>
    <definedName name="_____MMM27">#REF!</definedName>
    <definedName name="_____MMM28" localSheetId="0">#REF!</definedName>
    <definedName name="_____MMM28" localSheetId="1">#REF!</definedName>
    <definedName name="_____MMM28" localSheetId="3">#REF!</definedName>
    <definedName name="_____MMM28" localSheetId="4">#REF!</definedName>
    <definedName name="_____MMM28" localSheetId="2">#REF!</definedName>
    <definedName name="_____MMM28">#REF!</definedName>
    <definedName name="_____MMM29" localSheetId="0">#REF!</definedName>
    <definedName name="_____MMM29" localSheetId="1">#REF!</definedName>
    <definedName name="_____MMM29" localSheetId="3">#REF!</definedName>
    <definedName name="_____MMM29" localSheetId="4">#REF!</definedName>
    <definedName name="_____MMM29" localSheetId="2">#REF!</definedName>
    <definedName name="_____MMM29">#REF!</definedName>
    <definedName name="_____MMM30" localSheetId="0">#REF!</definedName>
    <definedName name="_____MMM30" localSheetId="1">#REF!</definedName>
    <definedName name="_____MMM30" localSheetId="3">#REF!</definedName>
    <definedName name="_____MMM30" localSheetId="4">#REF!</definedName>
    <definedName name="_____MMM30" localSheetId="2">#REF!</definedName>
    <definedName name="_____MMM30">#REF!</definedName>
    <definedName name="_____MMM31" localSheetId="0">#REF!</definedName>
    <definedName name="_____MMM31" localSheetId="1">#REF!</definedName>
    <definedName name="_____MMM31" localSheetId="3">#REF!</definedName>
    <definedName name="_____MMM31" localSheetId="4">#REF!</definedName>
    <definedName name="_____MMM31" localSheetId="2">#REF!</definedName>
    <definedName name="_____MMM31">#REF!</definedName>
    <definedName name="_____MMM32" localSheetId="0">#REF!</definedName>
    <definedName name="_____MMM32" localSheetId="1">#REF!</definedName>
    <definedName name="_____MMM32" localSheetId="3">#REF!</definedName>
    <definedName name="_____MMM32" localSheetId="4">#REF!</definedName>
    <definedName name="_____MMM32" localSheetId="2">#REF!</definedName>
    <definedName name="_____MMM32">#REF!</definedName>
    <definedName name="_____MMM33" localSheetId="0">#REF!</definedName>
    <definedName name="_____MMM33" localSheetId="1">#REF!</definedName>
    <definedName name="_____MMM33" localSheetId="3">#REF!</definedName>
    <definedName name="_____MMM33" localSheetId="4">#REF!</definedName>
    <definedName name="_____MMM33" localSheetId="2">#REF!</definedName>
    <definedName name="_____MMM33">#REF!</definedName>
    <definedName name="_____MMM34" localSheetId="0">#REF!</definedName>
    <definedName name="_____MMM34" localSheetId="1">#REF!</definedName>
    <definedName name="_____MMM34" localSheetId="3">#REF!</definedName>
    <definedName name="_____MMM34" localSheetId="4">#REF!</definedName>
    <definedName name="_____MMM34" localSheetId="2">#REF!</definedName>
    <definedName name="_____MMM34">#REF!</definedName>
    <definedName name="_____MMM35" localSheetId="0">#REF!</definedName>
    <definedName name="_____MMM35" localSheetId="1">#REF!</definedName>
    <definedName name="_____MMM35" localSheetId="3">#REF!</definedName>
    <definedName name="_____MMM35" localSheetId="4">#REF!</definedName>
    <definedName name="_____MMM35" localSheetId="2">#REF!</definedName>
    <definedName name="_____MMM35">#REF!</definedName>
    <definedName name="_____MMM36" localSheetId="0">#REF!</definedName>
    <definedName name="_____MMM36" localSheetId="1">#REF!</definedName>
    <definedName name="_____MMM36" localSheetId="3">#REF!</definedName>
    <definedName name="_____MMM36" localSheetId="4">#REF!</definedName>
    <definedName name="_____MMM36" localSheetId="2">#REF!</definedName>
    <definedName name="_____MMM36">#REF!</definedName>
    <definedName name="_____MMM37" localSheetId="0">#REF!</definedName>
    <definedName name="_____MMM37" localSheetId="1">#REF!</definedName>
    <definedName name="_____MMM37" localSheetId="3">#REF!</definedName>
    <definedName name="_____MMM37" localSheetId="4">#REF!</definedName>
    <definedName name="_____MMM37" localSheetId="2">#REF!</definedName>
    <definedName name="_____MMM37">#REF!</definedName>
    <definedName name="_____MMM38" localSheetId="0">#REF!</definedName>
    <definedName name="_____MMM38" localSheetId="1">#REF!</definedName>
    <definedName name="_____MMM38" localSheetId="3">#REF!</definedName>
    <definedName name="_____MMM38" localSheetId="4">#REF!</definedName>
    <definedName name="_____MMM38" localSheetId="2">#REF!</definedName>
    <definedName name="_____MMM38">#REF!</definedName>
    <definedName name="_____MMM39" localSheetId="0">#REF!</definedName>
    <definedName name="_____MMM39" localSheetId="1">#REF!</definedName>
    <definedName name="_____MMM39" localSheetId="3">#REF!</definedName>
    <definedName name="_____MMM39" localSheetId="4">#REF!</definedName>
    <definedName name="_____MMM39" localSheetId="2">#REF!</definedName>
    <definedName name="_____MMM39">#REF!</definedName>
    <definedName name="_____MMM40" localSheetId="0">#REF!</definedName>
    <definedName name="_____MMM40" localSheetId="1">#REF!</definedName>
    <definedName name="_____MMM40" localSheetId="3">#REF!</definedName>
    <definedName name="_____MMM40" localSheetId="4">#REF!</definedName>
    <definedName name="_____MMM40" localSheetId="2">#REF!</definedName>
    <definedName name="_____MMM40">#REF!</definedName>
    <definedName name="_____MMM41" localSheetId="0">#REF!</definedName>
    <definedName name="_____MMM41" localSheetId="1">#REF!</definedName>
    <definedName name="_____MMM41" localSheetId="3">#REF!</definedName>
    <definedName name="_____MMM41" localSheetId="4">#REF!</definedName>
    <definedName name="_____MMM41" localSheetId="2">#REF!</definedName>
    <definedName name="_____MMM41">#REF!</definedName>
    <definedName name="_____MMM411" localSheetId="0">#REF!</definedName>
    <definedName name="_____MMM411" localSheetId="1">#REF!</definedName>
    <definedName name="_____MMM411" localSheetId="3">#REF!</definedName>
    <definedName name="_____MMM411" localSheetId="4">#REF!</definedName>
    <definedName name="_____MMM411" localSheetId="2">#REF!</definedName>
    <definedName name="_____MMM411">#REF!</definedName>
    <definedName name="_____MMM42" localSheetId="0">#REF!</definedName>
    <definedName name="_____MMM42" localSheetId="1">#REF!</definedName>
    <definedName name="_____MMM42" localSheetId="3">#REF!</definedName>
    <definedName name="_____MMM42" localSheetId="4">#REF!</definedName>
    <definedName name="_____MMM42" localSheetId="2">#REF!</definedName>
    <definedName name="_____MMM42">#REF!</definedName>
    <definedName name="_____MMM43" localSheetId="0">#REF!</definedName>
    <definedName name="_____MMM43" localSheetId="1">#REF!</definedName>
    <definedName name="_____MMM43" localSheetId="3">#REF!</definedName>
    <definedName name="_____MMM43" localSheetId="4">#REF!</definedName>
    <definedName name="_____MMM43" localSheetId="2">#REF!</definedName>
    <definedName name="_____MMM43">#REF!</definedName>
    <definedName name="_____MMM44" localSheetId="0">#REF!</definedName>
    <definedName name="_____MMM44" localSheetId="1">#REF!</definedName>
    <definedName name="_____MMM44" localSheetId="3">#REF!</definedName>
    <definedName name="_____MMM44" localSheetId="4">#REF!</definedName>
    <definedName name="_____MMM44" localSheetId="2">#REF!</definedName>
    <definedName name="_____MMM44">#REF!</definedName>
    <definedName name="_____MMM45" localSheetId="0">#REF!</definedName>
    <definedName name="_____MMM45" localSheetId="1">#REF!</definedName>
    <definedName name="_____MMM45" localSheetId="3">#REF!</definedName>
    <definedName name="_____MMM45" localSheetId="4">#REF!</definedName>
    <definedName name="_____MMM45" localSheetId="2">#REF!</definedName>
    <definedName name="_____MMM45">#REF!</definedName>
    <definedName name="_____MMM46" localSheetId="0">#REF!</definedName>
    <definedName name="_____MMM46" localSheetId="1">#REF!</definedName>
    <definedName name="_____MMM46" localSheetId="3">#REF!</definedName>
    <definedName name="_____MMM46" localSheetId="4">#REF!</definedName>
    <definedName name="_____MMM46" localSheetId="2">#REF!</definedName>
    <definedName name="_____MMM46">#REF!</definedName>
    <definedName name="_____MMM47" localSheetId="0">#REF!</definedName>
    <definedName name="_____MMM47" localSheetId="1">#REF!</definedName>
    <definedName name="_____MMM47" localSheetId="3">#REF!</definedName>
    <definedName name="_____MMM47" localSheetId="4">#REF!</definedName>
    <definedName name="_____MMM47" localSheetId="2">#REF!</definedName>
    <definedName name="_____MMM47">#REF!</definedName>
    <definedName name="_____MMM48" localSheetId="0">#REF!</definedName>
    <definedName name="_____MMM48" localSheetId="1">#REF!</definedName>
    <definedName name="_____MMM48" localSheetId="3">#REF!</definedName>
    <definedName name="_____MMM48" localSheetId="4">#REF!</definedName>
    <definedName name="_____MMM48" localSheetId="2">#REF!</definedName>
    <definedName name="_____MMM48">#REF!</definedName>
    <definedName name="_____MMM49" localSheetId="0">#REF!</definedName>
    <definedName name="_____MMM49" localSheetId="1">#REF!</definedName>
    <definedName name="_____MMM49" localSheetId="3">#REF!</definedName>
    <definedName name="_____MMM49" localSheetId="4">#REF!</definedName>
    <definedName name="_____MMM49" localSheetId="2">#REF!</definedName>
    <definedName name="_____MMM49">#REF!</definedName>
    <definedName name="_____MMM50" localSheetId="0">#REF!</definedName>
    <definedName name="_____MMM50" localSheetId="1">#REF!</definedName>
    <definedName name="_____MMM50" localSheetId="3">#REF!</definedName>
    <definedName name="_____MMM50" localSheetId="4">#REF!</definedName>
    <definedName name="_____MMM50" localSheetId="2">#REF!</definedName>
    <definedName name="_____MMM50">#REF!</definedName>
    <definedName name="_____MMM51" localSheetId="0">#REF!</definedName>
    <definedName name="_____MMM51" localSheetId="1">#REF!</definedName>
    <definedName name="_____MMM51" localSheetId="3">#REF!</definedName>
    <definedName name="_____MMM51" localSheetId="4">#REF!</definedName>
    <definedName name="_____MMM51" localSheetId="2">#REF!</definedName>
    <definedName name="_____MMM51">#REF!</definedName>
    <definedName name="_____MMM52" localSheetId="0">#REF!</definedName>
    <definedName name="_____MMM52" localSheetId="1">#REF!</definedName>
    <definedName name="_____MMM52" localSheetId="3">#REF!</definedName>
    <definedName name="_____MMM52" localSheetId="4">#REF!</definedName>
    <definedName name="_____MMM52" localSheetId="2">#REF!</definedName>
    <definedName name="_____MMM52">#REF!</definedName>
    <definedName name="_____MMM53" localSheetId="0">#REF!</definedName>
    <definedName name="_____MMM53" localSheetId="1">#REF!</definedName>
    <definedName name="_____MMM53" localSheetId="3">#REF!</definedName>
    <definedName name="_____MMM53" localSheetId="4">#REF!</definedName>
    <definedName name="_____MMM53" localSheetId="2">#REF!</definedName>
    <definedName name="_____MMM53">#REF!</definedName>
    <definedName name="_____MMM54" localSheetId="0">#REF!</definedName>
    <definedName name="_____MMM54" localSheetId="1">#REF!</definedName>
    <definedName name="_____MMM54" localSheetId="3">#REF!</definedName>
    <definedName name="_____MMM54" localSheetId="4">#REF!</definedName>
    <definedName name="_____MMM54" localSheetId="2">#REF!</definedName>
    <definedName name="_____MMM54">#REF!</definedName>
    <definedName name="_____pvc1" localSheetId="0">[3]upah!#REF!</definedName>
    <definedName name="_____pvc1" localSheetId="1">[3]upah!#REF!</definedName>
    <definedName name="_____pvc1" localSheetId="3">[3]upah!#REF!</definedName>
    <definedName name="_____pvc1" localSheetId="4">[3]upah!#REF!</definedName>
    <definedName name="_____pvc1" localSheetId="2">[3]upah!#REF!</definedName>
    <definedName name="_____pvc1">[3]upah!#REF!</definedName>
    <definedName name="_____pvc12" localSheetId="0">[3]upah!#REF!</definedName>
    <definedName name="_____pvc12" localSheetId="1">[3]upah!#REF!</definedName>
    <definedName name="_____pvc12" localSheetId="3">[3]upah!#REF!</definedName>
    <definedName name="_____pvc12" localSheetId="4">[3]upah!#REF!</definedName>
    <definedName name="_____pvc12" localSheetId="2">[3]upah!#REF!</definedName>
    <definedName name="_____pvc12">[3]upah!#REF!</definedName>
    <definedName name="_____pvc34" localSheetId="0">[3]upah!#REF!</definedName>
    <definedName name="_____pvc34" localSheetId="1">[3]upah!#REF!</definedName>
    <definedName name="_____pvc34" localSheetId="3">[3]upah!#REF!</definedName>
    <definedName name="_____pvc34" localSheetId="4">[3]upah!#REF!</definedName>
    <definedName name="_____pvc34" localSheetId="2">[3]upah!#REF!</definedName>
    <definedName name="_____pvc34">[3]upah!#REF!</definedName>
    <definedName name="_____pvc4" localSheetId="0">[3]upah!#REF!</definedName>
    <definedName name="_____pvc4" localSheetId="1">[3]upah!#REF!</definedName>
    <definedName name="_____pvc4" localSheetId="3">[3]upah!#REF!</definedName>
    <definedName name="_____pvc4" localSheetId="4">[3]upah!#REF!</definedName>
    <definedName name="_____pvc4" localSheetId="2">[3]upah!#REF!</definedName>
    <definedName name="_____pvc4">[3]upah!#REF!</definedName>
    <definedName name="____DIV1" localSheetId="0">#REF!</definedName>
    <definedName name="____DIV1" localSheetId="1">#REF!</definedName>
    <definedName name="____DIV1" localSheetId="3">#REF!</definedName>
    <definedName name="____DIV1" localSheetId="4">#REF!</definedName>
    <definedName name="____DIV1" localSheetId="2">#REF!</definedName>
    <definedName name="____DIV1">#REF!</definedName>
    <definedName name="____DIV10" localSheetId="0">#REF!</definedName>
    <definedName name="____DIV10" localSheetId="1">#REF!</definedName>
    <definedName name="____DIV10" localSheetId="3">#REF!</definedName>
    <definedName name="____DIV10" localSheetId="4">#REF!</definedName>
    <definedName name="____DIV10" localSheetId="2">#REF!</definedName>
    <definedName name="____DIV10">#REF!</definedName>
    <definedName name="____DIV11" localSheetId="0">[2]DKH!#REF!</definedName>
    <definedName name="____DIV11" localSheetId="1">[2]DKH!#REF!</definedName>
    <definedName name="____DIV11" localSheetId="3">[2]DKH!#REF!</definedName>
    <definedName name="____DIV11" localSheetId="4">[2]DKH!#REF!</definedName>
    <definedName name="____DIV11" localSheetId="2">[2]DKH!#REF!</definedName>
    <definedName name="____DIV11">[2]DKH!#REF!</definedName>
    <definedName name="____DIV2" localSheetId="0">#REF!</definedName>
    <definedName name="____DIV2" localSheetId="1">#REF!</definedName>
    <definedName name="____DIV2" localSheetId="3">#REF!</definedName>
    <definedName name="____DIV2" localSheetId="4">#REF!</definedName>
    <definedName name="____DIV2" localSheetId="2">#REF!</definedName>
    <definedName name="____DIV2">#REF!</definedName>
    <definedName name="____DIV3" localSheetId="0">#REF!</definedName>
    <definedName name="____DIV3" localSheetId="1">#REF!</definedName>
    <definedName name="____DIV3" localSheetId="3">#REF!</definedName>
    <definedName name="____DIV3" localSheetId="4">#REF!</definedName>
    <definedName name="____DIV3" localSheetId="2">#REF!</definedName>
    <definedName name="____DIV3">#REF!</definedName>
    <definedName name="____DIV4" localSheetId="0">#REF!</definedName>
    <definedName name="____DIV4" localSheetId="1">#REF!</definedName>
    <definedName name="____DIV4" localSheetId="3">#REF!</definedName>
    <definedName name="____DIV4" localSheetId="4">#REF!</definedName>
    <definedName name="____DIV4" localSheetId="2">#REF!</definedName>
    <definedName name="____DIV4">#REF!</definedName>
    <definedName name="____DIV5" localSheetId="0">#REF!</definedName>
    <definedName name="____DIV5" localSheetId="1">#REF!</definedName>
    <definedName name="____DIV5" localSheetId="3">#REF!</definedName>
    <definedName name="____DIV5" localSheetId="4">#REF!</definedName>
    <definedName name="____DIV5" localSheetId="2">#REF!</definedName>
    <definedName name="____DIV5">#REF!</definedName>
    <definedName name="____DIV6" localSheetId="0">#REF!</definedName>
    <definedName name="____DIV6" localSheetId="1">#REF!</definedName>
    <definedName name="____DIV6" localSheetId="3">#REF!</definedName>
    <definedName name="____DIV6" localSheetId="4">#REF!</definedName>
    <definedName name="____DIV6" localSheetId="2">#REF!</definedName>
    <definedName name="____DIV6">#REF!</definedName>
    <definedName name="____DIV7" localSheetId="0">#REF!</definedName>
    <definedName name="____DIV7" localSheetId="1">#REF!</definedName>
    <definedName name="____DIV7" localSheetId="3">#REF!</definedName>
    <definedName name="____DIV7" localSheetId="4">#REF!</definedName>
    <definedName name="____DIV7" localSheetId="2">#REF!</definedName>
    <definedName name="____DIV7">#REF!</definedName>
    <definedName name="____DIV8" localSheetId="0">#REF!</definedName>
    <definedName name="____DIV8" localSheetId="1">#REF!</definedName>
    <definedName name="____DIV8" localSheetId="3">#REF!</definedName>
    <definedName name="____DIV8" localSheetId="4">#REF!</definedName>
    <definedName name="____DIV8" localSheetId="2">#REF!</definedName>
    <definedName name="____DIV8">#REF!</definedName>
    <definedName name="____DIV9" localSheetId="0">#REF!</definedName>
    <definedName name="____DIV9" localSheetId="1">#REF!</definedName>
    <definedName name="____DIV9" localSheetId="3">#REF!</definedName>
    <definedName name="____DIV9" localSheetId="4">#REF!</definedName>
    <definedName name="____DIV9" localSheetId="2">#REF!</definedName>
    <definedName name="____DIV9">#REF!</definedName>
    <definedName name="____EEE01">[4]A.Alat!$AW$8</definedName>
    <definedName name="____EEE02">[4]A.Alat!$AW$9</definedName>
    <definedName name="____EEE03">[4]A.Alat!$AW$10</definedName>
    <definedName name="____EEE04">[4]A.Alat!$AW$11</definedName>
    <definedName name="____EEE05">[4]A.Alat!$AW$12</definedName>
    <definedName name="____EEE06">[4]A.Alat!$AW$13</definedName>
    <definedName name="____EEE07">[4]A.Alat!$AW$14</definedName>
    <definedName name="____EEE08">[4]A.Alat!$AW$15</definedName>
    <definedName name="____EEE09">[4]A.Alat!$AW$16</definedName>
    <definedName name="____EEE10">[4]A.Alat!$AW$17</definedName>
    <definedName name="____EEE11">[4]A.Alat!$AW$18</definedName>
    <definedName name="____EEE12">[4]A.Alat!$AW$19</definedName>
    <definedName name="____EEE13">[4]A.Alat!$AW$20</definedName>
    <definedName name="____EEE14">[4]A.Alat!$AW$21</definedName>
    <definedName name="____EEE15">[4]A.Alat!$AW$22</definedName>
    <definedName name="____EEE16">[4]A.Alat!$AW$23</definedName>
    <definedName name="____EEE17">[4]A.Alat!$AW$24</definedName>
    <definedName name="____EEE18">[4]A.Alat!$AW$25</definedName>
    <definedName name="____EEE19">[4]A.Alat!$AW$26</definedName>
    <definedName name="____EEE20">[4]A.Alat!$AW$27</definedName>
    <definedName name="____EEE21">[4]A.Alat!$AW$28</definedName>
    <definedName name="____EEE22">[4]A.Alat!$AW$29</definedName>
    <definedName name="____EEE23">[4]A.Alat!$AW$30</definedName>
    <definedName name="____EEE24">[4]A.Alat!$AW$31</definedName>
    <definedName name="____EEE25">[4]A.Alat!$AW$32</definedName>
    <definedName name="____EEE26">[4]A.Alat!$AW$33</definedName>
    <definedName name="____EEE27">[4]A.Alat!$AW$34</definedName>
    <definedName name="____EEE28">[4]A.Alat!$AW$35</definedName>
    <definedName name="____EEE29">[4]A.Alat!$AW$36</definedName>
    <definedName name="____EEE30">[4]A.Alat!$AW$37</definedName>
    <definedName name="____EEE31">[4]A.Alat!$AW$38</definedName>
    <definedName name="____EEE32">[4]A.Alat!$AW$39</definedName>
    <definedName name="____EEE33">[4]A.Alat!$AW$40</definedName>
    <definedName name="____HAL1" localSheetId="0">#REF!</definedName>
    <definedName name="____HAL1" localSheetId="1">#REF!</definedName>
    <definedName name="____HAL1" localSheetId="3">#REF!</definedName>
    <definedName name="____HAL1" localSheetId="4">#REF!</definedName>
    <definedName name="____HAL1" localSheetId="2">#REF!</definedName>
    <definedName name="____HAL1">#REF!</definedName>
    <definedName name="____HAL2" localSheetId="0">#REF!</definedName>
    <definedName name="____HAL2" localSheetId="1">#REF!</definedName>
    <definedName name="____HAL2" localSheetId="3">#REF!</definedName>
    <definedName name="____HAL2" localSheetId="4">#REF!</definedName>
    <definedName name="____HAL2" localSheetId="2">#REF!</definedName>
    <definedName name="____HAL2">#REF!</definedName>
    <definedName name="____HAL3" localSheetId="0">#REF!</definedName>
    <definedName name="____HAL3" localSheetId="1">#REF!</definedName>
    <definedName name="____HAL3" localSheetId="3">#REF!</definedName>
    <definedName name="____HAL3" localSheetId="4">#REF!</definedName>
    <definedName name="____HAL3" localSheetId="2">#REF!</definedName>
    <definedName name="____HAL3">#REF!</definedName>
    <definedName name="____HAL4" localSheetId="0">#REF!</definedName>
    <definedName name="____HAL4" localSheetId="1">#REF!</definedName>
    <definedName name="____HAL4" localSheetId="3">#REF!</definedName>
    <definedName name="____HAL4" localSheetId="4">#REF!</definedName>
    <definedName name="____HAL4" localSheetId="2">#REF!</definedName>
    <definedName name="____HAL4">#REF!</definedName>
    <definedName name="____HAL5" localSheetId="0">#REF!</definedName>
    <definedName name="____HAL5" localSheetId="1">#REF!</definedName>
    <definedName name="____HAL5" localSheetId="3">#REF!</definedName>
    <definedName name="____HAL5" localSheetId="4">#REF!</definedName>
    <definedName name="____HAL5" localSheetId="2">#REF!</definedName>
    <definedName name="____HAL5">#REF!</definedName>
    <definedName name="____HAL6" localSheetId="0">#REF!</definedName>
    <definedName name="____HAL6" localSheetId="1">#REF!</definedName>
    <definedName name="____HAL6" localSheetId="3">#REF!</definedName>
    <definedName name="____HAL6" localSheetId="4">#REF!</definedName>
    <definedName name="____HAL6" localSheetId="2">#REF!</definedName>
    <definedName name="____HAL6">#REF!</definedName>
    <definedName name="____HAL7" localSheetId="0">#REF!</definedName>
    <definedName name="____HAL7" localSheetId="1">#REF!</definedName>
    <definedName name="____HAL7" localSheetId="3">#REF!</definedName>
    <definedName name="____HAL7" localSheetId="4">#REF!</definedName>
    <definedName name="____HAL7" localSheetId="2">#REF!</definedName>
    <definedName name="____HAL7">#REF!</definedName>
    <definedName name="____HAL8" localSheetId="0">#REF!</definedName>
    <definedName name="____HAL8" localSheetId="1">#REF!</definedName>
    <definedName name="____HAL8" localSheetId="3">#REF!</definedName>
    <definedName name="____HAL8" localSheetId="4">#REF!</definedName>
    <definedName name="____HAL8" localSheetId="2">#REF!</definedName>
    <definedName name="____HAL8">#REF!</definedName>
    <definedName name="____LLL01" localSheetId="0">#REF!</definedName>
    <definedName name="____LLL01" localSheetId="1">#REF!</definedName>
    <definedName name="____LLL01" localSheetId="3">#REF!</definedName>
    <definedName name="____LLL01" localSheetId="4">#REF!</definedName>
    <definedName name="____LLL01" localSheetId="2">#REF!</definedName>
    <definedName name="____LLL01">#REF!</definedName>
    <definedName name="____LLL02" localSheetId="0">#REF!</definedName>
    <definedName name="____LLL02" localSheetId="1">#REF!</definedName>
    <definedName name="____LLL02" localSheetId="3">#REF!</definedName>
    <definedName name="____LLL02" localSheetId="4">#REF!</definedName>
    <definedName name="____LLL02" localSheetId="2">#REF!</definedName>
    <definedName name="____LLL02">#REF!</definedName>
    <definedName name="____LLL03" localSheetId="0">#REF!</definedName>
    <definedName name="____LLL03" localSheetId="1">#REF!</definedName>
    <definedName name="____LLL03" localSheetId="3">#REF!</definedName>
    <definedName name="____LLL03" localSheetId="4">#REF!</definedName>
    <definedName name="____LLL03" localSheetId="2">#REF!</definedName>
    <definedName name="____LLL03">#REF!</definedName>
    <definedName name="____LLL04" localSheetId="0">#REF!</definedName>
    <definedName name="____LLL04" localSheetId="1">#REF!</definedName>
    <definedName name="____LLL04" localSheetId="3">#REF!</definedName>
    <definedName name="____LLL04" localSheetId="4">#REF!</definedName>
    <definedName name="____LLL04" localSheetId="2">#REF!</definedName>
    <definedName name="____LLL04">#REF!</definedName>
    <definedName name="____LLL05" localSheetId="0">#REF!</definedName>
    <definedName name="____LLL05" localSheetId="1">#REF!</definedName>
    <definedName name="____LLL05" localSheetId="3">#REF!</definedName>
    <definedName name="____LLL05" localSheetId="4">#REF!</definedName>
    <definedName name="____LLL05" localSheetId="2">#REF!</definedName>
    <definedName name="____LLL05">#REF!</definedName>
    <definedName name="____LLL06" localSheetId="0">#REF!</definedName>
    <definedName name="____LLL06" localSheetId="1">#REF!</definedName>
    <definedName name="____LLL06" localSheetId="3">#REF!</definedName>
    <definedName name="____LLL06" localSheetId="4">#REF!</definedName>
    <definedName name="____LLL06" localSheetId="2">#REF!</definedName>
    <definedName name="____LLL06">#REF!</definedName>
    <definedName name="____LLL07" localSheetId="0">#REF!</definedName>
    <definedName name="____LLL07" localSheetId="1">#REF!</definedName>
    <definedName name="____LLL07" localSheetId="3">#REF!</definedName>
    <definedName name="____LLL07" localSheetId="4">#REF!</definedName>
    <definedName name="____LLL07" localSheetId="2">#REF!</definedName>
    <definedName name="____LLL07">#REF!</definedName>
    <definedName name="____LLL08" localSheetId="0">#REF!</definedName>
    <definedName name="____LLL08" localSheetId="1">#REF!</definedName>
    <definedName name="____LLL08" localSheetId="3">#REF!</definedName>
    <definedName name="____LLL08" localSheetId="4">#REF!</definedName>
    <definedName name="____LLL08" localSheetId="2">#REF!</definedName>
    <definedName name="____LLL08">#REF!</definedName>
    <definedName name="____LLL09" localSheetId="0">#REF!</definedName>
    <definedName name="____LLL09" localSheetId="1">#REF!</definedName>
    <definedName name="____LLL09" localSheetId="3">#REF!</definedName>
    <definedName name="____LLL09" localSheetId="4">#REF!</definedName>
    <definedName name="____LLL09" localSheetId="2">#REF!</definedName>
    <definedName name="____LLL09">#REF!</definedName>
    <definedName name="____LLL10" localSheetId="0">#REF!</definedName>
    <definedName name="____LLL10" localSheetId="1">#REF!</definedName>
    <definedName name="____LLL10" localSheetId="3">#REF!</definedName>
    <definedName name="____LLL10" localSheetId="4">#REF!</definedName>
    <definedName name="____LLL10" localSheetId="2">#REF!</definedName>
    <definedName name="____LLL10">#REF!</definedName>
    <definedName name="____LLL11" localSheetId="0">#REF!</definedName>
    <definedName name="____LLL11" localSheetId="1">#REF!</definedName>
    <definedName name="____LLL11" localSheetId="3">#REF!</definedName>
    <definedName name="____LLL11" localSheetId="4">#REF!</definedName>
    <definedName name="____LLL11" localSheetId="2">#REF!</definedName>
    <definedName name="____LLL11">#REF!</definedName>
    <definedName name="____MDE01">[4]A.Alat!$BO$27</definedName>
    <definedName name="____MDE02">[4]A.Alat!$BO$47</definedName>
    <definedName name="____MDE03">[4]A.Alat!$BO$68</definedName>
    <definedName name="____MDE04">[4]A.Alat!$BO$88</definedName>
    <definedName name="____MDE05">[4]A.Alat!$BO$108</definedName>
    <definedName name="____MDE06">[4]A.Alat!$BO$128</definedName>
    <definedName name="____MDE07">[4]A.Alat!$BO$148</definedName>
    <definedName name="____MDE08">[4]A.Alat!$BO$168</definedName>
    <definedName name="____MDE09">[4]A.Alat!$BO$188</definedName>
    <definedName name="____MDE10">[4]A.Alat!$BO$208</definedName>
    <definedName name="____MDE11">[4]A.Alat!$BO$228</definedName>
    <definedName name="____MDE12">[4]A.Alat!$BO$248</definedName>
    <definedName name="____MDE13">[4]A.Alat!$BO$268</definedName>
    <definedName name="____MDE14">[4]A.Alat!$BO$288</definedName>
    <definedName name="____MDE15">[4]A.Alat!$BO$308</definedName>
    <definedName name="____MDE16">[4]A.Alat!$BO$328</definedName>
    <definedName name="____MDE17">[4]A.Alat!$BO$348</definedName>
    <definedName name="____MDE18">[4]A.Alat!$BO$368</definedName>
    <definedName name="____MDE19">[4]A.Alat!$BO$388</definedName>
    <definedName name="____MDE20">[4]A.Alat!$BO$408</definedName>
    <definedName name="____MDE21">[4]A.Alat!$BO$428</definedName>
    <definedName name="____MDE22">[4]A.Alat!$BO$448</definedName>
    <definedName name="____MDE23">[4]A.Alat!$BO$468</definedName>
    <definedName name="____MDE24">[4]A.Alat!$BO$488</definedName>
    <definedName name="____MDE25">[4]A.Alat!$BO$508</definedName>
    <definedName name="____MDE26">[4]A.Alat!$BO$528</definedName>
    <definedName name="____MDE27">[4]A.Alat!$BO$548</definedName>
    <definedName name="____MDE28">[4]A.Alat!$BO$568</definedName>
    <definedName name="____MDE29">[4]A.Alat!$BO$588</definedName>
    <definedName name="____MDE30">[4]A.Alat!$BO$608</definedName>
    <definedName name="____MDE31">[4]A.Alat!$BO$628</definedName>
    <definedName name="____MDE32">[4]A.Alat!$BO$648</definedName>
    <definedName name="____MDE33">[4]A.Alat!$BO$668</definedName>
    <definedName name="____MDE34">[4]A.Alat!$BO$699</definedName>
    <definedName name="____ME01">[4]A.Alat!$BO$26</definedName>
    <definedName name="____ME02">[4]A.Alat!$BO$46</definedName>
    <definedName name="____ME03">[4]A.Alat!$BO$67</definedName>
    <definedName name="____ME04">[4]A.Alat!$BO$87</definedName>
    <definedName name="____ME05">[4]A.Alat!$BO$107</definedName>
    <definedName name="____ME06">[4]A.Alat!$BO$127</definedName>
    <definedName name="____ME07">[4]A.Alat!$BO$147</definedName>
    <definedName name="____ME08">[4]A.Alat!$BO$167</definedName>
    <definedName name="____ME09">[4]A.Alat!$BO$187</definedName>
    <definedName name="____ME10">[4]A.Alat!$BO$207</definedName>
    <definedName name="____ME11">[4]A.Alat!$BO$227</definedName>
    <definedName name="____ME12">[4]A.Alat!$BO$247</definedName>
    <definedName name="____ME13">[4]A.Alat!$BO$267</definedName>
    <definedName name="____ME14">[4]A.Alat!$BO$287</definedName>
    <definedName name="____ME15">[4]A.Alat!$BO$307</definedName>
    <definedName name="____ME16">[4]A.Alat!$BO$327</definedName>
    <definedName name="____ME17">[4]A.Alat!$BO$347</definedName>
    <definedName name="____ME18">[4]A.Alat!$BO$367</definedName>
    <definedName name="____ME19">[4]A.Alat!$BO$387</definedName>
    <definedName name="____ME20">[4]A.Alat!$BO$407</definedName>
    <definedName name="____ME21">[4]A.Alat!$BO$427</definedName>
    <definedName name="____ME22">[4]A.Alat!$BO$447</definedName>
    <definedName name="____ME23">[4]A.Alat!$BO$467</definedName>
    <definedName name="____ME24">[4]A.Alat!$BO$487</definedName>
    <definedName name="____ME25">[4]A.Alat!$BO$507</definedName>
    <definedName name="____ME26">[4]A.Alat!$BO$527</definedName>
    <definedName name="____ME27">[4]A.Alat!$BO$547</definedName>
    <definedName name="____ME28">[4]A.Alat!$BO$567</definedName>
    <definedName name="____ME29">[4]A.Alat!$BO$587</definedName>
    <definedName name="____ME30">[4]A.Alat!$BO$607</definedName>
    <definedName name="____ME31">[4]A.Alat!$BO$627</definedName>
    <definedName name="____ME32">[4]A.Alat!$BO$647</definedName>
    <definedName name="____ME33">[4]A.Alat!$BO$667</definedName>
    <definedName name="____ME34">[4]A.Alat!$BO$698</definedName>
    <definedName name="____MMM01" localSheetId="0">#REF!</definedName>
    <definedName name="____MMM01" localSheetId="1">#REF!</definedName>
    <definedName name="____MMM01" localSheetId="3">#REF!</definedName>
    <definedName name="____MMM01" localSheetId="4">#REF!</definedName>
    <definedName name="____MMM01" localSheetId="2">#REF!</definedName>
    <definedName name="____MMM01">#REF!</definedName>
    <definedName name="____MMM02" localSheetId="0">#REF!</definedName>
    <definedName name="____MMM02" localSheetId="1">#REF!</definedName>
    <definedName name="____MMM02" localSheetId="3">#REF!</definedName>
    <definedName name="____MMM02" localSheetId="4">#REF!</definedName>
    <definedName name="____MMM02" localSheetId="2">#REF!</definedName>
    <definedName name="____MMM02">#REF!</definedName>
    <definedName name="____MMM03" localSheetId="0">#REF!</definedName>
    <definedName name="____MMM03" localSheetId="1">#REF!</definedName>
    <definedName name="____MMM03" localSheetId="3">#REF!</definedName>
    <definedName name="____MMM03" localSheetId="4">#REF!</definedName>
    <definedName name="____MMM03" localSheetId="2">#REF!</definedName>
    <definedName name="____MMM03">#REF!</definedName>
    <definedName name="____MMM04" localSheetId="0">#REF!</definedName>
    <definedName name="____MMM04" localSheetId="1">#REF!</definedName>
    <definedName name="____MMM04" localSheetId="3">#REF!</definedName>
    <definedName name="____MMM04" localSheetId="4">#REF!</definedName>
    <definedName name="____MMM04" localSheetId="2">#REF!</definedName>
    <definedName name="____MMM04">#REF!</definedName>
    <definedName name="____MMM05" localSheetId="0">#REF!</definedName>
    <definedName name="____MMM05" localSheetId="1">#REF!</definedName>
    <definedName name="____MMM05" localSheetId="3">#REF!</definedName>
    <definedName name="____MMM05" localSheetId="4">#REF!</definedName>
    <definedName name="____MMM05" localSheetId="2">#REF!</definedName>
    <definedName name="____MMM05">#REF!</definedName>
    <definedName name="____MMM06" localSheetId="0">#REF!</definedName>
    <definedName name="____MMM06" localSheetId="1">#REF!</definedName>
    <definedName name="____MMM06" localSheetId="3">#REF!</definedName>
    <definedName name="____MMM06" localSheetId="4">#REF!</definedName>
    <definedName name="____MMM06" localSheetId="2">#REF!</definedName>
    <definedName name="____MMM06">#REF!</definedName>
    <definedName name="____MMM07" localSheetId="0">#REF!</definedName>
    <definedName name="____MMM07" localSheetId="1">#REF!</definedName>
    <definedName name="____MMM07" localSheetId="3">#REF!</definedName>
    <definedName name="____MMM07" localSheetId="4">#REF!</definedName>
    <definedName name="____MMM07" localSheetId="2">#REF!</definedName>
    <definedName name="____MMM07">#REF!</definedName>
    <definedName name="____MMM08" localSheetId="0">#REF!</definedName>
    <definedName name="____MMM08" localSheetId="1">#REF!</definedName>
    <definedName name="____MMM08" localSheetId="3">#REF!</definedName>
    <definedName name="____MMM08" localSheetId="4">#REF!</definedName>
    <definedName name="____MMM08" localSheetId="2">#REF!</definedName>
    <definedName name="____MMM08">#REF!</definedName>
    <definedName name="____MMM09" localSheetId="0">#REF!</definedName>
    <definedName name="____MMM09" localSheetId="1">#REF!</definedName>
    <definedName name="____MMM09" localSheetId="3">#REF!</definedName>
    <definedName name="____MMM09" localSheetId="4">#REF!</definedName>
    <definedName name="____MMM09" localSheetId="2">#REF!</definedName>
    <definedName name="____MMM09">#REF!</definedName>
    <definedName name="____MMM10" localSheetId="0">#REF!</definedName>
    <definedName name="____MMM10" localSheetId="1">#REF!</definedName>
    <definedName name="____MMM10" localSheetId="3">#REF!</definedName>
    <definedName name="____MMM10" localSheetId="4">#REF!</definedName>
    <definedName name="____MMM10" localSheetId="2">#REF!</definedName>
    <definedName name="____MMM10">#REF!</definedName>
    <definedName name="____MMM11" localSheetId="0">#REF!</definedName>
    <definedName name="____MMM11" localSheetId="1">#REF!</definedName>
    <definedName name="____MMM11" localSheetId="3">#REF!</definedName>
    <definedName name="____MMM11" localSheetId="4">#REF!</definedName>
    <definedName name="____MMM11" localSheetId="2">#REF!</definedName>
    <definedName name="____MMM11">#REF!</definedName>
    <definedName name="____MMM12" localSheetId="0">#REF!</definedName>
    <definedName name="____MMM12" localSheetId="1">#REF!</definedName>
    <definedName name="____MMM12" localSheetId="3">#REF!</definedName>
    <definedName name="____MMM12" localSheetId="4">#REF!</definedName>
    <definedName name="____MMM12" localSheetId="2">#REF!</definedName>
    <definedName name="____MMM12">#REF!</definedName>
    <definedName name="____MMM13" localSheetId="0">#REF!</definedName>
    <definedName name="____MMM13" localSheetId="1">#REF!</definedName>
    <definedName name="____MMM13" localSheetId="3">#REF!</definedName>
    <definedName name="____MMM13" localSheetId="4">#REF!</definedName>
    <definedName name="____MMM13" localSheetId="2">#REF!</definedName>
    <definedName name="____MMM13">#REF!</definedName>
    <definedName name="____MMM14" localSheetId="0">#REF!</definedName>
    <definedName name="____MMM14" localSheetId="1">#REF!</definedName>
    <definedName name="____MMM14" localSheetId="3">#REF!</definedName>
    <definedName name="____MMM14" localSheetId="4">#REF!</definedName>
    <definedName name="____MMM14" localSheetId="2">#REF!</definedName>
    <definedName name="____MMM14">#REF!</definedName>
    <definedName name="____MMM15" localSheetId="0">#REF!</definedName>
    <definedName name="____MMM15" localSheetId="1">#REF!</definedName>
    <definedName name="____MMM15" localSheetId="3">#REF!</definedName>
    <definedName name="____MMM15" localSheetId="4">#REF!</definedName>
    <definedName name="____MMM15" localSheetId="2">#REF!</definedName>
    <definedName name="____MMM15">#REF!</definedName>
    <definedName name="____MMM16" localSheetId="0">#REF!</definedName>
    <definedName name="____MMM16" localSheetId="1">#REF!</definedName>
    <definedName name="____MMM16" localSheetId="3">#REF!</definedName>
    <definedName name="____MMM16" localSheetId="4">#REF!</definedName>
    <definedName name="____MMM16" localSheetId="2">#REF!</definedName>
    <definedName name="____MMM16">#REF!</definedName>
    <definedName name="____MMM17" localSheetId="0">#REF!</definedName>
    <definedName name="____MMM17" localSheetId="1">#REF!</definedName>
    <definedName name="____MMM17" localSheetId="3">#REF!</definedName>
    <definedName name="____MMM17" localSheetId="4">#REF!</definedName>
    <definedName name="____MMM17" localSheetId="2">#REF!</definedName>
    <definedName name="____MMM17">#REF!</definedName>
    <definedName name="____MMM18" localSheetId="0">#REF!</definedName>
    <definedName name="____MMM18" localSheetId="1">#REF!</definedName>
    <definedName name="____MMM18" localSheetId="3">#REF!</definedName>
    <definedName name="____MMM18" localSheetId="4">#REF!</definedName>
    <definedName name="____MMM18" localSheetId="2">#REF!</definedName>
    <definedName name="____MMM18">#REF!</definedName>
    <definedName name="____MMM19" localSheetId="0">#REF!</definedName>
    <definedName name="____MMM19" localSheetId="1">#REF!</definedName>
    <definedName name="____MMM19" localSheetId="3">#REF!</definedName>
    <definedName name="____MMM19" localSheetId="4">#REF!</definedName>
    <definedName name="____MMM19" localSheetId="2">#REF!</definedName>
    <definedName name="____MMM19">#REF!</definedName>
    <definedName name="____MMM20" localSheetId="0">#REF!</definedName>
    <definedName name="____MMM20" localSheetId="1">#REF!</definedName>
    <definedName name="____MMM20" localSheetId="3">#REF!</definedName>
    <definedName name="____MMM20" localSheetId="4">#REF!</definedName>
    <definedName name="____MMM20" localSheetId="2">#REF!</definedName>
    <definedName name="____MMM20">#REF!</definedName>
    <definedName name="____MMM21" localSheetId="0">#REF!</definedName>
    <definedName name="____MMM21" localSheetId="1">#REF!</definedName>
    <definedName name="____MMM21" localSheetId="3">#REF!</definedName>
    <definedName name="____MMM21" localSheetId="4">#REF!</definedName>
    <definedName name="____MMM21" localSheetId="2">#REF!</definedName>
    <definedName name="____MMM21">#REF!</definedName>
    <definedName name="____MMM22" localSheetId="0">#REF!</definedName>
    <definedName name="____MMM22" localSheetId="1">#REF!</definedName>
    <definedName name="____MMM22" localSheetId="3">#REF!</definedName>
    <definedName name="____MMM22" localSheetId="4">#REF!</definedName>
    <definedName name="____MMM22" localSheetId="2">#REF!</definedName>
    <definedName name="____MMM22">#REF!</definedName>
    <definedName name="____MMM23" localSheetId="0">#REF!</definedName>
    <definedName name="____MMM23" localSheetId="1">#REF!</definedName>
    <definedName name="____MMM23" localSheetId="3">#REF!</definedName>
    <definedName name="____MMM23" localSheetId="4">#REF!</definedName>
    <definedName name="____MMM23" localSheetId="2">#REF!</definedName>
    <definedName name="____MMM23">#REF!</definedName>
    <definedName name="____MMM24" localSheetId="0">#REF!</definedName>
    <definedName name="____MMM24" localSheetId="1">#REF!</definedName>
    <definedName name="____MMM24" localSheetId="3">#REF!</definedName>
    <definedName name="____MMM24" localSheetId="4">#REF!</definedName>
    <definedName name="____MMM24" localSheetId="2">#REF!</definedName>
    <definedName name="____MMM24">#REF!</definedName>
    <definedName name="____MMM25" localSheetId="0">#REF!</definedName>
    <definedName name="____MMM25" localSheetId="1">#REF!</definedName>
    <definedName name="____MMM25" localSheetId="3">#REF!</definedName>
    <definedName name="____MMM25" localSheetId="4">#REF!</definedName>
    <definedName name="____MMM25" localSheetId="2">#REF!</definedName>
    <definedName name="____MMM25">#REF!</definedName>
    <definedName name="____MMM26" localSheetId="0">#REF!</definedName>
    <definedName name="____MMM26" localSheetId="1">#REF!</definedName>
    <definedName name="____MMM26" localSheetId="3">#REF!</definedName>
    <definedName name="____MMM26" localSheetId="4">#REF!</definedName>
    <definedName name="____MMM26" localSheetId="2">#REF!</definedName>
    <definedName name="____MMM26">#REF!</definedName>
    <definedName name="____MMM27" localSheetId="0">#REF!</definedName>
    <definedName name="____MMM27" localSheetId="1">#REF!</definedName>
    <definedName name="____MMM27" localSheetId="3">#REF!</definedName>
    <definedName name="____MMM27" localSheetId="4">#REF!</definedName>
    <definedName name="____MMM27" localSheetId="2">#REF!</definedName>
    <definedName name="____MMM27">#REF!</definedName>
    <definedName name="____MMM28" localSheetId="0">#REF!</definedName>
    <definedName name="____MMM28" localSheetId="1">#REF!</definedName>
    <definedName name="____MMM28" localSheetId="3">#REF!</definedName>
    <definedName name="____MMM28" localSheetId="4">#REF!</definedName>
    <definedName name="____MMM28" localSheetId="2">#REF!</definedName>
    <definedName name="____MMM28">#REF!</definedName>
    <definedName name="____MMM29" localSheetId="0">#REF!</definedName>
    <definedName name="____MMM29" localSheetId="1">#REF!</definedName>
    <definedName name="____MMM29" localSheetId="3">#REF!</definedName>
    <definedName name="____MMM29" localSheetId="4">#REF!</definedName>
    <definedName name="____MMM29" localSheetId="2">#REF!</definedName>
    <definedName name="____MMM29">#REF!</definedName>
    <definedName name="____MMM30" localSheetId="0">#REF!</definedName>
    <definedName name="____MMM30" localSheetId="1">#REF!</definedName>
    <definedName name="____MMM30" localSheetId="3">#REF!</definedName>
    <definedName name="____MMM30" localSheetId="4">#REF!</definedName>
    <definedName name="____MMM30" localSheetId="2">#REF!</definedName>
    <definedName name="____MMM30">#REF!</definedName>
    <definedName name="____MMM31" localSheetId="0">#REF!</definedName>
    <definedName name="____MMM31" localSheetId="1">#REF!</definedName>
    <definedName name="____MMM31" localSheetId="3">#REF!</definedName>
    <definedName name="____MMM31" localSheetId="4">#REF!</definedName>
    <definedName name="____MMM31" localSheetId="2">#REF!</definedName>
    <definedName name="____MMM31">#REF!</definedName>
    <definedName name="____MMM32" localSheetId="0">#REF!</definedName>
    <definedName name="____MMM32" localSheetId="1">#REF!</definedName>
    <definedName name="____MMM32" localSheetId="3">#REF!</definedName>
    <definedName name="____MMM32" localSheetId="4">#REF!</definedName>
    <definedName name="____MMM32" localSheetId="2">#REF!</definedName>
    <definedName name="____MMM32">#REF!</definedName>
    <definedName name="____MMM33" localSheetId="0">#REF!</definedName>
    <definedName name="____MMM33" localSheetId="1">#REF!</definedName>
    <definedName name="____MMM33" localSheetId="3">#REF!</definedName>
    <definedName name="____MMM33" localSheetId="4">#REF!</definedName>
    <definedName name="____MMM33" localSheetId="2">#REF!</definedName>
    <definedName name="____MMM33">#REF!</definedName>
    <definedName name="____MMM34" localSheetId="0">#REF!</definedName>
    <definedName name="____MMM34" localSheetId="1">#REF!</definedName>
    <definedName name="____MMM34" localSheetId="3">#REF!</definedName>
    <definedName name="____MMM34" localSheetId="4">#REF!</definedName>
    <definedName name="____MMM34" localSheetId="2">#REF!</definedName>
    <definedName name="____MMM34">#REF!</definedName>
    <definedName name="____MMM35" localSheetId="0">#REF!</definedName>
    <definedName name="____MMM35" localSheetId="1">#REF!</definedName>
    <definedName name="____MMM35" localSheetId="3">#REF!</definedName>
    <definedName name="____MMM35" localSheetId="4">#REF!</definedName>
    <definedName name="____MMM35" localSheetId="2">#REF!</definedName>
    <definedName name="____MMM35">#REF!</definedName>
    <definedName name="____MMM36" localSheetId="0">#REF!</definedName>
    <definedName name="____MMM36" localSheetId="1">#REF!</definedName>
    <definedName name="____MMM36" localSheetId="3">#REF!</definedName>
    <definedName name="____MMM36" localSheetId="4">#REF!</definedName>
    <definedName name="____MMM36" localSheetId="2">#REF!</definedName>
    <definedName name="____MMM36">#REF!</definedName>
    <definedName name="____MMM37" localSheetId="0">#REF!</definedName>
    <definedName name="____MMM37" localSheetId="1">#REF!</definedName>
    <definedName name="____MMM37" localSheetId="3">#REF!</definedName>
    <definedName name="____MMM37" localSheetId="4">#REF!</definedName>
    <definedName name="____MMM37" localSheetId="2">#REF!</definedName>
    <definedName name="____MMM37">#REF!</definedName>
    <definedName name="____MMM38" localSheetId="0">#REF!</definedName>
    <definedName name="____MMM38" localSheetId="1">#REF!</definedName>
    <definedName name="____MMM38" localSheetId="3">#REF!</definedName>
    <definedName name="____MMM38" localSheetId="4">#REF!</definedName>
    <definedName name="____MMM38" localSheetId="2">#REF!</definedName>
    <definedName name="____MMM38">#REF!</definedName>
    <definedName name="____MMM39" localSheetId="0">#REF!</definedName>
    <definedName name="____MMM39" localSheetId="1">#REF!</definedName>
    <definedName name="____MMM39" localSheetId="3">#REF!</definedName>
    <definedName name="____MMM39" localSheetId="4">#REF!</definedName>
    <definedName name="____MMM39" localSheetId="2">#REF!</definedName>
    <definedName name="____MMM39">#REF!</definedName>
    <definedName name="____MMM40" localSheetId="0">#REF!</definedName>
    <definedName name="____MMM40" localSheetId="1">#REF!</definedName>
    <definedName name="____MMM40" localSheetId="3">#REF!</definedName>
    <definedName name="____MMM40" localSheetId="4">#REF!</definedName>
    <definedName name="____MMM40" localSheetId="2">#REF!</definedName>
    <definedName name="____MMM40">#REF!</definedName>
    <definedName name="____MMM41" localSheetId="0">#REF!</definedName>
    <definedName name="____MMM41" localSheetId="1">#REF!</definedName>
    <definedName name="____MMM41" localSheetId="3">#REF!</definedName>
    <definedName name="____MMM41" localSheetId="4">#REF!</definedName>
    <definedName name="____MMM41" localSheetId="2">#REF!</definedName>
    <definedName name="____MMM41">#REF!</definedName>
    <definedName name="____MMM411" localSheetId="0">#REF!</definedName>
    <definedName name="____MMM411" localSheetId="1">#REF!</definedName>
    <definedName name="____MMM411" localSheetId="3">#REF!</definedName>
    <definedName name="____MMM411" localSheetId="4">#REF!</definedName>
    <definedName name="____MMM411" localSheetId="2">#REF!</definedName>
    <definedName name="____MMM411">#REF!</definedName>
    <definedName name="____MMM42" localSheetId="0">#REF!</definedName>
    <definedName name="____MMM42" localSheetId="1">#REF!</definedName>
    <definedName name="____MMM42" localSheetId="3">#REF!</definedName>
    <definedName name="____MMM42" localSheetId="4">#REF!</definedName>
    <definedName name="____MMM42" localSheetId="2">#REF!</definedName>
    <definedName name="____MMM42">#REF!</definedName>
    <definedName name="____MMM43" localSheetId="0">#REF!</definedName>
    <definedName name="____MMM43" localSheetId="1">#REF!</definedName>
    <definedName name="____MMM43" localSheetId="3">#REF!</definedName>
    <definedName name="____MMM43" localSheetId="4">#REF!</definedName>
    <definedName name="____MMM43" localSheetId="2">#REF!</definedName>
    <definedName name="____MMM43">#REF!</definedName>
    <definedName name="____MMM44" localSheetId="0">#REF!</definedName>
    <definedName name="____MMM44" localSheetId="1">#REF!</definedName>
    <definedName name="____MMM44" localSheetId="3">#REF!</definedName>
    <definedName name="____MMM44" localSheetId="4">#REF!</definedName>
    <definedName name="____MMM44" localSheetId="2">#REF!</definedName>
    <definedName name="____MMM44">#REF!</definedName>
    <definedName name="____MMM45" localSheetId="0">#REF!</definedName>
    <definedName name="____MMM45" localSheetId="1">#REF!</definedName>
    <definedName name="____MMM45" localSheetId="3">#REF!</definedName>
    <definedName name="____MMM45" localSheetId="4">#REF!</definedName>
    <definedName name="____MMM45" localSheetId="2">#REF!</definedName>
    <definedName name="____MMM45">#REF!</definedName>
    <definedName name="____MMM46" localSheetId="0">#REF!</definedName>
    <definedName name="____MMM46" localSheetId="1">#REF!</definedName>
    <definedName name="____MMM46" localSheetId="3">#REF!</definedName>
    <definedName name="____MMM46" localSheetId="4">#REF!</definedName>
    <definedName name="____MMM46" localSheetId="2">#REF!</definedName>
    <definedName name="____MMM46">#REF!</definedName>
    <definedName name="____MMM47" localSheetId="0">#REF!</definedName>
    <definedName name="____MMM47" localSheetId="1">#REF!</definedName>
    <definedName name="____MMM47" localSheetId="3">#REF!</definedName>
    <definedName name="____MMM47" localSheetId="4">#REF!</definedName>
    <definedName name="____MMM47" localSheetId="2">#REF!</definedName>
    <definedName name="____MMM47">#REF!</definedName>
    <definedName name="____MMM48" localSheetId="0">#REF!</definedName>
    <definedName name="____MMM48" localSheetId="1">#REF!</definedName>
    <definedName name="____MMM48" localSheetId="3">#REF!</definedName>
    <definedName name="____MMM48" localSheetId="4">#REF!</definedName>
    <definedName name="____MMM48" localSheetId="2">#REF!</definedName>
    <definedName name="____MMM48">#REF!</definedName>
    <definedName name="____MMM49" localSheetId="0">#REF!</definedName>
    <definedName name="____MMM49" localSheetId="1">#REF!</definedName>
    <definedName name="____MMM49" localSheetId="3">#REF!</definedName>
    <definedName name="____MMM49" localSheetId="4">#REF!</definedName>
    <definedName name="____MMM49" localSheetId="2">#REF!</definedName>
    <definedName name="____MMM49">#REF!</definedName>
    <definedName name="____MMM50" localSheetId="0">#REF!</definedName>
    <definedName name="____MMM50" localSheetId="1">#REF!</definedName>
    <definedName name="____MMM50" localSheetId="3">#REF!</definedName>
    <definedName name="____MMM50" localSheetId="4">#REF!</definedName>
    <definedName name="____MMM50" localSheetId="2">#REF!</definedName>
    <definedName name="____MMM50">#REF!</definedName>
    <definedName name="____MMM51" localSheetId="0">#REF!</definedName>
    <definedName name="____MMM51" localSheetId="1">#REF!</definedName>
    <definedName name="____MMM51" localSheetId="3">#REF!</definedName>
    <definedName name="____MMM51" localSheetId="4">#REF!</definedName>
    <definedName name="____MMM51" localSheetId="2">#REF!</definedName>
    <definedName name="____MMM51">#REF!</definedName>
    <definedName name="____MMM52" localSheetId="0">#REF!</definedName>
    <definedName name="____MMM52" localSheetId="1">#REF!</definedName>
    <definedName name="____MMM52" localSheetId="3">#REF!</definedName>
    <definedName name="____MMM52" localSheetId="4">#REF!</definedName>
    <definedName name="____MMM52" localSheetId="2">#REF!</definedName>
    <definedName name="____MMM52">#REF!</definedName>
    <definedName name="____MMM53" localSheetId="0">#REF!</definedName>
    <definedName name="____MMM53" localSheetId="1">#REF!</definedName>
    <definedName name="____MMM53" localSheetId="3">#REF!</definedName>
    <definedName name="____MMM53" localSheetId="4">#REF!</definedName>
    <definedName name="____MMM53" localSheetId="2">#REF!</definedName>
    <definedName name="____MMM53">#REF!</definedName>
    <definedName name="____MMM54" localSheetId="0">#REF!</definedName>
    <definedName name="____MMM54" localSheetId="1">#REF!</definedName>
    <definedName name="____MMM54" localSheetId="3">#REF!</definedName>
    <definedName name="____MMM54" localSheetId="4">#REF!</definedName>
    <definedName name="____MMM54" localSheetId="2">#REF!</definedName>
    <definedName name="____MMM54">#REF!</definedName>
    <definedName name="____pvc1" localSheetId="0">[3]upah!#REF!</definedName>
    <definedName name="____pvc1" localSheetId="1">[3]upah!#REF!</definedName>
    <definedName name="____pvc1" localSheetId="3">[3]upah!#REF!</definedName>
    <definedName name="____pvc1" localSheetId="4">[3]upah!#REF!</definedName>
    <definedName name="____pvc1" localSheetId="2">[3]upah!#REF!</definedName>
    <definedName name="____pvc1">[3]upah!#REF!</definedName>
    <definedName name="____pvc12" localSheetId="0">[3]upah!#REF!</definedName>
    <definedName name="____pvc12" localSheetId="1">[3]upah!#REF!</definedName>
    <definedName name="____pvc12" localSheetId="3">[3]upah!#REF!</definedName>
    <definedName name="____pvc12" localSheetId="4">[3]upah!#REF!</definedName>
    <definedName name="____pvc12" localSheetId="2">[3]upah!#REF!</definedName>
    <definedName name="____pvc12">[3]upah!#REF!</definedName>
    <definedName name="____pvc34" localSheetId="0">[3]upah!#REF!</definedName>
    <definedName name="____pvc34" localSheetId="1">[3]upah!#REF!</definedName>
    <definedName name="____pvc34" localSheetId="3">[3]upah!#REF!</definedName>
    <definedName name="____pvc34" localSheetId="4">[3]upah!#REF!</definedName>
    <definedName name="____pvc34" localSheetId="2">[3]upah!#REF!</definedName>
    <definedName name="____pvc34">[3]upah!#REF!</definedName>
    <definedName name="____pvc4" localSheetId="0">[3]upah!#REF!</definedName>
    <definedName name="____pvc4" localSheetId="1">[3]upah!#REF!</definedName>
    <definedName name="____pvc4" localSheetId="3">[3]upah!#REF!</definedName>
    <definedName name="____pvc4" localSheetId="4">[3]upah!#REF!</definedName>
    <definedName name="____pvc4" localSheetId="2">[3]upah!#REF!</definedName>
    <definedName name="____pvc4">[3]upah!#REF!</definedName>
    <definedName name="___DIV1" localSheetId="0">#REF!</definedName>
    <definedName name="___DIV1" localSheetId="1">#REF!</definedName>
    <definedName name="___DIV1" localSheetId="3">#REF!</definedName>
    <definedName name="___DIV1" localSheetId="4">#REF!</definedName>
    <definedName name="___DIV1" localSheetId="2">#REF!</definedName>
    <definedName name="___DIV1">#REF!</definedName>
    <definedName name="___DIV10" localSheetId="0">#REF!</definedName>
    <definedName name="___DIV10" localSheetId="1">#REF!</definedName>
    <definedName name="___DIV10" localSheetId="3">#REF!</definedName>
    <definedName name="___DIV10" localSheetId="4">#REF!</definedName>
    <definedName name="___DIV10" localSheetId="2">#REF!</definedName>
    <definedName name="___DIV10">#REF!</definedName>
    <definedName name="___DIV2" localSheetId="0">#REF!</definedName>
    <definedName name="___DIV2" localSheetId="1">#REF!</definedName>
    <definedName name="___DIV2" localSheetId="3">#REF!</definedName>
    <definedName name="___DIV2" localSheetId="4">#REF!</definedName>
    <definedName name="___DIV2" localSheetId="2">#REF!</definedName>
    <definedName name="___DIV2">#REF!</definedName>
    <definedName name="___DIV3" localSheetId="0">#REF!</definedName>
    <definedName name="___DIV3" localSheetId="1">#REF!</definedName>
    <definedName name="___DIV3" localSheetId="3">#REF!</definedName>
    <definedName name="___DIV3" localSheetId="4">#REF!</definedName>
    <definedName name="___DIV3" localSheetId="2">#REF!</definedName>
    <definedName name="___DIV3">#REF!</definedName>
    <definedName name="___DIV4" localSheetId="0">#REF!</definedName>
    <definedName name="___DIV4" localSheetId="1">#REF!</definedName>
    <definedName name="___DIV4" localSheetId="3">#REF!</definedName>
    <definedName name="___DIV4" localSheetId="4">#REF!</definedName>
    <definedName name="___DIV4" localSheetId="2">#REF!</definedName>
    <definedName name="___DIV4">#REF!</definedName>
    <definedName name="___DIV5" localSheetId="0">#REF!</definedName>
    <definedName name="___DIV5" localSheetId="1">#REF!</definedName>
    <definedName name="___DIV5" localSheetId="3">#REF!</definedName>
    <definedName name="___DIV5" localSheetId="4">#REF!</definedName>
    <definedName name="___DIV5" localSheetId="2">#REF!</definedName>
    <definedName name="___DIV5">#REF!</definedName>
    <definedName name="___DIV6" localSheetId="0">#REF!</definedName>
    <definedName name="___DIV6" localSheetId="1">#REF!</definedName>
    <definedName name="___DIV6" localSheetId="3">#REF!</definedName>
    <definedName name="___DIV6" localSheetId="4">#REF!</definedName>
    <definedName name="___DIV6" localSheetId="2">#REF!</definedName>
    <definedName name="___DIV6">#REF!</definedName>
    <definedName name="___DIV7" localSheetId="0">#REF!</definedName>
    <definedName name="___DIV7" localSheetId="1">#REF!</definedName>
    <definedName name="___DIV7" localSheetId="3">#REF!</definedName>
    <definedName name="___DIV7" localSheetId="4">#REF!</definedName>
    <definedName name="___DIV7" localSheetId="2">#REF!</definedName>
    <definedName name="___DIV7">#REF!</definedName>
    <definedName name="___DIV8" localSheetId="0">#REF!</definedName>
    <definedName name="___DIV8" localSheetId="1">#REF!</definedName>
    <definedName name="___DIV8" localSheetId="3">#REF!</definedName>
    <definedName name="___DIV8" localSheetId="4">#REF!</definedName>
    <definedName name="___DIV8" localSheetId="2">#REF!</definedName>
    <definedName name="___DIV8">#REF!</definedName>
    <definedName name="___DIV9" localSheetId="0">#REF!</definedName>
    <definedName name="___DIV9" localSheetId="1">#REF!</definedName>
    <definedName name="___DIV9" localSheetId="3">#REF!</definedName>
    <definedName name="___DIV9" localSheetId="4">#REF!</definedName>
    <definedName name="___DIV9" localSheetId="2">#REF!</definedName>
    <definedName name="___DIV9">#REF!</definedName>
    <definedName name="___EEE01">[4]A.Alat!$AW$8</definedName>
    <definedName name="___EEE02">[4]A.Alat!$AW$9</definedName>
    <definedName name="___EEE03">[4]A.Alat!$AW$10</definedName>
    <definedName name="___EEE04">[4]A.Alat!$AW$11</definedName>
    <definedName name="___EEE05">[4]A.Alat!$AW$12</definedName>
    <definedName name="___EEE06">[4]A.Alat!$AW$13</definedName>
    <definedName name="___EEE07">[4]A.Alat!$AW$14</definedName>
    <definedName name="___EEE08">[4]A.Alat!$AW$15</definedName>
    <definedName name="___EEE09">[4]A.Alat!$AW$16</definedName>
    <definedName name="___EEE10">[4]A.Alat!$AW$17</definedName>
    <definedName name="___EEE11">[4]A.Alat!$AW$18</definedName>
    <definedName name="___EEE12">[4]A.Alat!$AW$19</definedName>
    <definedName name="___EEE13">[4]A.Alat!$AW$20</definedName>
    <definedName name="___EEE14">[4]A.Alat!$AW$21</definedName>
    <definedName name="___EEE15">[4]A.Alat!$AW$22</definedName>
    <definedName name="___EEE16">[4]A.Alat!$AW$23</definedName>
    <definedName name="___EEE17">[4]A.Alat!$AW$24</definedName>
    <definedName name="___EEE18">[4]A.Alat!$AW$25</definedName>
    <definedName name="___EEE19">[4]A.Alat!$AW$26</definedName>
    <definedName name="___EEE20">[4]A.Alat!$AW$27</definedName>
    <definedName name="___EEE21">[4]A.Alat!$AW$28</definedName>
    <definedName name="___EEE22">[4]A.Alat!$AW$29</definedName>
    <definedName name="___EEE23">[4]A.Alat!$AW$30</definedName>
    <definedName name="___EEE24">[4]A.Alat!$AW$31</definedName>
    <definedName name="___EEE25">[4]A.Alat!$AW$32</definedName>
    <definedName name="___EEE26">[4]A.Alat!$AW$33</definedName>
    <definedName name="___EEE27">[4]A.Alat!$AW$34</definedName>
    <definedName name="___EEE28">[4]A.Alat!$AW$35</definedName>
    <definedName name="___EEE29">[4]A.Alat!$AW$36</definedName>
    <definedName name="___EEE30">[4]A.Alat!$AW$37</definedName>
    <definedName name="___EEE31">[4]A.Alat!$AW$38</definedName>
    <definedName name="___EEE32">[4]A.Alat!$AW$39</definedName>
    <definedName name="___EEE33">[4]A.Alat!$AW$40</definedName>
    <definedName name="___HAL1" localSheetId="0">#REF!</definedName>
    <definedName name="___HAL1" localSheetId="1">#REF!</definedName>
    <definedName name="___HAL1" localSheetId="3">#REF!</definedName>
    <definedName name="___HAL1" localSheetId="4">#REF!</definedName>
    <definedName name="___HAL1" localSheetId="2">#REF!</definedName>
    <definedName name="___HAL1">#REF!</definedName>
    <definedName name="___HAL2" localSheetId="0">#REF!</definedName>
    <definedName name="___HAL2" localSheetId="1">#REF!</definedName>
    <definedName name="___HAL2" localSheetId="3">#REF!</definedName>
    <definedName name="___HAL2" localSheetId="4">#REF!</definedName>
    <definedName name="___HAL2" localSheetId="2">#REF!</definedName>
    <definedName name="___HAL2">#REF!</definedName>
    <definedName name="___HAL3" localSheetId="0">#REF!</definedName>
    <definedName name="___HAL3" localSheetId="1">#REF!</definedName>
    <definedName name="___HAL3" localSheetId="3">#REF!</definedName>
    <definedName name="___HAL3" localSheetId="4">#REF!</definedName>
    <definedName name="___HAL3" localSheetId="2">#REF!</definedName>
    <definedName name="___HAL3">#REF!</definedName>
    <definedName name="___HAL4" localSheetId="0">#REF!</definedName>
    <definedName name="___HAL4" localSheetId="1">#REF!</definedName>
    <definedName name="___HAL4" localSheetId="3">#REF!</definedName>
    <definedName name="___HAL4" localSheetId="4">#REF!</definedName>
    <definedName name="___HAL4" localSheetId="2">#REF!</definedName>
    <definedName name="___HAL4">#REF!</definedName>
    <definedName name="___HAL5" localSheetId="0">#REF!</definedName>
    <definedName name="___HAL5" localSheetId="1">#REF!</definedName>
    <definedName name="___HAL5" localSheetId="3">#REF!</definedName>
    <definedName name="___HAL5" localSheetId="4">#REF!</definedName>
    <definedName name="___HAL5" localSheetId="2">#REF!</definedName>
    <definedName name="___HAL5">#REF!</definedName>
    <definedName name="___HAL6" localSheetId="0">#REF!</definedName>
    <definedName name="___HAL6" localSheetId="1">#REF!</definedName>
    <definedName name="___HAL6" localSheetId="3">#REF!</definedName>
    <definedName name="___HAL6" localSheetId="4">#REF!</definedName>
    <definedName name="___HAL6" localSheetId="2">#REF!</definedName>
    <definedName name="___HAL6">#REF!</definedName>
    <definedName name="___HAL7" localSheetId="0">#REF!</definedName>
    <definedName name="___HAL7" localSheetId="1">#REF!</definedName>
    <definedName name="___HAL7" localSheetId="3">#REF!</definedName>
    <definedName name="___HAL7" localSheetId="4">#REF!</definedName>
    <definedName name="___HAL7" localSheetId="2">#REF!</definedName>
    <definedName name="___HAL7">#REF!</definedName>
    <definedName name="___HAL8" localSheetId="0">#REF!</definedName>
    <definedName name="___HAL8" localSheetId="1">#REF!</definedName>
    <definedName name="___HAL8" localSheetId="3">#REF!</definedName>
    <definedName name="___HAL8" localSheetId="4">#REF!</definedName>
    <definedName name="___HAL8" localSheetId="2">#REF!</definedName>
    <definedName name="___HAL8">#REF!</definedName>
    <definedName name="___LLL01" localSheetId="0">#REF!</definedName>
    <definedName name="___LLL01" localSheetId="1">#REF!</definedName>
    <definedName name="___LLL01" localSheetId="3">#REF!</definedName>
    <definedName name="___LLL01" localSheetId="4">#REF!</definedName>
    <definedName name="___LLL01" localSheetId="2">#REF!</definedName>
    <definedName name="___LLL01">#REF!</definedName>
    <definedName name="___LLL02" localSheetId="0">#REF!</definedName>
    <definedName name="___LLL02" localSheetId="1">#REF!</definedName>
    <definedName name="___LLL02" localSheetId="3">#REF!</definedName>
    <definedName name="___LLL02" localSheetId="4">#REF!</definedName>
    <definedName name="___LLL02" localSheetId="2">#REF!</definedName>
    <definedName name="___LLL02">#REF!</definedName>
    <definedName name="___LLL03" localSheetId="0">#REF!</definedName>
    <definedName name="___LLL03" localSheetId="1">#REF!</definedName>
    <definedName name="___LLL03" localSheetId="3">#REF!</definedName>
    <definedName name="___LLL03" localSheetId="4">#REF!</definedName>
    <definedName name="___LLL03" localSheetId="2">#REF!</definedName>
    <definedName name="___LLL03">#REF!</definedName>
    <definedName name="___LLL04" localSheetId="0">#REF!</definedName>
    <definedName name="___LLL04" localSheetId="1">#REF!</definedName>
    <definedName name="___LLL04" localSheetId="3">#REF!</definedName>
    <definedName name="___LLL04" localSheetId="4">#REF!</definedName>
    <definedName name="___LLL04" localSheetId="2">#REF!</definedName>
    <definedName name="___LLL04">#REF!</definedName>
    <definedName name="___LLL05" localSheetId="0">#REF!</definedName>
    <definedName name="___LLL05" localSheetId="1">#REF!</definedName>
    <definedName name="___LLL05" localSheetId="3">#REF!</definedName>
    <definedName name="___LLL05" localSheetId="4">#REF!</definedName>
    <definedName name="___LLL05" localSheetId="2">#REF!</definedName>
    <definedName name="___LLL05">#REF!</definedName>
    <definedName name="___LLL06" localSheetId="0">#REF!</definedName>
    <definedName name="___LLL06" localSheetId="1">#REF!</definedName>
    <definedName name="___LLL06" localSheetId="3">#REF!</definedName>
    <definedName name="___LLL06" localSheetId="4">#REF!</definedName>
    <definedName name="___LLL06" localSheetId="2">#REF!</definedName>
    <definedName name="___LLL06">#REF!</definedName>
    <definedName name="___LLL07" localSheetId="0">#REF!</definedName>
    <definedName name="___LLL07" localSheetId="1">#REF!</definedName>
    <definedName name="___LLL07" localSheetId="3">#REF!</definedName>
    <definedName name="___LLL07" localSheetId="4">#REF!</definedName>
    <definedName name="___LLL07" localSheetId="2">#REF!</definedName>
    <definedName name="___LLL07">#REF!</definedName>
    <definedName name="___LLL08" localSheetId="0">#REF!</definedName>
    <definedName name="___LLL08" localSheetId="1">#REF!</definedName>
    <definedName name="___LLL08" localSheetId="3">#REF!</definedName>
    <definedName name="___LLL08" localSheetId="4">#REF!</definedName>
    <definedName name="___LLL08" localSheetId="2">#REF!</definedName>
    <definedName name="___LLL08">#REF!</definedName>
    <definedName name="___LLL09" localSheetId="0">#REF!</definedName>
    <definedName name="___LLL09" localSheetId="1">#REF!</definedName>
    <definedName name="___LLL09" localSheetId="3">#REF!</definedName>
    <definedName name="___LLL09" localSheetId="4">#REF!</definedName>
    <definedName name="___LLL09" localSheetId="2">#REF!</definedName>
    <definedName name="___LLL09">#REF!</definedName>
    <definedName name="___LLL10" localSheetId="0">#REF!</definedName>
    <definedName name="___LLL10" localSheetId="1">#REF!</definedName>
    <definedName name="___LLL10" localSheetId="3">#REF!</definedName>
    <definedName name="___LLL10" localSheetId="4">#REF!</definedName>
    <definedName name="___LLL10" localSheetId="2">#REF!</definedName>
    <definedName name="___LLL10">#REF!</definedName>
    <definedName name="___LLL11" localSheetId="0">#REF!</definedName>
    <definedName name="___LLL11" localSheetId="1">#REF!</definedName>
    <definedName name="___LLL11" localSheetId="3">#REF!</definedName>
    <definedName name="___LLL11" localSheetId="4">#REF!</definedName>
    <definedName name="___LLL11" localSheetId="2">#REF!</definedName>
    <definedName name="___LLL11">#REF!</definedName>
    <definedName name="___MDE01">[4]A.Alat!$BO$27</definedName>
    <definedName name="___MDE02">[4]A.Alat!$BO$47</definedName>
    <definedName name="___MDE03">[4]A.Alat!$BO$68</definedName>
    <definedName name="___MDE04">[4]A.Alat!$BO$88</definedName>
    <definedName name="___MDE05">[4]A.Alat!$BO$108</definedName>
    <definedName name="___MDE06">[4]A.Alat!$BO$128</definedName>
    <definedName name="___MDE07">[4]A.Alat!$BO$148</definedName>
    <definedName name="___MDE08">[4]A.Alat!$BO$168</definedName>
    <definedName name="___MDE09">[4]A.Alat!$BO$188</definedName>
    <definedName name="___MDE10">[4]A.Alat!$BO$208</definedName>
    <definedName name="___MDE11">[4]A.Alat!$BO$228</definedName>
    <definedName name="___MDE12">[4]A.Alat!$BO$248</definedName>
    <definedName name="___MDE13">[4]A.Alat!$BO$268</definedName>
    <definedName name="___MDE14">[4]A.Alat!$BO$288</definedName>
    <definedName name="___MDE15">[4]A.Alat!$BO$308</definedName>
    <definedName name="___MDE16">[4]A.Alat!$BO$328</definedName>
    <definedName name="___MDE17">[4]A.Alat!$BO$348</definedName>
    <definedName name="___MDE18">[4]A.Alat!$BO$368</definedName>
    <definedName name="___MDE19">[4]A.Alat!$BO$388</definedName>
    <definedName name="___MDE20">[4]A.Alat!$BO$408</definedName>
    <definedName name="___MDE21">[4]A.Alat!$BO$428</definedName>
    <definedName name="___MDE22">[4]A.Alat!$BO$448</definedName>
    <definedName name="___MDE23">[4]A.Alat!$BO$468</definedName>
    <definedName name="___MDE24">[4]A.Alat!$BO$488</definedName>
    <definedName name="___MDE25">[4]A.Alat!$BO$508</definedName>
    <definedName name="___MDE26">[4]A.Alat!$BO$528</definedName>
    <definedName name="___MDE27">[4]A.Alat!$BO$548</definedName>
    <definedName name="___MDE28">[4]A.Alat!$BO$568</definedName>
    <definedName name="___MDE29">[4]A.Alat!$BO$588</definedName>
    <definedName name="___MDE30">[4]A.Alat!$BO$608</definedName>
    <definedName name="___MDE31">[4]A.Alat!$BO$628</definedName>
    <definedName name="___MDE32">[4]A.Alat!$BO$648</definedName>
    <definedName name="___MDE33">[4]A.Alat!$BO$668</definedName>
    <definedName name="___MDE34">[4]A.Alat!$BO$699</definedName>
    <definedName name="___ME01">[4]A.Alat!$BO$26</definedName>
    <definedName name="___ME02">[4]A.Alat!$BO$46</definedName>
    <definedName name="___ME03">[4]A.Alat!$BO$67</definedName>
    <definedName name="___ME04">[4]A.Alat!$BO$87</definedName>
    <definedName name="___ME05">[4]A.Alat!$BO$107</definedName>
    <definedName name="___ME06">[4]A.Alat!$BO$127</definedName>
    <definedName name="___ME07">[4]A.Alat!$BO$147</definedName>
    <definedName name="___ME08">[4]A.Alat!$BO$167</definedName>
    <definedName name="___ME09">[4]A.Alat!$BO$187</definedName>
    <definedName name="___ME10">[4]A.Alat!$BO$207</definedName>
    <definedName name="___ME11">[4]A.Alat!$BO$227</definedName>
    <definedName name="___ME12">[4]A.Alat!$BO$247</definedName>
    <definedName name="___ME13">[4]A.Alat!$BO$267</definedName>
    <definedName name="___ME14">[4]A.Alat!$BO$287</definedName>
    <definedName name="___ME15">[4]A.Alat!$BO$307</definedName>
    <definedName name="___ME16">[4]A.Alat!$BO$327</definedName>
    <definedName name="___ME17">[4]A.Alat!$BO$347</definedName>
    <definedName name="___ME18">[4]A.Alat!$BO$367</definedName>
    <definedName name="___ME19">[4]A.Alat!$BO$387</definedName>
    <definedName name="___ME20">[4]A.Alat!$BO$407</definedName>
    <definedName name="___ME21">[4]A.Alat!$BO$427</definedName>
    <definedName name="___ME22">[4]A.Alat!$BO$447</definedName>
    <definedName name="___ME23">[4]A.Alat!$BO$467</definedName>
    <definedName name="___ME24">[4]A.Alat!$BO$487</definedName>
    <definedName name="___ME25">[4]A.Alat!$BO$507</definedName>
    <definedName name="___ME26">[4]A.Alat!$BO$527</definedName>
    <definedName name="___ME27">[4]A.Alat!$BO$547</definedName>
    <definedName name="___ME28">[4]A.Alat!$BO$567</definedName>
    <definedName name="___ME29">[4]A.Alat!$BO$587</definedName>
    <definedName name="___ME30">[4]A.Alat!$BO$607</definedName>
    <definedName name="___ME31">[4]A.Alat!$BO$627</definedName>
    <definedName name="___ME32">[4]A.Alat!$BO$647</definedName>
    <definedName name="___ME33">[4]A.Alat!$BO$667</definedName>
    <definedName name="___ME34">[4]A.Alat!$BO$698</definedName>
    <definedName name="___MMM01" localSheetId="0">#REF!</definedName>
    <definedName name="___MMM01" localSheetId="1">#REF!</definedName>
    <definedName name="___MMM01" localSheetId="3">#REF!</definedName>
    <definedName name="___MMM01" localSheetId="4">#REF!</definedName>
    <definedName name="___MMM01" localSheetId="2">#REF!</definedName>
    <definedName name="___MMM01">#REF!</definedName>
    <definedName name="___MMM02" localSheetId="0">#REF!</definedName>
    <definedName name="___MMM02" localSheetId="1">#REF!</definedName>
    <definedName name="___MMM02" localSheetId="3">#REF!</definedName>
    <definedName name="___MMM02" localSheetId="4">#REF!</definedName>
    <definedName name="___MMM02" localSheetId="2">#REF!</definedName>
    <definedName name="___MMM02">#REF!</definedName>
    <definedName name="___MMM03" localSheetId="0">#REF!</definedName>
    <definedName name="___MMM03" localSheetId="1">#REF!</definedName>
    <definedName name="___MMM03" localSheetId="3">#REF!</definedName>
    <definedName name="___MMM03" localSheetId="4">#REF!</definedName>
    <definedName name="___MMM03" localSheetId="2">#REF!</definedName>
    <definedName name="___MMM03">#REF!</definedName>
    <definedName name="___MMM04" localSheetId="0">#REF!</definedName>
    <definedName name="___MMM04" localSheetId="1">#REF!</definedName>
    <definedName name="___MMM04" localSheetId="3">#REF!</definedName>
    <definedName name="___MMM04" localSheetId="4">#REF!</definedName>
    <definedName name="___MMM04" localSheetId="2">#REF!</definedName>
    <definedName name="___MMM04">#REF!</definedName>
    <definedName name="___MMM05" localSheetId="0">#REF!</definedName>
    <definedName name="___MMM05" localSheetId="1">#REF!</definedName>
    <definedName name="___MMM05" localSheetId="3">#REF!</definedName>
    <definedName name="___MMM05" localSheetId="4">#REF!</definedName>
    <definedName name="___MMM05" localSheetId="2">#REF!</definedName>
    <definedName name="___MMM05">#REF!</definedName>
    <definedName name="___MMM06" localSheetId="0">#REF!</definedName>
    <definedName name="___MMM06" localSheetId="1">#REF!</definedName>
    <definedName name="___MMM06" localSheetId="3">#REF!</definedName>
    <definedName name="___MMM06" localSheetId="4">#REF!</definedName>
    <definedName name="___MMM06" localSheetId="2">#REF!</definedName>
    <definedName name="___MMM06">#REF!</definedName>
    <definedName name="___MMM07" localSheetId="0">#REF!</definedName>
    <definedName name="___MMM07" localSheetId="1">#REF!</definedName>
    <definedName name="___MMM07" localSheetId="3">#REF!</definedName>
    <definedName name="___MMM07" localSheetId="4">#REF!</definedName>
    <definedName name="___MMM07" localSheetId="2">#REF!</definedName>
    <definedName name="___MMM07">#REF!</definedName>
    <definedName name="___MMM08" localSheetId="0">#REF!</definedName>
    <definedName name="___MMM08" localSheetId="1">#REF!</definedName>
    <definedName name="___MMM08" localSheetId="3">#REF!</definedName>
    <definedName name="___MMM08" localSheetId="4">#REF!</definedName>
    <definedName name="___MMM08" localSheetId="2">#REF!</definedName>
    <definedName name="___MMM08">#REF!</definedName>
    <definedName name="___MMM09" localSheetId="0">#REF!</definedName>
    <definedName name="___MMM09" localSheetId="1">#REF!</definedName>
    <definedName name="___MMM09" localSheetId="3">#REF!</definedName>
    <definedName name="___MMM09" localSheetId="4">#REF!</definedName>
    <definedName name="___MMM09" localSheetId="2">#REF!</definedName>
    <definedName name="___MMM09">#REF!</definedName>
    <definedName name="___MMM10" localSheetId="0">#REF!</definedName>
    <definedName name="___MMM10" localSheetId="1">#REF!</definedName>
    <definedName name="___MMM10" localSheetId="3">#REF!</definedName>
    <definedName name="___MMM10" localSheetId="4">#REF!</definedName>
    <definedName name="___MMM10" localSheetId="2">#REF!</definedName>
    <definedName name="___MMM10">#REF!</definedName>
    <definedName name="___MMM11" localSheetId="0">#REF!</definedName>
    <definedName name="___MMM11" localSheetId="1">#REF!</definedName>
    <definedName name="___MMM11" localSheetId="3">#REF!</definedName>
    <definedName name="___MMM11" localSheetId="4">#REF!</definedName>
    <definedName name="___MMM11" localSheetId="2">#REF!</definedName>
    <definedName name="___MMM11">#REF!</definedName>
    <definedName name="___MMM12" localSheetId="0">#REF!</definedName>
    <definedName name="___MMM12" localSheetId="1">#REF!</definedName>
    <definedName name="___MMM12" localSheetId="3">#REF!</definedName>
    <definedName name="___MMM12" localSheetId="4">#REF!</definedName>
    <definedName name="___MMM12" localSheetId="2">#REF!</definedName>
    <definedName name="___MMM12">#REF!</definedName>
    <definedName name="___MMM13" localSheetId="0">#REF!</definedName>
    <definedName name="___MMM13" localSheetId="1">#REF!</definedName>
    <definedName name="___MMM13" localSheetId="3">#REF!</definedName>
    <definedName name="___MMM13" localSheetId="4">#REF!</definedName>
    <definedName name="___MMM13" localSheetId="2">#REF!</definedName>
    <definedName name="___MMM13">#REF!</definedName>
    <definedName name="___MMM14" localSheetId="0">#REF!</definedName>
    <definedName name="___MMM14" localSheetId="1">#REF!</definedName>
    <definedName name="___MMM14" localSheetId="3">#REF!</definedName>
    <definedName name="___MMM14" localSheetId="4">#REF!</definedName>
    <definedName name="___MMM14" localSheetId="2">#REF!</definedName>
    <definedName name="___MMM14">#REF!</definedName>
    <definedName name="___MMM15" localSheetId="0">#REF!</definedName>
    <definedName name="___MMM15" localSheetId="1">#REF!</definedName>
    <definedName name="___MMM15" localSheetId="3">#REF!</definedName>
    <definedName name="___MMM15" localSheetId="4">#REF!</definedName>
    <definedName name="___MMM15" localSheetId="2">#REF!</definedName>
    <definedName name="___MMM15">#REF!</definedName>
    <definedName name="___MMM16" localSheetId="0">#REF!</definedName>
    <definedName name="___MMM16" localSheetId="1">#REF!</definedName>
    <definedName name="___MMM16" localSheetId="3">#REF!</definedName>
    <definedName name="___MMM16" localSheetId="4">#REF!</definedName>
    <definedName name="___MMM16" localSheetId="2">#REF!</definedName>
    <definedName name="___MMM16">#REF!</definedName>
    <definedName name="___MMM17" localSheetId="0">#REF!</definedName>
    <definedName name="___MMM17" localSheetId="1">#REF!</definedName>
    <definedName name="___MMM17" localSheetId="3">#REF!</definedName>
    <definedName name="___MMM17" localSheetId="4">#REF!</definedName>
    <definedName name="___MMM17" localSheetId="2">#REF!</definedName>
    <definedName name="___MMM17">#REF!</definedName>
    <definedName name="___MMM18" localSheetId="0">#REF!</definedName>
    <definedName name="___MMM18" localSheetId="1">#REF!</definedName>
    <definedName name="___MMM18" localSheetId="3">#REF!</definedName>
    <definedName name="___MMM18" localSheetId="4">#REF!</definedName>
    <definedName name="___MMM18" localSheetId="2">#REF!</definedName>
    <definedName name="___MMM18">#REF!</definedName>
    <definedName name="___MMM19" localSheetId="0">#REF!</definedName>
    <definedName name="___MMM19" localSheetId="1">#REF!</definedName>
    <definedName name="___MMM19" localSheetId="3">#REF!</definedName>
    <definedName name="___MMM19" localSheetId="4">#REF!</definedName>
    <definedName name="___MMM19" localSheetId="2">#REF!</definedName>
    <definedName name="___MMM19">#REF!</definedName>
    <definedName name="___MMM20" localSheetId="0">#REF!</definedName>
    <definedName name="___MMM20" localSheetId="1">#REF!</definedName>
    <definedName name="___MMM20" localSheetId="3">#REF!</definedName>
    <definedName name="___MMM20" localSheetId="4">#REF!</definedName>
    <definedName name="___MMM20" localSheetId="2">#REF!</definedName>
    <definedName name="___MMM20">#REF!</definedName>
    <definedName name="___MMM21" localSheetId="0">#REF!</definedName>
    <definedName name="___MMM21" localSheetId="1">#REF!</definedName>
    <definedName name="___MMM21" localSheetId="3">#REF!</definedName>
    <definedName name="___MMM21" localSheetId="4">#REF!</definedName>
    <definedName name="___MMM21" localSheetId="2">#REF!</definedName>
    <definedName name="___MMM21">#REF!</definedName>
    <definedName name="___MMM22" localSheetId="0">#REF!</definedName>
    <definedName name="___MMM22" localSheetId="1">#REF!</definedName>
    <definedName name="___MMM22" localSheetId="3">#REF!</definedName>
    <definedName name="___MMM22" localSheetId="4">#REF!</definedName>
    <definedName name="___MMM22" localSheetId="2">#REF!</definedName>
    <definedName name="___MMM22">#REF!</definedName>
    <definedName name="___MMM23" localSheetId="0">#REF!</definedName>
    <definedName name="___MMM23" localSheetId="1">#REF!</definedName>
    <definedName name="___MMM23" localSheetId="3">#REF!</definedName>
    <definedName name="___MMM23" localSheetId="4">#REF!</definedName>
    <definedName name="___MMM23" localSheetId="2">#REF!</definedName>
    <definedName name="___MMM23">#REF!</definedName>
    <definedName name="___MMM24" localSheetId="0">#REF!</definedName>
    <definedName name="___MMM24" localSheetId="1">#REF!</definedName>
    <definedName name="___MMM24" localSheetId="3">#REF!</definedName>
    <definedName name="___MMM24" localSheetId="4">#REF!</definedName>
    <definedName name="___MMM24" localSheetId="2">#REF!</definedName>
    <definedName name="___MMM24">#REF!</definedName>
    <definedName name="___MMM25" localSheetId="0">#REF!</definedName>
    <definedName name="___MMM25" localSheetId="1">#REF!</definedName>
    <definedName name="___MMM25" localSheetId="3">#REF!</definedName>
    <definedName name="___MMM25" localSheetId="4">#REF!</definedName>
    <definedName name="___MMM25" localSheetId="2">#REF!</definedName>
    <definedName name="___MMM25">#REF!</definedName>
    <definedName name="___MMM26" localSheetId="0">#REF!</definedName>
    <definedName name="___MMM26" localSheetId="1">#REF!</definedName>
    <definedName name="___MMM26" localSheetId="3">#REF!</definedName>
    <definedName name="___MMM26" localSheetId="4">#REF!</definedName>
    <definedName name="___MMM26" localSheetId="2">#REF!</definedName>
    <definedName name="___MMM26">#REF!</definedName>
    <definedName name="___MMM27" localSheetId="0">#REF!</definedName>
    <definedName name="___MMM27" localSheetId="1">#REF!</definedName>
    <definedName name="___MMM27" localSheetId="3">#REF!</definedName>
    <definedName name="___MMM27" localSheetId="4">#REF!</definedName>
    <definedName name="___MMM27" localSheetId="2">#REF!</definedName>
    <definedName name="___MMM27">#REF!</definedName>
    <definedName name="___MMM28" localSheetId="0">#REF!</definedName>
    <definedName name="___MMM28" localSheetId="1">#REF!</definedName>
    <definedName name="___MMM28" localSheetId="3">#REF!</definedName>
    <definedName name="___MMM28" localSheetId="4">#REF!</definedName>
    <definedName name="___MMM28" localSheetId="2">#REF!</definedName>
    <definedName name="___MMM28">#REF!</definedName>
    <definedName name="___MMM29" localSheetId="0">#REF!</definedName>
    <definedName name="___MMM29" localSheetId="1">#REF!</definedName>
    <definedName name="___MMM29" localSheetId="3">#REF!</definedName>
    <definedName name="___MMM29" localSheetId="4">#REF!</definedName>
    <definedName name="___MMM29" localSheetId="2">#REF!</definedName>
    <definedName name="___MMM29">#REF!</definedName>
    <definedName name="___MMM30" localSheetId="0">#REF!</definedName>
    <definedName name="___MMM30" localSheetId="1">#REF!</definedName>
    <definedName name="___MMM30" localSheetId="3">#REF!</definedName>
    <definedName name="___MMM30" localSheetId="4">#REF!</definedName>
    <definedName name="___MMM30" localSheetId="2">#REF!</definedName>
    <definedName name="___MMM30">#REF!</definedName>
    <definedName name="___MMM31" localSheetId="0">#REF!</definedName>
    <definedName name="___MMM31" localSheetId="1">#REF!</definedName>
    <definedName name="___MMM31" localSheetId="3">#REF!</definedName>
    <definedName name="___MMM31" localSheetId="4">#REF!</definedName>
    <definedName name="___MMM31" localSheetId="2">#REF!</definedName>
    <definedName name="___MMM31">#REF!</definedName>
    <definedName name="___MMM32" localSheetId="0">#REF!</definedName>
    <definedName name="___MMM32" localSheetId="1">#REF!</definedName>
    <definedName name="___MMM32" localSheetId="3">#REF!</definedName>
    <definedName name="___MMM32" localSheetId="4">#REF!</definedName>
    <definedName name="___MMM32" localSheetId="2">#REF!</definedName>
    <definedName name="___MMM32">#REF!</definedName>
    <definedName name="___MMM33" localSheetId="0">#REF!</definedName>
    <definedName name="___MMM33" localSheetId="1">#REF!</definedName>
    <definedName name="___MMM33" localSheetId="3">#REF!</definedName>
    <definedName name="___MMM33" localSheetId="4">#REF!</definedName>
    <definedName name="___MMM33" localSheetId="2">#REF!</definedName>
    <definedName name="___MMM33">#REF!</definedName>
    <definedName name="___MMM34" localSheetId="0">#REF!</definedName>
    <definedName name="___MMM34" localSheetId="1">#REF!</definedName>
    <definedName name="___MMM34" localSheetId="3">#REF!</definedName>
    <definedName name="___MMM34" localSheetId="4">#REF!</definedName>
    <definedName name="___MMM34" localSheetId="2">#REF!</definedName>
    <definedName name="___MMM34">#REF!</definedName>
    <definedName name="___MMM35" localSheetId="0">#REF!</definedName>
    <definedName name="___MMM35" localSheetId="1">#REF!</definedName>
    <definedName name="___MMM35" localSheetId="3">#REF!</definedName>
    <definedName name="___MMM35" localSheetId="4">#REF!</definedName>
    <definedName name="___MMM35" localSheetId="2">#REF!</definedName>
    <definedName name="___MMM35">#REF!</definedName>
    <definedName name="___MMM36" localSheetId="0">#REF!</definedName>
    <definedName name="___MMM36" localSheetId="1">#REF!</definedName>
    <definedName name="___MMM36" localSheetId="3">#REF!</definedName>
    <definedName name="___MMM36" localSheetId="4">#REF!</definedName>
    <definedName name="___MMM36" localSheetId="2">#REF!</definedName>
    <definedName name="___MMM36">#REF!</definedName>
    <definedName name="___MMM37" localSheetId="0">#REF!</definedName>
    <definedName name="___MMM37" localSheetId="1">#REF!</definedName>
    <definedName name="___MMM37" localSheetId="3">#REF!</definedName>
    <definedName name="___MMM37" localSheetId="4">#REF!</definedName>
    <definedName name="___MMM37" localSheetId="2">#REF!</definedName>
    <definedName name="___MMM37">#REF!</definedName>
    <definedName name="___MMM38" localSheetId="0">#REF!</definedName>
    <definedName name="___MMM38" localSheetId="1">#REF!</definedName>
    <definedName name="___MMM38" localSheetId="3">#REF!</definedName>
    <definedName name="___MMM38" localSheetId="4">#REF!</definedName>
    <definedName name="___MMM38" localSheetId="2">#REF!</definedName>
    <definedName name="___MMM38">#REF!</definedName>
    <definedName name="___MMM39" localSheetId="0">#REF!</definedName>
    <definedName name="___MMM39" localSheetId="1">#REF!</definedName>
    <definedName name="___MMM39" localSheetId="3">#REF!</definedName>
    <definedName name="___MMM39" localSheetId="4">#REF!</definedName>
    <definedName name="___MMM39" localSheetId="2">#REF!</definedName>
    <definedName name="___MMM39">#REF!</definedName>
    <definedName name="___MMM40" localSheetId="0">#REF!</definedName>
    <definedName name="___MMM40" localSheetId="1">#REF!</definedName>
    <definedName name="___MMM40" localSheetId="3">#REF!</definedName>
    <definedName name="___MMM40" localSheetId="4">#REF!</definedName>
    <definedName name="___MMM40" localSheetId="2">#REF!</definedName>
    <definedName name="___MMM40">#REF!</definedName>
    <definedName name="___MMM41" localSheetId="0">#REF!</definedName>
    <definedName name="___MMM41" localSheetId="1">#REF!</definedName>
    <definedName name="___MMM41" localSheetId="3">#REF!</definedName>
    <definedName name="___MMM41" localSheetId="4">#REF!</definedName>
    <definedName name="___MMM41" localSheetId="2">#REF!</definedName>
    <definedName name="___MMM41">#REF!</definedName>
    <definedName name="___MMM411" localSheetId="0">#REF!</definedName>
    <definedName name="___MMM411" localSheetId="1">#REF!</definedName>
    <definedName name="___MMM411" localSheetId="3">#REF!</definedName>
    <definedName name="___MMM411" localSheetId="4">#REF!</definedName>
    <definedName name="___MMM411" localSheetId="2">#REF!</definedName>
    <definedName name="___MMM411">#REF!</definedName>
    <definedName name="___MMM42" localSheetId="0">#REF!</definedName>
    <definedName name="___MMM42" localSheetId="1">#REF!</definedName>
    <definedName name="___MMM42" localSheetId="3">#REF!</definedName>
    <definedName name="___MMM42" localSheetId="4">#REF!</definedName>
    <definedName name="___MMM42" localSheetId="2">#REF!</definedName>
    <definedName name="___MMM42">#REF!</definedName>
    <definedName name="___MMM43" localSheetId="0">#REF!</definedName>
    <definedName name="___MMM43" localSheetId="1">#REF!</definedName>
    <definedName name="___MMM43" localSheetId="3">#REF!</definedName>
    <definedName name="___MMM43" localSheetId="4">#REF!</definedName>
    <definedName name="___MMM43" localSheetId="2">#REF!</definedName>
    <definedName name="___MMM43">#REF!</definedName>
    <definedName name="___MMM44" localSheetId="0">#REF!</definedName>
    <definedName name="___MMM44" localSheetId="1">#REF!</definedName>
    <definedName name="___MMM44" localSheetId="3">#REF!</definedName>
    <definedName name="___MMM44" localSheetId="4">#REF!</definedName>
    <definedName name="___MMM44" localSheetId="2">#REF!</definedName>
    <definedName name="___MMM44">#REF!</definedName>
    <definedName name="___MMM45" localSheetId="0">#REF!</definedName>
    <definedName name="___MMM45" localSheetId="1">#REF!</definedName>
    <definedName name="___MMM45" localSheetId="3">#REF!</definedName>
    <definedName name="___MMM45" localSheetId="4">#REF!</definedName>
    <definedName name="___MMM45" localSheetId="2">#REF!</definedName>
    <definedName name="___MMM45">#REF!</definedName>
    <definedName name="___MMM46" localSheetId="0">#REF!</definedName>
    <definedName name="___MMM46" localSheetId="1">#REF!</definedName>
    <definedName name="___MMM46" localSheetId="3">#REF!</definedName>
    <definedName name="___MMM46" localSheetId="4">#REF!</definedName>
    <definedName name="___MMM46" localSheetId="2">#REF!</definedName>
    <definedName name="___MMM46">#REF!</definedName>
    <definedName name="___MMM47" localSheetId="0">#REF!</definedName>
    <definedName name="___MMM47" localSheetId="1">#REF!</definedName>
    <definedName name="___MMM47" localSheetId="3">#REF!</definedName>
    <definedName name="___MMM47" localSheetId="4">#REF!</definedName>
    <definedName name="___MMM47" localSheetId="2">#REF!</definedName>
    <definedName name="___MMM47">#REF!</definedName>
    <definedName name="___MMM48" localSheetId="0">#REF!</definedName>
    <definedName name="___MMM48" localSheetId="1">#REF!</definedName>
    <definedName name="___MMM48" localSheetId="3">#REF!</definedName>
    <definedName name="___MMM48" localSheetId="4">#REF!</definedName>
    <definedName name="___MMM48" localSheetId="2">#REF!</definedName>
    <definedName name="___MMM48">#REF!</definedName>
    <definedName name="___MMM49" localSheetId="0">#REF!</definedName>
    <definedName name="___MMM49" localSheetId="1">#REF!</definedName>
    <definedName name="___MMM49" localSheetId="3">#REF!</definedName>
    <definedName name="___MMM49" localSheetId="4">#REF!</definedName>
    <definedName name="___MMM49" localSheetId="2">#REF!</definedName>
    <definedName name="___MMM49">#REF!</definedName>
    <definedName name="___MMM50" localSheetId="0">#REF!</definedName>
    <definedName name="___MMM50" localSheetId="1">#REF!</definedName>
    <definedName name="___MMM50" localSheetId="3">#REF!</definedName>
    <definedName name="___MMM50" localSheetId="4">#REF!</definedName>
    <definedName name="___MMM50" localSheetId="2">#REF!</definedName>
    <definedName name="___MMM50">#REF!</definedName>
    <definedName name="___MMM51" localSheetId="0">#REF!</definedName>
    <definedName name="___MMM51" localSheetId="1">#REF!</definedName>
    <definedName name="___MMM51" localSheetId="3">#REF!</definedName>
    <definedName name="___MMM51" localSheetId="4">#REF!</definedName>
    <definedName name="___MMM51" localSheetId="2">#REF!</definedName>
    <definedName name="___MMM51">#REF!</definedName>
    <definedName name="___MMM52" localSheetId="0">#REF!</definedName>
    <definedName name="___MMM52" localSheetId="1">#REF!</definedName>
    <definedName name="___MMM52" localSheetId="3">#REF!</definedName>
    <definedName name="___MMM52" localSheetId="4">#REF!</definedName>
    <definedName name="___MMM52" localSheetId="2">#REF!</definedName>
    <definedName name="___MMM52">#REF!</definedName>
    <definedName name="___MMM53" localSheetId="0">#REF!</definedName>
    <definedName name="___MMM53" localSheetId="1">#REF!</definedName>
    <definedName name="___MMM53" localSheetId="3">#REF!</definedName>
    <definedName name="___MMM53" localSheetId="4">#REF!</definedName>
    <definedName name="___MMM53" localSheetId="2">#REF!</definedName>
    <definedName name="___MMM53">#REF!</definedName>
    <definedName name="___MMM54" localSheetId="0">#REF!</definedName>
    <definedName name="___MMM54" localSheetId="1">#REF!</definedName>
    <definedName name="___MMM54" localSheetId="3">#REF!</definedName>
    <definedName name="___MMM54" localSheetId="4">#REF!</definedName>
    <definedName name="___MMM54" localSheetId="2">#REF!</definedName>
    <definedName name="___MMM54">#REF!</definedName>
    <definedName name="___pvc1" localSheetId="0">[3]upah!#REF!</definedName>
    <definedName name="___pvc1" localSheetId="1">[3]upah!#REF!</definedName>
    <definedName name="___pvc1" localSheetId="3">[3]upah!#REF!</definedName>
    <definedName name="___pvc1" localSheetId="4">[3]upah!#REF!</definedName>
    <definedName name="___pvc1" localSheetId="2">[3]upah!#REF!</definedName>
    <definedName name="___pvc1">[3]upah!#REF!</definedName>
    <definedName name="___pvc12" localSheetId="0">[3]upah!#REF!</definedName>
    <definedName name="___pvc12" localSheetId="1">[3]upah!#REF!</definedName>
    <definedName name="___pvc12" localSheetId="3">[3]upah!#REF!</definedName>
    <definedName name="___pvc12" localSheetId="4">[3]upah!#REF!</definedName>
    <definedName name="___pvc12" localSheetId="2">[3]upah!#REF!</definedName>
    <definedName name="___pvc12">[3]upah!#REF!</definedName>
    <definedName name="___pvc34" localSheetId="0">[3]upah!#REF!</definedName>
    <definedName name="___pvc34" localSheetId="1">[3]upah!#REF!</definedName>
    <definedName name="___pvc34" localSheetId="3">[3]upah!#REF!</definedName>
    <definedName name="___pvc34" localSheetId="4">[3]upah!#REF!</definedName>
    <definedName name="___pvc34" localSheetId="2">[3]upah!#REF!</definedName>
    <definedName name="___pvc34">[3]upah!#REF!</definedName>
    <definedName name="___pvc4" localSheetId="0">[3]upah!#REF!</definedName>
    <definedName name="___pvc4" localSheetId="1">[3]upah!#REF!</definedName>
    <definedName name="___pvc4" localSheetId="3">[3]upah!#REF!</definedName>
    <definedName name="___pvc4" localSheetId="4">[3]upah!#REF!</definedName>
    <definedName name="___pvc4" localSheetId="2">[3]upah!#REF!</definedName>
    <definedName name="___pvc4">[3]upah!#REF!</definedName>
    <definedName name="__123Graph_A" localSheetId="1" hidden="1">[5]Div2!#REF!</definedName>
    <definedName name="__123Graph_A" localSheetId="3" hidden="1">[5]Div2!#REF!</definedName>
    <definedName name="__123Graph_A" localSheetId="4" hidden="1">[5]Div2!#REF!</definedName>
    <definedName name="__123Graph_A" localSheetId="2" hidden="1">[5]Div2!#REF!</definedName>
    <definedName name="__123Graph_A" hidden="1">[5]Div2!#REF!</definedName>
    <definedName name="__123Graph_B" localSheetId="1" hidden="1">[5]Div2!#REF!</definedName>
    <definedName name="__123Graph_B" localSheetId="3" hidden="1">[5]Div2!#REF!</definedName>
    <definedName name="__123Graph_B" localSheetId="4" hidden="1">[5]Div2!#REF!</definedName>
    <definedName name="__123Graph_B" localSheetId="2" hidden="1">[5]Div2!#REF!</definedName>
    <definedName name="__123Graph_B" hidden="1">[5]Div2!#REF!</definedName>
    <definedName name="__123Graph_X" localSheetId="1" hidden="1">[5]Div2!#REF!</definedName>
    <definedName name="__123Graph_X" localSheetId="3" hidden="1">[5]Div2!#REF!</definedName>
    <definedName name="__123Graph_X" localSheetId="4" hidden="1">[5]Div2!#REF!</definedName>
    <definedName name="__123Graph_X" localSheetId="2" hidden="1">[5]Div2!#REF!</definedName>
    <definedName name="__123Graph_X" hidden="1">[5]Div2!#REF!</definedName>
    <definedName name="__DIV1" localSheetId="0">#REF!</definedName>
    <definedName name="__DIV1" localSheetId="1">#REF!</definedName>
    <definedName name="__DIV1" localSheetId="3">#REF!</definedName>
    <definedName name="__DIV1" localSheetId="4">#REF!</definedName>
    <definedName name="__DIV1" localSheetId="2">#REF!</definedName>
    <definedName name="__DIV1">#REF!</definedName>
    <definedName name="__DIV10" localSheetId="0">#REF!</definedName>
    <definedName name="__DIV10" localSheetId="1">#REF!</definedName>
    <definedName name="__DIV10" localSheetId="3">#REF!</definedName>
    <definedName name="__DIV10" localSheetId="4">#REF!</definedName>
    <definedName name="__DIV10" localSheetId="2">#REF!</definedName>
    <definedName name="__DIV10">#REF!</definedName>
    <definedName name="__DIV11" localSheetId="0">[2]DKH!#REF!</definedName>
    <definedName name="__DIV11" localSheetId="1">[2]DKH!#REF!</definedName>
    <definedName name="__DIV11" localSheetId="3">[2]DKH!#REF!</definedName>
    <definedName name="__DIV11" localSheetId="4">[2]DKH!#REF!</definedName>
    <definedName name="__DIV11" localSheetId="2">[2]DKH!#REF!</definedName>
    <definedName name="__DIV11">[2]DKH!#REF!</definedName>
    <definedName name="__DIV2" localSheetId="0">#REF!</definedName>
    <definedName name="__DIV2" localSheetId="1">#REF!</definedName>
    <definedName name="__DIV2" localSheetId="3">#REF!</definedName>
    <definedName name="__DIV2" localSheetId="4">#REF!</definedName>
    <definedName name="__DIV2" localSheetId="2">#REF!</definedName>
    <definedName name="__DIV2">#REF!</definedName>
    <definedName name="__DIV3" localSheetId="0">#REF!</definedName>
    <definedName name="__DIV3" localSheetId="1">#REF!</definedName>
    <definedName name="__DIV3" localSheetId="3">#REF!</definedName>
    <definedName name="__DIV3" localSheetId="4">#REF!</definedName>
    <definedName name="__DIV3" localSheetId="2">#REF!</definedName>
    <definedName name="__DIV3">#REF!</definedName>
    <definedName name="__DIV4" localSheetId="0">#REF!</definedName>
    <definedName name="__DIV4" localSheetId="1">#REF!</definedName>
    <definedName name="__DIV4" localSheetId="3">#REF!</definedName>
    <definedName name="__DIV4" localSheetId="4">#REF!</definedName>
    <definedName name="__DIV4" localSheetId="2">#REF!</definedName>
    <definedName name="__DIV4">#REF!</definedName>
    <definedName name="__DIV5" localSheetId="0">#REF!</definedName>
    <definedName name="__DIV5" localSheetId="1">#REF!</definedName>
    <definedName name="__DIV5" localSheetId="3">#REF!</definedName>
    <definedName name="__DIV5" localSheetId="4">#REF!</definedName>
    <definedName name="__DIV5" localSheetId="2">#REF!</definedName>
    <definedName name="__DIV5">#REF!</definedName>
    <definedName name="__DIV6" localSheetId="0">#REF!</definedName>
    <definedName name="__DIV6" localSheetId="1">#REF!</definedName>
    <definedName name="__DIV6" localSheetId="3">#REF!</definedName>
    <definedName name="__DIV6" localSheetId="4">#REF!</definedName>
    <definedName name="__DIV6" localSheetId="2">#REF!</definedName>
    <definedName name="__DIV6">#REF!</definedName>
    <definedName name="__DIV7" localSheetId="0">#REF!</definedName>
    <definedName name="__DIV7" localSheetId="1">#REF!</definedName>
    <definedName name="__DIV7" localSheetId="3">#REF!</definedName>
    <definedName name="__DIV7" localSheetId="4">#REF!</definedName>
    <definedName name="__DIV7" localSheetId="2">#REF!</definedName>
    <definedName name="__DIV7">#REF!</definedName>
    <definedName name="__DIV8" localSheetId="0">#REF!</definedName>
    <definedName name="__DIV8" localSheetId="1">#REF!</definedName>
    <definedName name="__DIV8" localSheetId="3">#REF!</definedName>
    <definedName name="__DIV8" localSheetId="4">#REF!</definedName>
    <definedName name="__DIV8" localSheetId="2">#REF!</definedName>
    <definedName name="__DIV8">#REF!</definedName>
    <definedName name="__DIV9" localSheetId="0">#REF!</definedName>
    <definedName name="__DIV9" localSheetId="1">#REF!</definedName>
    <definedName name="__DIV9" localSheetId="3">#REF!</definedName>
    <definedName name="__DIV9" localSheetId="4">#REF!</definedName>
    <definedName name="__DIV9" localSheetId="2">#REF!</definedName>
    <definedName name="__DIV9">#REF!</definedName>
    <definedName name="__EEE01">[4]A.Alat!$AW$8</definedName>
    <definedName name="__EEE02">[4]A.Alat!$AW$9</definedName>
    <definedName name="__EEE03">[4]A.Alat!$AW$10</definedName>
    <definedName name="__EEE04">[4]A.Alat!$AW$11</definedName>
    <definedName name="__EEE05">[4]A.Alat!$AW$12</definedName>
    <definedName name="__EEE06">[4]A.Alat!$AW$13</definedName>
    <definedName name="__EEE07">[4]A.Alat!$AW$14</definedName>
    <definedName name="__EEE08">[4]A.Alat!$AW$15</definedName>
    <definedName name="__EEE09">[4]A.Alat!$AW$16</definedName>
    <definedName name="__EEE10">[4]A.Alat!$AW$17</definedName>
    <definedName name="__EEE11">[4]A.Alat!$AW$18</definedName>
    <definedName name="__EEE12">[4]A.Alat!$AW$19</definedName>
    <definedName name="__EEE13">[4]A.Alat!$AW$20</definedName>
    <definedName name="__EEE14">[4]A.Alat!$AW$21</definedName>
    <definedName name="__EEE15">[4]A.Alat!$AW$22</definedName>
    <definedName name="__EEE16">[4]A.Alat!$AW$23</definedName>
    <definedName name="__EEE17">[4]A.Alat!$AW$24</definedName>
    <definedName name="__EEE18">[4]A.Alat!$AW$25</definedName>
    <definedName name="__EEE19">[4]A.Alat!$AW$26</definedName>
    <definedName name="__EEE20">[4]A.Alat!$AW$27</definedName>
    <definedName name="__EEE21">[4]A.Alat!$AW$28</definedName>
    <definedName name="__EEE22">[4]A.Alat!$AW$29</definedName>
    <definedName name="__EEE23">[4]A.Alat!$AW$30</definedName>
    <definedName name="__EEE24">[4]A.Alat!$AW$31</definedName>
    <definedName name="__EEE25">[4]A.Alat!$AW$32</definedName>
    <definedName name="__EEE26">[4]A.Alat!$AW$33</definedName>
    <definedName name="__EEE27">[4]A.Alat!$AW$34</definedName>
    <definedName name="__EEE28">[4]A.Alat!$AW$35</definedName>
    <definedName name="__EEE29">[4]A.Alat!$AW$36</definedName>
    <definedName name="__EEE30">[4]A.Alat!$AW$37</definedName>
    <definedName name="__EEE31">[4]A.Alat!$AW$38</definedName>
    <definedName name="__EEE32">[4]A.Alat!$AW$39</definedName>
    <definedName name="__EEE33">[4]A.Alat!$AW$40</definedName>
    <definedName name="__HAL1" localSheetId="0">#REF!</definedName>
    <definedName name="__HAL1" localSheetId="1">#REF!</definedName>
    <definedName name="__HAL1" localSheetId="3">#REF!</definedName>
    <definedName name="__HAL1" localSheetId="4">#REF!</definedName>
    <definedName name="__HAL1" localSheetId="2">#REF!</definedName>
    <definedName name="__HAL1">#REF!</definedName>
    <definedName name="__HAL2" localSheetId="0">#REF!</definedName>
    <definedName name="__HAL2" localSheetId="1">#REF!</definedName>
    <definedName name="__HAL2" localSheetId="3">#REF!</definedName>
    <definedName name="__HAL2" localSheetId="4">#REF!</definedName>
    <definedName name="__HAL2" localSheetId="2">#REF!</definedName>
    <definedName name="__HAL2">#REF!</definedName>
    <definedName name="__HAL3" localSheetId="0">#REF!</definedName>
    <definedName name="__HAL3" localSheetId="1">#REF!</definedName>
    <definedName name="__HAL3" localSheetId="3">#REF!</definedName>
    <definedName name="__HAL3" localSheetId="4">#REF!</definedName>
    <definedName name="__HAL3" localSheetId="2">#REF!</definedName>
    <definedName name="__HAL3">#REF!</definedName>
    <definedName name="__HAL4" localSheetId="0">#REF!</definedName>
    <definedName name="__HAL4" localSheetId="1">#REF!</definedName>
    <definedName name="__HAL4" localSheetId="3">#REF!</definedName>
    <definedName name="__HAL4" localSheetId="4">#REF!</definedName>
    <definedName name="__HAL4" localSheetId="2">#REF!</definedName>
    <definedName name="__HAL4">#REF!</definedName>
    <definedName name="__HAL5" localSheetId="0">#REF!</definedName>
    <definedName name="__HAL5" localSheetId="1">#REF!</definedName>
    <definedName name="__HAL5" localSheetId="3">#REF!</definedName>
    <definedName name="__HAL5" localSheetId="4">#REF!</definedName>
    <definedName name="__HAL5" localSheetId="2">#REF!</definedName>
    <definedName name="__HAL5">#REF!</definedName>
    <definedName name="__HAL6" localSheetId="0">#REF!</definedName>
    <definedName name="__HAL6" localSheetId="1">#REF!</definedName>
    <definedName name="__HAL6" localSheetId="3">#REF!</definedName>
    <definedName name="__HAL6" localSheetId="4">#REF!</definedName>
    <definedName name="__HAL6" localSheetId="2">#REF!</definedName>
    <definedName name="__HAL6">#REF!</definedName>
    <definedName name="__HAL7" localSheetId="0">#REF!</definedName>
    <definedName name="__HAL7" localSheetId="1">#REF!</definedName>
    <definedName name="__HAL7" localSheetId="3">#REF!</definedName>
    <definedName name="__HAL7" localSheetId="4">#REF!</definedName>
    <definedName name="__HAL7" localSheetId="2">#REF!</definedName>
    <definedName name="__HAL7">#REF!</definedName>
    <definedName name="__HAL8" localSheetId="0">#REF!</definedName>
    <definedName name="__HAL8" localSheetId="1">#REF!</definedName>
    <definedName name="__HAL8" localSheetId="3">#REF!</definedName>
    <definedName name="__HAL8" localSheetId="4">#REF!</definedName>
    <definedName name="__HAL8" localSheetId="2">#REF!</definedName>
    <definedName name="__HAL8">#REF!</definedName>
    <definedName name="__LLL01" localSheetId="0">#REF!</definedName>
    <definedName name="__LLL01" localSheetId="1">#REF!</definedName>
    <definedName name="__LLL01" localSheetId="3">#REF!</definedName>
    <definedName name="__LLL01" localSheetId="4">#REF!</definedName>
    <definedName name="__LLL01" localSheetId="2">#REF!</definedName>
    <definedName name="__LLL01">#REF!</definedName>
    <definedName name="__LLL02" localSheetId="0">#REF!</definedName>
    <definedName name="__LLL02" localSheetId="1">#REF!</definedName>
    <definedName name="__LLL02" localSheetId="3">#REF!</definedName>
    <definedName name="__LLL02" localSheetId="4">#REF!</definedName>
    <definedName name="__LLL02" localSheetId="2">#REF!</definedName>
    <definedName name="__LLL02">#REF!</definedName>
    <definedName name="__LLL03" localSheetId="0">#REF!</definedName>
    <definedName name="__LLL03" localSheetId="1">#REF!</definedName>
    <definedName name="__LLL03" localSheetId="3">#REF!</definedName>
    <definedName name="__LLL03" localSheetId="4">#REF!</definedName>
    <definedName name="__LLL03" localSheetId="2">#REF!</definedName>
    <definedName name="__LLL03">#REF!</definedName>
    <definedName name="__LLL04" localSheetId="0">#REF!</definedName>
    <definedName name="__LLL04" localSheetId="1">#REF!</definedName>
    <definedName name="__LLL04" localSheetId="3">#REF!</definedName>
    <definedName name="__LLL04" localSheetId="4">#REF!</definedName>
    <definedName name="__LLL04" localSheetId="2">#REF!</definedName>
    <definedName name="__LLL04">#REF!</definedName>
    <definedName name="__LLL05" localSheetId="0">#REF!</definedName>
    <definedName name="__LLL05" localSheetId="1">#REF!</definedName>
    <definedName name="__LLL05" localSheetId="3">#REF!</definedName>
    <definedName name="__LLL05" localSheetId="4">#REF!</definedName>
    <definedName name="__LLL05" localSheetId="2">#REF!</definedName>
    <definedName name="__LLL05">#REF!</definedName>
    <definedName name="__LLL06" localSheetId="0">#REF!</definedName>
    <definedName name="__LLL06" localSheetId="1">#REF!</definedName>
    <definedName name="__LLL06" localSheetId="3">#REF!</definedName>
    <definedName name="__LLL06" localSheetId="4">#REF!</definedName>
    <definedName name="__LLL06" localSheetId="2">#REF!</definedName>
    <definedName name="__LLL06">#REF!</definedName>
    <definedName name="__LLL07" localSheetId="0">#REF!</definedName>
    <definedName name="__LLL07" localSheetId="1">#REF!</definedName>
    <definedName name="__LLL07" localSheetId="3">#REF!</definedName>
    <definedName name="__LLL07" localSheetId="4">#REF!</definedName>
    <definedName name="__LLL07" localSheetId="2">#REF!</definedName>
    <definedName name="__LLL07">#REF!</definedName>
    <definedName name="__LLL08" localSheetId="0">#REF!</definedName>
    <definedName name="__LLL08" localSheetId="1">#REF!</definedName>
    <definedName name="__LLL08" localSheetId="3">#REF!</definedName>
    <definedName name="__LLL08" localSheetId="4">#REF!</definedName>
    <definedName name="__LLL08" localSheetId="2">#REF!</definedName>
    <definedName name="__LLL08">#REF!</definedName>
    <definedName name="__LLL09" localSheetId="0">#REF!</definedName>
    <definedName name="__LLL09" localSheetId="1">#REF!</definedName>
    <definedName name="__LLL09" localSheetId="3">#REF!</definedName>
    <definedName name="__LLL09" localSheetId="4">#REF!</definedName>
    <definedName name="__LLL09" localSheetId="2">#REF!</definedName>
    <definedName name="__LLL09">#REF!</definedName>
    <definedName name="__LLL10" localSheetId="0">#REF!</definedName>
    <definedName name="__LLL10" localSheetId="1">#REF!</definedName>
    <definedName name="__LLL10" localSheetId="3">#REF!</definedName>
    <definedName name="__LLL10" localSheetId="4">#REF!</definedName>
    <definedName name="__LLL10" localSheetId="2">#REF!</definedName>
    <definedName name="__LLL10">#REF!</definedName>
    <definedName name="__LLL11" localSheetId="0">#REF!</definedName>
    <definedName name="__LLL11" localSheetId="1">#REF!</definedName>
    <definedName name="__LLL11" localSheetId="3">#REF!</definedName>
    <definedName name="__LLL11" localSheetId="4">#REF!</definedName>
    <definedName name="__LLL11" localSheetId="2">#REF!</definedName>
    <definedName name="__LLL11">#REF!</definedName>
    <definedName name="__MDE01">[4]A.Alat!$BO$27</definedName>
    <definedName name="__MDE02">[4]A.Alat!$BO$47</definedName>
    <definedName name="__MDE03">[4]A.Alat!$BO$68</definedName>
    <definedName name="__MDE04">[4]A.Alat!$BO$88</definedName>
    <definedName name="__MDE05">[4]A.Alat!$BO$108</definedName>
    <definedName name="__MDE06">[4]A.Alat!$BO$128</definedName>
    <definedName name="__MDE07">[4]A.Alat!$BO$148</definedName>
    <definedName name="__MDE08">[4]A.Alat!$BO$168</definedName>
    <definedName name="__MDE09">[4]A.Alat!$BO$188</definedName>
    <definedName name="__MDE10">[4]A.Alat!$BO$208</definedName>
    <definedName name="__MDE11">[4]A.Alat!$BO$228</definedName>
    <definedName name="__MDE12">[4]A.Alat!$BO$248</definedName>
    <definedName name="__MDE13">[4]A.Alat!$BO$268</definedName>
    <definedName name="__MDE14">[4]A.Alat!$BO$288</definedName>
    <definedName name="__MDE15">[4]A.Alat!$BO$308</definedName>
    <definedName name="__MDE16">[4]A.Alat!$BO$328</definedName>
    <definedName name="__MDE17">[4]A.Alat!$BO$348</definedName>
    <definedName name="__MDE18">[4]A.Alat!$BO$368</definedName>
    <definedName name="__MDE19">[4]A.Alat!$BO$388</definedName>
    <definedName name="__MDE20">[4]A.Alat!$BO$408</definedName>
    <definedName name="__MDE21">[4]A.Alat!$BO$428</definedName>
    <definedName name="__MDE22">[4]A.Alat!$BO$448</definedName>
    <definedName name="__MDE23">[4]A.Alat!$BO$468</definedName>
    <definedName name="__MDE24">[4]A.Alat!$BO$488</definedName>
    <definedName name="__MDE25">[4]A.Alat!$BO$508</definedName>
    <definedName name="__MDE26">[4]A.Alat!$BO$528</definedName>
    <definedName name="__MDE27">[4]A.Alat!$BO$548</definedName>
    <definedName name="__MDE28">[4]A.Alat!$BO$568</definedName>
    <definedName name="__MDE29">[4]A.Alat!$BO$588</definedName>
    <definedName name="__MDE30">[4]A.Alat!$BO$608</definedName>
    <definedName name="__MDE31">[4]A.Alat!$BO$628</definedName>
    <definedName name="__MDE32">[4]A.Alat!$BO$648</definedName>
    <definedName name="__MDE33">[4]A.Alat!$BO$668</definedName>
    <definedName name="__MDE34">[4]A.Alat!$BO$699</definedName>
    <definedName name="__ME01">[4]A.Alat!$BO$26</definedName>
    <definedName name="__ME02">[4]A.Alat!$BO$46</definedName>
    <definedName name="__ME03">[4]A.Alat!$BO$67</definedName>
    <definedName name="__ME04">[4]A.Alat!$BO$87</definedName>
    <definedName name="__ME05">[4]A.Alat!$BO$107</definedName>
    <definedName name="__ME06">[4]A.Alat!$BO$127</definedName>
    <definedName name="__ME07">[4]A.Alat!$BO$147</definedName>
    <definedName name="__ME08">[4]A.Alat!$BO$167</definedName>
    <definedName name="__ME09">[4]A.Alat!$BO$187</definedName>
    <definedName name="__ME10">[4]A.Alat!$BO$207</definedName>
    <definedName name="__ME11">[4]A.Alat!$BO$227</definedName>
    <definedName name="__ME12">[4]A.Alat!$BO$247</definedName>
    <definedName name="__ME13">[4]A.Alat!$BO$267</definedName>
    <definedName name="__ME14">[4]A.Alat!$BO$287</definedName>
    <definedName name="__ME15">[4]A.Alat!$BO$307</definedName>
    <definedName name="__ME16">[4]A.Alat!$BO$327</definedName>
    <definedName name="__ME17">[4]A.Alat!$BO$347</definedName>
    <definedName name="__ME18">[4]A.Alat!$BO$367</definedName>
    <definedName name="__ME19">[4]A.Alat!$BO$387</definedName>
    <definedName name="__ME20">[4]A.Alat!$BO$407</definedName>
    <definedName name="__ME21">[4]A.Alat!$BO$427</definedName>
    <definedName name="__ME22">[4]A.Alat!$BO$447</definedName>
    <definedName name="__ME23">[4]A.Alat!$BO$467</definedName>
    <definedName name="__ME24">[4]A.Alat!$BO$487</definedName>
    <definedName name="__ME25">[4]A.Alat!$BO$507</definedName>
    <definedName name="__ME26">[4]A.Alat!$BO$527</definedName>
    <definedName name="__ME27">[4]A.Alat!$BO$547</definedName>
    <definedName name="__ME28">[4]A.Alat!$BO$567</definedName>
    <definedName name="__ME29">[4]A.Alat!$BO$587</definedName>
    <definedName name="__ME30">[4]A.Alat!$BO$607</definedName>
    <definedName name="__ME31">[4]A.Alat!$BO$627</definedName>
    <definedName name="__ME32">[4]A.Alat!$BO$647</definedName>
    <definedName name="__ME33">[4]A.Alat!$BO$667</definedName>
    <definedName name="__ME34">[4]A.Alat!$BO$698</definedName>
    <definedName name="__MMM01" localSheetId="0">#REF!</definedName>
    <definedName name="__MMM01" localSheetId="1">#REF!</definedName>
    <definedName name="__MMM01" localSheetId="3">#REF!</definedName>
    <definedName name="__MMM01" localSheetId="4">#REF!</definedName>
    <definedName name="__MMM01" localSheetId="2">#REF!</definedName>
    <definedName name="__MMM01">#REF!</definedName>
    <definedName name="__MMM02" localSheetId="0">#REF!</definedName>
    <definedName name="__MMM02" localSheetId="1">#REF!</definedName>
    <definedName name="__MMM02" localSheetId="3">#REF!</definedName>
    <definedName name="__MMM02" localSheetId="4">#REF!</definedName>
    <definedName name="__MMM02" localSheetId="2">#REF!</definedName>
    <definedName name="__MMM02">#REF!</definedName>
    <definedName name="__MMM03" localSheetId="0">#REF!</definedName>
    <definedName name="__MMM03" localSheetId="1">#REF!</definedName>
    <definedName name="__MMM03" localSheetId="3">#REF!</definedName>
    <definedName name="__MMM03" localSheetId="4">#REF!</definedName>
    <definedName name="__MMM03" localSheetId="2">#REF!</definedName>
    <definedName name="__MMM03">#REF!</definedName>
    <definedName name="__MMM04" localSheetId="0">#REF!</definedName>
    <definedName name="__MMM04" localSheetId="1">#REF!</definedName>
    <definedName name="__MMM04" localSheetId="3">#REF!</definedName>
    <definedName name="__MMM04" localSheetId="4">#REF!</definedName>
    <definedName name="__MMM04" localSheetId="2">#REF!</definedName>
    <definedName name="__MMM04">#REF!</definedName>
    <definedName name="__MMM05" localSheetId="0">#REF!</definedName>
    <definedName name="__MMM05" localSheetId="1">#REF!</definedName>
    <definedName name="__MMM05" localSheetId="3">#REF!</definedName>
    <definedName name="__MMM05" localSheetId="4">#REF!</definedName>
    <definedName name="__MMM05" localSheetId="2">#REF!</definedName>
    <definedName name="__MMM05">#REF!</definedName>
    <definedName name="__MMM06" localSheetId="0">#REF!</definedName>
    <definedName name="__MMM06" localSheetId="1">#REF!</definedName>
    <definedName name="__MMM06" localSheetId="3">#REF!</definedName>
    <definedName name="__MMM06" localSheetId="4">#REF!</definedName>
    <definedName name="__MMM06" localSheetId="2">#REF!</definedName>
    <definedName name="__MMM06">#REF!</definedName>
    <definedName name="__MMM07" localSheetId="0">#REF!</definedName>
    <definedName name="__MMM07" localSheetId="1">#REF!</definedName>
    <definedName name="__MMM07" localSheetId="3">#REF!</definedName>
    <definedName name="__MMM07" localSheetId="4">#REF!</definedName>
    <definedName name="__MMM07" localSheetId="2">#REF!</definedName>
    <definedName name="__MMM07">#REF!</definedName>
    <definedName name="__MMM08" localSheetId="0">#REF!</definedName>
    <definedName name="__MMM08" localSheetId="1">#REF!</definedName>
    <definedName name="__MMM08" localSheetId="3">#REF!</definedName>
    <definedName name="__MMM08" localSheetId="4">#REF!</definedName>
    <definedName name="__MMM08" localSheetId="2">#REF!</definedName>
    <definedName name="__MMM08">#REF!</definedName>
    <definedName name="__MMM09" localSheetId="0">#REF!</definedName>
    <definedName name="__MMM09" localSheetId="1">#REF!</definedName>
    <definedName name="__MMM09" localSheetId="3">#REF!</definedName>
    <definedName name="__MMM09" localSheetId="4">#REF!</definedName>
    <definedName name="__MMM09" localSheetId="2">#REF!</definedName>
    <definedName name="__MMM09">#REF!</definedName>
    <definedName name="__MMM10" localSheetId="0">#REF!</definedName>
    <definedName name="__MMM10" localSheetId="1">#REF!</definedName>
    <definedName name="__MMM10" localSheetId="3">#REF!</definedName>
    <definedName name="__MMM10" localSheetId="4">#REF!</definedName>
    <definedName name="__MMM10" localSheetId="2">#REF!</definedName>
    <definedName name="__MMM10">#REF!</definedName>
    <definedName name="__MMM11" localSheetId="0">#REF!</definedName>
    <definedName name="__MMM11" localSheetId="1">#REF!</definedName>
    <definedName name="__MMM11" localSheetId="3">#REF!</definedName>
    <definedName name="__MMM11" localSheetId="4">#REF!</definedName>
    <definedName name="__MMM11" localSheetId="2">#REF!</definedName>
    <definedName name="__MMM11">#REF!</definedName>
    <definedName name="__MMM12" localSheetId="0">#REF!</definedName>
    <definedName name="__MMM12" localSheetId="1">#REF!</definedName>
    <definedName name="__MMM12" localSheetId="3">#REF!</definedName>
    <definedName name="__MMM12" localSheetId="4">#REF!</definedName>
    <definedName name="__MMM12" localSheetId="2">#REF!</definedName>
    <definedName name="__MMM12">#REF!</definedName>
    <definedName name="__MMM13" localSheetId="0">#REF!</definedName>
    <definedName name="__MMM13" localSheetId="1">#REF!</definedName>
    <definedName name="__MMM13" localSheetId="3">#REF!</definedName>
    <definedName name="__MMM13" localSheetId="4">#REF!</definedName>
    <definedName name="__MMM13" localSheetId="2">#REF!</definedName>
    <definedName name="__MMM13">#REF!</definedName>
    <definedName name="__MMM14" localSheetId="0">#REF!</definedName>
    <definedName name="__MMM14" localSheetId="1">#REF!</definedName>
    <definedName name="__MMM14" localSheetId="3">#REF!</definedName>
    <definedName name="__MMM14" localSheetId="4">#REF!</definedName>
    <definedName name="__MMM14" localSheetId="2">#REF!</definedName>
    <definedName name="__MMM14">#REF!</definedName>
    <definedName name="__MMM15" localSheetId="0">#REF!</definedName>
    <definedName name="__MMM15" localSheetId="1">#REF!</definedName>
    <definedName name="__MMM15" localSheetId="3">#REF!</definedName>
    <definedName name="__MMM15" localSheetId="4">#REF!</definedName>
    <definedName name="__MMM15" localSheetId="2">#REF!</definedName>
    <definedName name="__MMM15">#REF!</definedName>
    <definedName name="__MMM16" localSheetId="0">#REF!</definedName>
    <definedName name="__MMM16" localSheetId="1">#REF!</definedName>
    <definedName name="__MMM16" localSheetId="3">#REF!</definedName>
    <definedName name="__MMM16" localSheetId="4">#REF!</definedName>
    <definedName name="__MMM16" localSheetId="2">#REF!</definedName>
    <definedName name="__MMM16">#REF!</definedName>
    <definedName name="__MMM17" localSheetId="0">#REF!</definedName>
    <definedName name="__MMM17" localSheetId="1">#REF!</definedName>
    <definedName name="__MMM17" localSheetId="3">#REF!</definedName>
    <definedName name="__MMM17" localSheetId="4">#REF!</definedName>
    <definedName name="__MMM17" localSheetId="2">#REF!</definedName>
    <definedName name="__MMM17">#REF!</definedName>
    <definedName name="__MMM18" localSheetId="0">#REF!</definedName>
    <definedName name="__MMM18" localSheetId="1">#REF!</definedName>
    <definedName name="__MMM18" localSheetId="3">#REF!</definedName>
    <definedName name="__MMM18" localSheetId="4">#REF!</definedName>
    <definedName name="__MMM18" localSheetId="2">#REF!</definedName>
    <definedName name="__MMM18">#REF!</definedName>
    <definedName name="__MMM19" localSheetId="0">#REF!</definedName>
    <definedName name="__MMM19" localSheetId="1">#REF!</definedName>
    <definedName name="__MMM19" localSheetId="3">#REF!</definedName>
    <definedName name="__MMM19" localSheetId="4">#REF!</definedName>
    <definedName name="__MMM19" localSheetId="2">#REF!</definedName>
    <definedName name="__MMM19">#REF!</definedName>
    <definedName name="__MMM20" localSheetId="0">#REF!</definedName>
    <definedName name="__MMM20" localSheetId="1">#REF!</definedName>
    <definedName name="__MMM20" localSheetId="3">#REF!</definedName>
    <definedName name="__MMM20" localSheetId="4">#REF!</definedName>
    <definedName name="__MMM20" localSheetId="2">#REF!</definedName>
    <definedName name="__MMM20">#REF!</definedName>
    <definedName name="__MMM21" localSheetId="0">#REF!</definedName>
    <definedName name="__MMM21" localSheetId="1">#REF!</definedName>
    <definedName name="__MMM21" localSheetId="3">#REF!</definedName>
    <definedName name="__MMM21" localSheetId="4">#REF!</definedName>
    <definedName name="__MMM21" localSheetId="2">#REF!</definedName>
    <definedName name="__MMM21">#REF!</definedName>
    <definedName name="__MMM22" localSheetId="0">#REF!</definedName>
    <definedName name="__MMM22" localSheetId="1">#REF!</definedName>
    <definedName name="__MMM22" localSheetId="3">#REF!</definedName>
    <definedName name="__MMM22" localSheetId="4">#REF!</definedName>
    <definedName name="__MMM22" localSheetId="2">#REF!</definedName>
    <definedName name="__MMM22">#REF!</definedName>
    <definedName name="__MMM23" localSheetId="0">#REF!</definedName>
    <definedName name="__MMM23" localSheetId="1">#REF!</definedName>
    <definedName name="__MMM23" localSheetId="3">#REF!</definedName>
    <definedName name="__MMM23" localSheetId="4">#REF!</definedName>
    <definedName name="__MMM23" localSheetId="2">#REF!</definedName>
    <definedName name="__MMM23">#REF!</definedName>
    <definedName name="__MMM24" localSheetId="0">#REF!</definedName>
    <definedName name="__MMM24" localSheetId="1">#REF!</definedName>
    <definedName name="__MMM24" localSheetId="3">#REF!</definedName>
    <definedName name="__MMM24" localSheetId="4">#REF!</definedName>
    <definedName name="__MMM24" localSheetId="2">#REF!</definedName>
    <definedName name="__MMM24">#REF!</definedName>
    <definedName name="__MMM25" localSheetId="0">#REF!</definedName>
    <definedName name="__MMM25" localSheetId="1">#REF!</definedName>
    <definedName name="__MMM25" localSheetId="3">#REF!</definedName>
    <definedName name="__MMM25" localSheetId="4">#REF!</definedName>
    <definedName name="__MMM25" localSheetId="2">#REF!</definedName>
    <definedName name="__MMM25">#REF!</definedName>
    <definedName name="__MMM26" localSheetId="0">#REF!</definedName>
    <definedName name="__MMM26" localSheetId="1">#REF!</definedName>
    <definedName name="__MMM26" localSheetId="3">#REF!</definedName>
    <definedName name="__MMM26" localSheetId="4">#REF!</definedName>
    <definedName name="__MMM26" localSheetId="2">#REF!</definedName>
    <definedName name="__MMM26">#REF!</definedName>
    <definedName name="__MMM27" localSheetId="0">#REF!</definedName>
    <definedName name="__MMM27" localSheetId="1">#REF!</definedName>
    <definedName name="__MMM27" localSheetId="3">#REF!</definedName>
    <definedName name="__MMM27" localSheetId="4">#REF!</definedName>
    <definedName name="__MMM27" localSheetId="2">#REF!</definedName>
    <definedName name="__MMM27">#REF!</definedName>
    <definedName name="__MMM28" localSheetId="0">#REF!</definedName>
    <definedName name="__MMM28" localSheetId="1">#REF!</definedName>
    <definedName name="__MMM28" localSheetId="3">#REF!</definedName>
    <definedName name="__MMM28" localSheetId="4">#REF!</definedName>
    <definedName name="__MMM28" localSheetId="2">#REF!</definedName>
    <definedName name="__MMM28">#REF!</definedName>
    <definedName name="__MMM29" localSheetId="0">#REF!</definedName>
    <definedName name="__MMM29" localSheetId="1">#REF!</definedName>
    <definedName name="__MMM29" localSheetId="3">#REF!</definedName>
    <definedName name="__MMM29" localSheetId="4">#REF!</definedName>
    <definedName name="__MMM29" localSheetId="2">#REF!</definedName>
    <definedName name="__MMM29">#REF!</definedName>
    <definedName name="__MMM30" localSheetId="0">#REF!</definedName>
    <definedName name="__MMM30" localSheetId="1">#REF!</definedName>
    <definedName name="__MMM30" localSheetId="3">#REF!</definedName>
    <definedName name="__MMM30" localSheetId="4">#REF!</definedName>
    <definedName name="__MMM30" localSheetId="2">#REF!</definedName>
    <definedName name="__MMM30">#REF!</definedName>
    <definedName name="__MMM31" localSheetId="0">#REF!</definedName>
    <definedName name="__MMM31" localSheetId="1">#REF!</definedName>
    <definedName name="__MMM31" localSheetId="3">#REF!</definedName>
    <definedName name="__MMM31" localSheetId="4">#REF!</definedName>
    <definedName name="__MMM31" localSheetId="2">#REF!</definedName>
    <definedName name="__MMM31">#REF!</definedName>
    <definedName name="__MMM32" localSheetId="0">#REF!</definedName>
    <definedName name="__MMM32" localSheetId="1">#REF!</definedName>
    <definedName name="__MMM32" localSheetId="3">#REF!</definedName>
    <definedName name="__MMM32" localSheetId="4">#REF!</definedName>
    <definedName name="__MMM32" localSheetId="2">#REF!</definedName>
    <definedName name="__MMM32">#REF!</definedName>
    <definedName name="__MMM33" localSheetId="0">#REF!</definedName>
    <definedName name="__MMM33" localSheetId="1">#REF!</definedName>
    <definedName name="__MMM33" localSheetId="3">#REF!</definedName>
    <definedName name="__MMM33" localSheetId="4">#REF!</definedName>
    <definedName name="__MMM33" localSheetId="2">#REF!</definedName>
    <definedName name="__MMM33">#REF!</definedName>
    <definedName name="__MMM34" localSheetId="0">#REF!</definedName>
    <definedName name="__MMM34" localSheetId="1">#REF!</definedName>
    <definedName name="__MMM34" localSheetId="3">#REF!</definedName>
    <definedName name="__MMM34" localSheetId="4">#REF!</definedName>
    <definedName name="__MMM34" localSheetId="2">#REF!</definedName>
    <definedName name="__MMM34">#REF!</definedName>
    <definedName name="__MMM35" localSheetId="0">#REF!</definedName>
    <definedName name="__MMM35" localSheetId="1">#REF!</definedName>
    <definedName name="__MMM35" localSheetId="3">#REF!</definedName>
    <definedName name="__MMM35" localSheetId="4">#REF!</definedName>
    <definedName name="__MMM35" localSheetId="2">#REF!</definedName>
    <definedName name="__MMM35">#REF!</definedName>
    <definedName name="__MMM36" localSheetId="0">#REF!</definedName>
    <definedName name="__MMM36" localSheetId="1">#REF!</definedName>
    <definedName name="__MMM36" localSheetId="3">#REF!</definedName>
    <definedName name="__MMM36" localSheetId="4">#REF!</definedName>
    <definedName name="__MMM36" localSheetId="2">#REF!</definedName>
    <definedName name="__MMM36">#REF!</definedName>
    <definedName name="__MMM37" localSheetId="0">#REF!</definedName>
    <definedName name="__MMM37" localSheetId="1">#REF!</definedName>
    <definedName name="__MMM37" localSheetId="3">#REF!</definedName>
    <definedName name="__MMM37" localSheetId="4">#REF!</definedName>
    <definedName name="__MMM37" localSheetId="2">#REF!</definedName>
    <definedName name="__MMM37">#REF!</definedName>
    <definedName name="__MMM38" localSheetId="0">#REF!</definedName>
    <definedName name="__MMM38" localSheetId="1">#REF!</definedName>
    <definedName name="__MMM38" localSheetId="3">#REF!</definedName>
    <definedName name="__MMM38" localSheetId="4">#REF!</definedName>
    <definedName name="__MMM38" localSheetId="2">#REF!</definedName>
    <definedName name="__MMM38">#REF!</definedName>
    <definedName name="__MMM39" localSheetId="0">#REF!</definedName>
    <definedName name="__MMM39" localSheetId="1">#REF!</definedName>
    <definedName name="__MMM39" localSheetId="3">#REF!</definedName>
    <definedName name="__MMM39" localSheetId="4">#REF!</definedName>
    <definedName name="__MMM39" localSheetId="2">#REF!</definedName>
    <definedName name="__MMM39">#REF!</definedName>
    <definedName name="__MMM40" localSheetId="0">#REF!</definedName>
    <definedName name="__MMM40" localSheetId="1">#REF!</definedName>
    <definedName name="__MMM40" localSheetId="3">#REF!</definedName>
    <definedName name="__MMM40" localSheetId="4">#REF!</definedName>
    <definedName name="__MMM40" localSheetId="2">#REF!</definedName>
    <definedName name="__MMM40">#REF!</definedName>
    <definedName name="__MMM41" localSheetId="0">#REF!</definedName>
    <definedName name="__MMM41" localSheetId="1">#REF!</definedName>
    <definedName name="__MMM41" localSheetId="3">#REF!</definedName>
    <definedName name="__MMM41" localSheetId="4">#REF!</definedName>
    <definedName name="__MMM41" localSheetId="2">#REF!</definedName>
    <definedName name="__MMM41">#REF!</definedName>
    <definedName name="__MMM411" localSheetId="0">#REF!</definedName>
    <definedName name="__MMM411" localSheetId="1">#REF!</definedName>
    <definedName name="__MMM411" localSheetId="3">#REF!</definedName>
    <definedName name="__MMM411" localSheetId="4">#REF!</definedName>
    <definedName name="__MMM411" localSheetId="2">#REF!</definedName>
    <definedName name="__MMM411">#REF!</definedName>
    <definedName name="__MMM42" localSheetId="0">#REF!</definedName>
    <definedName name="__MMM42" localSheetId="1">#REF!</definedName>
    <definedName name="__MMM42" localSheetId="3">#REF!</definedName>
    <definedName name="__MMM42" localSheetId="4">#REF!</definedName>
    <definedName name="__MMM42" localSheetId="2">#REF!</definedName>
    <definedName name="__MMM42">#REF!</definedName>
    <definedName name="__MMM43" localSheetId="0">#REF!</definedName>
    <definedName name="__MMM43" localSheetId="1">#REF!</definedName>
    <definedName name="__MMM43" localSheetId="3">#REF!</definedName>
    <definedName name="__MMM43" localSheetId="4">#REF!</definedName>
    <definedName name="__MMM43" localSheetId="2">#REF!</definedName>
    <definedName name="__MMM43">#REF!</definedName>
    <definedName name="__MMM44" localSheetId="0">#REF!</definedName>
    <definedName name="__MMM44" localSheetId="1">#REF!</definedName>
    <definedName name="__MMM44" localSheetId="3">#REF!</definedName>
    <definedName name="__MMM44" localSheetId="4">#REF!</definedName>
    <definedName name="__MMM44" localSheetId="2">#REF!</definedName>
    <definedName name="__MMM44">#REF!</definedName>
    <definedName name="__MMM45" localSheetId="0">#REF!</definedName>
    <definedName name="__MMM45" localSheetId="1">#REF!</definedName>
    <definedName name="__MMM45" localSheetId="3">#REF!</definedName>
    <definedName name="__MMM45" localSheetId="4">#REF!</definedName>
    <definedName name="__MMM45" localSheetId="2">#REF!</definedName>
    <definedName name="__MMM45">#REF!</definedName>
    <definedName name="__MMM46" localSheetId="0">#REF!</definedName>
    <definedName name="__MMM46" localSheetId="1">#REF!</definedName>
    <definedName name="__MMM46" localSheetId="3">#REF!</definedName>
    <definedName name="__MMM46" localSheetId="4">#REF!</definedName>
    <definedName name="__MMM46" localSheetId="2">#REF!</definedName>
    <definedName name="__MMM46">#REF!</definedName>
    <definedName name="__MMM47" localSheetId="0">#REF!</definedName>
    <definedName name="__MMM47" localSheetId="1">#REF!</definedName>
    <definedName name="__MMM47" localSheetId="3">#REF!</definedName>
    <definedName name="__MMM47" localSheetId="4">#REF!</definedName>
    <definedName name="__MMM47" localSheetId="2">#REF!</definedName>
    <definedName name="__MMM47">#REF!</definedName>
    <definedName name="__MMM48" localSheetId="0">#REF!</definedName>
    <definedName name="__MMM48" localSheetId="1">#REF!</definedName>
    <definedName name="__MMM48" localSheetId="3">#REF!</definedName>
    <definedName name="__MMM48" localSheetId="4">#REF!</definedName>
    <definedName name="__MMM48" localSheetId="2">#REF!</definedName>
    <definedName name="__MMM48">#REF!</definedName>
    <definedName name="__MMM49" localSheetId="0">#REF!</definedName>
    <definedName name="__MMM49" localSheetId="1">#REF!</definedName>
    <definedName name="__MMM49" localSheetId="3">#REF!</definedName>
    <definedName name="__MMM49" localSheetId="4">#REF!</definedName>
    <definedName name="__MMM49" localSheetId="2">#REF!</definedName>
    <definedName name="__MMM49">#REF!</definedName>
    <definedName name="__MMM50" localSheetId="0">#REF!</definedName>
    <definedName name="__MMM50" localSheetId="1">#REF!</definedName>
    <definedName name="__MMM50" localSheetId="3">#REF!</definedName>
    <definedName name="__MMM50" localSheetId="4">#REF!</definedName>
    <definedName name="__MMM50" localSheetId="2">#REF!</definedName>
    <definedName name="__MMM50">#REF!</definedName>
    <definedName name="__MMM51" localSheetId="0">#REF!</definedName>
    <definedName name="__MMM51" localSheetId="1">#REF!</definedName>
    <definedName name="__MMM51" localSheetId="3">#REF!</definedName>
    <definedName name="__MMM51" localSheetId="4">#REF!</definedName>
    <definedName name="__MMM51" localSheetId="2">#REF!</definedName>
    <definedName name="__MMM51">#REF!</definedName>
    <definedName name="__MMM52" localSheetId="0">#REF!</definedName>
    <definedName name="__MMM52" localSheetId="1">#REF!</definedName>
    <definedName name="__MMM52" localSheetId="3">#REF!</definedName>
    <definedName name="__MMM52" localSheetId="4">#REF!</definedName>
    <definedName name="__MMM52" localSheetId="2">#REF!</definedName>
    <definedName name="__MMM52">#REF!</definedName>
    <definedName name="__MMM53" localSheetId="0">#REF!</definedName>
    <definedName name="__MMM53" localSheetId="1">#REF!</definedName>
    <definedName name="__MMM53" localSheetId="3">#REF!</definedName>
    <definedName name="__MMM53" localSheetId="4">#REF!</definedName>
    <definedName name="__MMM53" localSheetId="2">#REF!</definedName>
    <definedName name="__MMM53">#REF!</definedName>
    <definedName name="__MMM54" localSheetId="0">#REF!</definedName>
    <definedName name="__MMM54" localSheetId="1">#REF!</definedName>
    <definedName name="__MMM54" localSheetId="3">#REF!</definedName>
    <definedName name="__MMM54" localSheetId="4">#REF!</definedName>
    <definedName name="__MMM54" localSheetId="2">#REF!</definedName>
    <definedName name="__MMM54">#REF!</definedName>
    <definedName name="__pur2" localSheetId="0">#REF!</definedName>
    <definedName name="__pur2" localSheetId="1">#REF!</definedName>
    <definedName name="__pur2" localSheetId="3">#REF!</definedName>
    <definedName name="__pur2" localSheetId="4">#REF!</definedName>
    <definedName name="__pur2" localSheetId="2">#REF!</definedName>
    <definedName name="__pur2">#REF!</definedName>
    <definedName name="__pvc1" localSheetId="0">[3]upah!#REF!</definedName>
    <definedName name="__pvc1" localSheetId="1">[3]upah!#REF!</definedName>
    <definedName name="__pvc1" localSheetId="3">[3]upah!#REF!</definedName>
    <definedName name="__pvc1" localSheetId="4">[3]upah!#REF!</definedName>
    <definedName name="__pvc1" localSheetId="2">[3]upah!#REF!</definedName>
    <definedName name="__pvc1">[3]upah!#REF!</definedName>
    <definedName name="__pvc12" localSheetId="0">[3]upah!#REF!</definedName>
    <definedName name="__pvc12" localSheetId="1">[3]upah!#REF!</definedName>
    <definedName name="__pvc12" localSheetId="3">[3]upah!#REF!</definedName>
    <definedName name="__pvc12" localSheetId="4">[3]upah!#REF!</definedName>
    <definedName name="__pvc12" localSheetId="2">[3]upah!#REF!</definedName>
    <definedName name="__pvc12">[3]upah!#REF!</definedName>
    <definedName name="__pvc34" localSheetId="0">[3]upah!#REF!</definedName>
    <definedName name="__pvc34" localSheetId="1">[3]upah!#REF!</definedName>
    <definedName name="__pvc34" localSheetId="3">[3]upah!#REF!</definedName>
    <definedName name="__pvc34" localSheetId="4">[3]upah!#REF!</definedName>
    <definedName name="__pvc34" localSheetId="2">[3]upah!#REF!</definedName>
    <definedName name="__pvc34">[3]upah!#REF!</definedName>
    <definedName name="__pvc4" localSheetId="0">[3]upah!#REF!</definedName>
    <definedName name="__pvc4" localSheetId="1">[3]upah!#REF!</definedName>
    <definedName name="__pvc4" localSheetId="3">[3]upah!#REF!</definedName>
    <definedName name="__pvc4" localSheetId="4">[3]upah!#REF!</definedName>
    <definedName name="__pvc4" localSheetId="2">[3]upah!#REF!</definedName>
    <definedName name="__pvc4">[3]upah!#REF!</definedName>
    <definedName name="__spt1" localSheetId="1">'[6]SPT SEKDA'!#REF!</definedName>
    <definedName name="__spt1" localSheetId="3">'[6]SPT SEKDA'!#REF!</definedName>
    <definedName name="__spt1" localSheetId="4">'[6]SPT SEKDA'!#REF!</definedName>
    <definedName name="__spt1" localSheetId="2">'[6]SPT SEKDA'!#REF!</definedName>
    <definedName name="__spt1">'[6]SPT SEKDA'!#REF!</definedName>
    <definedName name="__spt2" localSheetId="1">'[6]SPT SEKDA'!#REF!</definedName>
    <definedName name="__spt2" localSheetId="3">'[6]SPT SEKDA'!#REF!</definedName>
    <definedName name="__spt2" localSheetId="4">'[6]SPT SEKDA'!#REF!</definedName>
    <definedName name="__spt2" localSheetId="2">'[6]SPT SEKDA'!#REF!</definedName>
    <definedName name="__spt2">'[6]SPT SEKDA'!#REF!</definedName>
    <definedName name="__spt3" localSheetId="1">'[6]SPT SEKDA'!#REF!</definedName>
    <definedName name="__spt3" localSheetId="3">'[6]SPT SEKDA'!#REF!</definedName>
    <definedName name="__spt3" localSheetId="4">'[6]SPT SEKDA'!#REF!</definedName>
    <definedName name="__spt3" localSheetId="2">'[6]SPT SEKDA'!#REF!</definedName>
    <definedName name="__spt3">'[6]SPT SEKDA'!#REF!</definedName>
    <definedName name="_10">[1]RAB!$J$238:$P$263</definedName>
    <definedName name="_12">[1]RAB!$J$30:$P$68</definedName>
    <definedName name="_2__123Graph_ACHART_1" localSheetId="0" hidden="1">[1]RAB!#REF!</definedName>
    <definedName name="_2__123Graph_ACHART_1" localSheetId="1" hidden="1">[1]RAB!#REF!</definedName>
    <definedName name="_2__123Graph_ACHART_1" localSheetId="3" hidden="1">[1]RAB!#REF!</definedName>
    <definedName name="_2__123Graph_ACHART_1" localSheetId="4" hidden="1">[1]RAB!#REF!</definedName>
    <definedName name="_2__123Graph_ACHART_1" localSheetId="2" hidden="1">[1]RAB!#REF!</definedName>
    <definedName name="_2__123Graph_ACHART_1" hidden="1">[1]RAB!#REF!</definedName>
    <definedName name="_345">[1]RAB!$J$69:$P$112</definedName>
    <definedName name="_4__123Graph_XCHART_1" localSheetId="0" hidden="1">[7]RAB!#REF!</definedName>
    <definedName name="_4__123Graph_XCHART_1" localSheetId="1" hidden="1">[7]RAB!#REF!</definedName>
    <definedName name="_4__123Graph_XCHART_1" localSheetId="3" hidden="1">[7]RAB!#REF!</definedName>
    <definedName name="_4__123Graph_XCHART_1" localSheetId="4" hidden="1">[7]RAB!#REF!</definedName>
    <definedName name="_4__123Graph_XCHART_1" localSheetId="2" hidden="1">[7]RAB!#REF!</definedName>
    <definedName name="_4__123Graph_XCHART_1" hidden="1">[7]RAB!#REF!</definedName>
    <definedName name="_67">[1]RAB!$J$113:$P$155</definedName>
    <definedName name="_8">[1]RAB!$J$156:$P$202</definedName>
    <definedName name="_9">[1]RAB!$J$203:$P$237</definedName>
    <definedName name="_DIV1" localSheetId="0">#REF!</definedName>
    <definedName name="_DIV1" localSheetId="1">#REF!</definedName>
    <definedName name="_DIV1" localSheetId="3">#REF!</definedName>
    <definedName name="_DIV1" localSheetId="4">#REF!</definedName>
    <definedName name="_DIV1" localSheetId="2">#REF!</definedName>
    <definedName name="_DIV1">#REF!</definedName>
    <definedName name="_DIV10" localSheetId="0">#REF!</definedName>
    <definedName name="_DIV10" localSheetId="1">#REF!</definedName>
    <definedName name="_DIV10" localSheetId="3">#REF!</definedName>
    <definedName name="_DIV10" localSheetId="4">#REF!</definedName>
    <definedName name="_DIV10" localSheetId="2">#REF!</definedName>
    <definedName name="_DIV10">#REF!</definedName>
    <definedName name="_DIV11" localSheetId="0">[2]DKH!#REF!</definedName>
    <definedName name="_DIV11" localSheetId="1">[2]DKH!#REF!</definedName>
    <definedName name="_DIV11" localSheetId="3">[2]DKH!#REF!</definedName>
    <definedName name="_DIV11" localSheetId="4">[2]DKH!#REF!</definedName>
    <definedName name="_DIV11" localSheetId="2">[2]DKH!#REF!</definedName>
    <definedName name="_DIV11">[2]DKH!#REF!</definedName>
    <definedName name="_DIV2" localSheetId="0">#REF!</definedName>
    <definedName name="_DIV2" localSheetId="1">#REF!</definedName>
    <definedName name="_DIV2" localSheetId="3">#REF!</definedName>
    <definedName name="_DIV2" localSheetId="4">#REF!</definedName>
    <definedName name="_DIV2" localSheetId="2">#REF!</definedName>
    <definedName name="_DIV2">#REF!</definedName>
    <definedName name="_DIV3" localSheetId="0">#REF!</definedName>
    <definedName name="_DIV3" localSheetId="1">#REF!</definedName>
    <definedName name="_DIV3" localSheetId="3">#REF!</definedName>
    <definedName name="_DIV3" localSheetId="4">#REF!</definedName>
    <definedName name="_DIV3" localSheetId="2">#REF!</definedName>
    <definedName name="_DIV3">#REF!</definedName>
    <definedName name="_DIV4" localSheetId="0">#REF!</definedName>
    <definedName name="_DIV4" localSheetId="1">#REF!</definedName>
    <definedName name="_DIV4" localSheetId="3">#REF!</definedName>
    <definedName name="_DIV4" localSheetId="4">#REF!</definedName>
    <definedName name="_DIV4" localSheetId="2">#REF!</definedName>
    <definedName name="_DIV4">#REF!</definedName>
    <definedName name="_DIV5" localSheetId="0">#REF!</definedName>
    <definedName name="_DIV5" localSheetId="1">#REF!</definedName>
    <definedName name="_DIV5" localSheetId="3">#REF!</definedName>
    <definedName name="_DIV5" localSheetId="4">#REF!</definedName>
    <definedName name="_DIV5" localSheetId="2">#REF!</definedName>
    <definedName name="_DIV5">#REF!</definedName>
    <definedName name="_DIV6" localSheetId="0">#REF!</definedName>
    <definedName name="_DIV6" localSheetId="1">#REF!</definedName>
    <definedName name="_DIV6" localSheetId="3">#REF!</definedName>
    <definedName name="_DIV6" localSheetId="4">#REF!</definedName>
    <definedName name="_DIV6" localSheetId="2">#REF!</definedName>
    <definedName name="_DIV6">#REF!</definedName>
    <definedName name="_DIV7" localSheetId="0">#REF!</definedName>
    <definedName name="_DIV7" localSheetId="1">#REF!</definedName>
    <definedName name="_DIV7" localSheetId="3">#REF!</definedName>
    <definedName name="_DIV7" localSheetId="4">#REF!</definedName>
    <definedName name="_DIV7" localSheetId="2">#REF!</definedName>
    <definedName name="_DIV7">#REF!</definedName>
    <definedName name="_DIV8" localSheetId="0">#REF!</definedName>
    <definedName name="_DIV8" localSheetId="1">#REF!</definedName>
    <definedName name="_DIV8" localSheetId="3">#REF!</definedName>
    <definedName name="_DIV8" localSheetId="4">#REF!</definedName>
    <definedName name="_DIV8" localSheetId="2">#REF!</definedName>
    <definedName name="_DIV8">#REF!</definedName>
    <definedName name="_DIV9" localSheetId="0">#REF!</definedName>
    <definedName name="_DIV9" localSheetId="1">#REF!</definedName>
    <definedName name="_DIV9" localSheetId="3">#REF!</definedName>
    <definedName name="_DIV9" localSheetId="4">#REF!</definedName>
    <definedName name="_DIV9" localSheetId="2">#REF!</definedName>
    <definedName name="_DIV9">#REF!</definedName>
    <definedName name="_EEE01">[4]A.Alat!$AW$8</definedName>
    <definedName name="_EEE02">[4]A.Alat!$AW$9</definedName>
    <definedName name="_EEE03">[4]A.Alat!$AW$10</definedName>
    <definedName name="_EEE04">[4]A.Alat!$AW$11</definedName>
    <definedName name="_EEE05">[4]A.Alat!$AW$12</definedName>
    <definedName name="_EEE06">[4]A.Alat!$AW$13</definedName>
    <definedName name="_EEE07">[4]A.Alat!$AW$14</definedName>
    <definedName name="_EEE08">[4]A.Alat!$AW$15</definedName>
    <definedName name="_EEE09">[4]A.Alat!$AW$16</definedName>
    <definedName name="_EEE10">[4]A.Alat!$AW$17</definedName>
    <definedName name="_EEE11">[4]A.Alat!$AW$18</definedName>
    <definedName name="_EEE12">[4]A.Alat!$AW$19</definedName>
    <definedName name="_EEE13">[4]A.Alat!$AW$20</definedName>
    <definedName name="_EEE14">[4]A.Alat!$AW$21</definedName>
    <definedName name="_EEE15">[4]A.Alat!$AW$22</definedName>
    <definedName name="_EEE16">[4]A.Alat!$AW$23</definedName>
    <definedName name="_EEE17">[4]A.Alat!$AW$24</definedName>
    <definedName name="_EEE18">[4]A.Alat!$AW$25</definedName>
    <definedName name="_EEE19">[4]A.Alat!$AW$26</definedName>
    <definedName name="_EEE20">[4]A.Alat!$AW$27</definedName>
    <definedName name="_EEE21">[4]A.Alat!$AW$28</definedName>
    <definedName name="_EEE22">[4]A.Alat!$AW$29</definedName>
    <definedName name="_EEE23">[4]A.Alat!$AW$30</definedName>
    <definedName name="_EEE24">[4]A.Alat!$AW$31</definedName>
    <definedName name="_EEE25">[4]A.Alat!$AW$32</definedName>
    <definedName name="_EEE26">[4]A.Alat!$AW$33</definedName>
    <definedName name="_EEE27">[4]A.Alat!$AW$34</definedName>
    <definedName name="_EEE28">[4]A.Alat!$AW$35</definedName>
    <definedName name="_EEE29">[4]A.Alat!$AW$36</definedName>
    <definedName name="_EEE30">[4]A.Alat!$AW$37</definedName>
    <definedName name="_EEE31">[4]A.Alat!$AW$38</definedName>
    <definedName name="_EEE32">[4]A.Alat!$AW$39</definedName>
    <definedName name="_EEE33">[4]A.Alat!$AW$40</definedName>
    <definedName name="_Fill" localSheetId="0" hidden="1">#REF!</definedName>
    <definedName name="_Fill" localSheetId="1" hidden="1">#REF!</definedName>
    <definedName name="_Fill" localSheetId="3" hidden="1">#REF!</definedName>
    <definedName name="_Fill" localSheetId="4" hidden="1">#REF!</definedName>
    <definedName name="_Fill" localSheetId="2" hidden="1">#REF!</definedName>
    <definedName name="_Fill" hidden="1">#REF!</definedName>
    <definedName name="_HAL1" localSheetId="0">#REF!</definedName>
    <definedName name="_HAL1" localSheetId="1">#REF!</definedName>
    <definedName name="_HAL1" localSheetId="3">#REF!</definedName>
    <definedName name="_HAL1" localSheetId="4">#REF!</definedName>
    <definedName name="_HAL1" localSheetId="2">#REF!</definedName>
    <definedName name="_HAL1">#REF!</definedName>
    <definedName name="_HAL2" localSheetId="0">#REF!</definedName>
    <definedName name="_HAL2" localSheetId="1">#REF!</definedName>
    <definedName name="_HAL2" localSheetId="3">#REF!</definedName>
    <definedName name="_HAL2" localSheetId="4">#REF!</definedName>
    <definedName name="_HAL2" localSheetId="2">#REF!</definedName>
    <definedName name="_HAL2">#REF!</definedName>
    <definedName name="_HAL3" localSheetId="0">#REF!</definedName>
    <definedName name="_HAL3" localSheetId="1">#REF!</definedName>
    <definedName name="_HAL3" localSheetId="3">#REF!</definedName>
    <definedName name="_HAL3" localSheetId="4">#REF!</definedName>
    <definedName name="_HAL3" localSheetId="2">#REF!</definedName>
    <definedName name="_HAL3">#REF!</definedName>
    <definedName name="_HAL4" localSheetId="0">#REF!</definedName>
    <definedName name="_HAL4" localSheetId="1">#REF!</definedName>
    <definedName name="_HAL4" localSheetId="3">#REF!</definedName>
    <definedName name="_HAL4" localSheetId="4">#REF!</definedName>
    <definedName name="_HAL4" localSheetId="2">#REF!</definedName>
    <definedName name="_HAL4">#REF!</definedName>
    <definedName name="_HAL5" localSheetId="0">#REF!</definedName>
    <definedName name="_HAL5" localSheetId="1">#REF!</definedName>
    <definedName name="_HAL5" localSheetId="3">#REF!</definedName>
    <definedName name="_HAL5" localSheetId="4">#REF!</definedName>
    <definedName name="_HAL5" localSheetId="2">#REF!</definedName>
    <definedName name="_HAL5">#REF!</definedName>
    <definedName name="_HAL6" localSheetId="0">#REF!</definedName>
    <definedName name="_HAL6" localSheetId="1">#REF!</definedName>
    <definedName name="_HAL6" localSheetId="3">#REF!</definedName>
    <definedName name="_HAL6" localSheetId="4">#REF!</definedName>
    <definedName name="_HAL6" localSheetId="2">#REF!</definedName>
    <definedName name="_HAL6">#REF!</definedName>
    <definedName name="_HAL7" localSheetId="0">#REF!</definedName>
    <definedName name="_HAL7" localSheetId="1">#REF!</definedName>
    <definedName name="_HAL7" localSheetId="3">#REF!</definedName>
    <definedName name="_HAL7" localSheetId="4">#REF!</definedName>
    <definedName name="_HAL7" localSheetId="2">#REF!</definedName>
    <definedName name="_HAL7">#REF!</definedName>
    <definedName name="_HAL8" localSheetId="0">#REF!</definedName>
    <definedName name="_HAL8" localSheetId="1">#REF!</definedName>
    <definedName name="_HAL8" localSheetId="3">#REF!</definedName>
    <definedName name="_HAL8" localSheetId="4">#REF!</definedName>
    <definedName name="_HAL8" localSheetId="2">#REF!</definedName>
    <definedName name="_HAL8">#REF!</definedName>
    <definedName name="_LLL01" localSheetId="0">#REF!</definedName>
    <definedName name="_LLL01" localSheetId="1">#REF!</definedName>
    <definedName name="_LLL01" localSheetId="3">#REF!</definedName>
    <definedName name="_LLL01" localSheetId="4">#REF!</definedName>
    <definedName name="_LLL01" localSheetId="2">#REF!</definedName>
    <definedName name="_LLL01">#REF!</definedName>
    <definedName name="_LLL02" localSheetId="0">#REF!</definedName>
    <definedName name="_LLL02" localSheetId="1">#REF!</definedName>
    <definedName name="_LLL02" localSheetId="3">#REF!</definedName>
    <definedName name="_LLL02" localSheetId="4">#REF!</definedName>
    <definedName name="_LLL02" localSheetId="2">#REF!</definedName>
    <definedName name="_LLL02">#REF!</definedName>
    <definedName name="_LLL03" localSheetId="0">#REF!</definedName>
    <definedName name="_LLL03" localSheetId="1">#REF!</definedName>
    <definedName name="_LLL03" localSheetId="3">#REF!</definedName>
    <definedName name="_LLL03" localSheetId="4">#REF!</definedName>
    <definedName name="_LLL03" localSheetId="2">#REF!</definedName>
    <definedName name="_LLL03">#REF!</definedName>
    <definedName name="_LLL04" localSheetId="0">#REF!</definedName>
    <definedName name="_LLL04" localSheetId="1">#REF!</definedName>
    <definedName name="_LLL04" localSheetId="3">#REF!</definedName>
    <definedName name="_LLL04" localSheetId="4">#REF!</definedName>
    <definedName name="_LLL04" localSheetId="2">#REF!</definedName>
    <definedName name="_LLL04">#REF!</definedName>
    <definedName name="_LLL05" localSheetId="0">#REF!</definedName>
    <definedName name="_LLL05" localSheetId="1">#REF!</definedName>
    <definedName name="_LLL05" localSheetId="3">#REF!</definedName>
    <definedName name="_LLL05" localSheetId="4">#REF!</definedName>
    <definedName name="_LLL05" localSheetId="2">#REF!</definedName>
    <definedName name="_LLL05">#REF!</definedName>
    <definedName name="_LLL06" localSheetId="0">#REF!</definedName>
    <definedName name="_LLL06" localSheetId="1">#REF!</definedName>
    <definedName name="_LLL06" localSheetId="3">#REF!</definedName>
    <definedName name="_LLL06" localSheetId="4">#REF!</definedName>
    <definedName name="_LLL06" localSheetId="2">#REF!</definedName>
    <definedName name="_LLL06">#REF!</definedName>
    <definedName name="_LLL07" localSheetId="0">#REF!</definedName>
    <definedName name="_LLL07" localSheetId="1">#REF!</definedName>
    <definedName name="_LLL07" localSheetId="3">#REF!</definedName>
    <definedName name="_LLL07" localSheetId="4">#REF!</definedName>
    <definedName name="_LLL07" localSheetId="2">#REF!</definedName>
    <definedName name="_LLL07">#REF!</definedName>
    <definedName name="_LLL08" localSheetId="0">#REF!</definedName>
    <definedName name="_LLL08" localSheetId="1">#REF!</definedName>
    <definedName name="_LLL08" localSheetId="3">#REF!</definedName>
    <definedName name="_LLL08" localSheetId="4">#REF!</definedName>
    <definedName name="_LLL08" localSheetId="2">#REF!</definedName>
    <definedName name="_LLL08">#REF!</definedName>
    <definedName name="_LLL09" localSheetId="0">#REF!</definedName>
    <definedName name="_LLL09" localSheetId="1">#REF!</definedName>
    <definedName name="_LLL09" localSheetId="3">#REF!</definedName>
    <definedName name="_LLL09" localSheetId="4">#REF!</definedName>
    <definedName name="_LLL09" localSheetId="2">#REF!</definedName>
    <definedName name="_LLL09">#REF!</definedName>
    <definedName name="_LLL10" localSheetId="0">#REF!</definedName>
    <definedName name="_LLL10" localSheetId="1">#REF!</definedName>
    <definedName name="_LLL10" localSheetId="3">#REF!</definedName>
    <definedName name="_LLL10" localSheetId="4">#REF!</definedName>
    <definedName name="_LLL10" localSheetId="2">#REF!</definedName>
    <definedName name="_LLL10">#REF!</definedName>
    <definedName name="_LLL11" localSheetId="0">#REF!</definedName>
    <definedName name="_LLL11" localSheetId="1">#REF!</definedName>
    <definedName name="_LLL11" localSheetId="3">#REF!</definedName>
    <definedName name="_LLL11" localSheetId="4">#REF!</definedName>
    <definedName name="_LLL11" localSheetId="2">#REF!</definedName>
    <definedName name="_LLL11">#REF!</definedName>
    <definedName name="_MDE01">[4]A.Alat!$BO$27</definedName>
    <definedName name="_MDE02">[4]A.Alat!$BO$47</definedName>
    <definedName name="_MDE03">[4]A.Alat!$BO$68</definedName>
    <definedName name="_MDE04">[4]A.Alat!$BO$88</definedName>
    <definedName name="_MDE05">[4]A.Alat!$BO$108</definedName>
    <definedName name="_MDE06">[4]A.Alat!$BO$128</definedName>
    <definedName name="_MDE07">[4]A.Alat!$BO$148</definedName>
    <definedName name="_MDE08">[4]A.Alat!$BO$168</definedName>
    <definedName name="_MDE09">[4]A.Alat!$BO$188</definedName>
    <definedName name="_MDE10">[4]A.Alat!$BO$208</definedName>
    <definedName name="_MDE11">[4]A.Alat!$BO$228</definedName>
    <definedName name="_MDE12">[4]A.Alat!$BO$248</definedName>
    <definedName name="_MDE13">[4]A.Alat!$BO$268</definedName>
    <definedName name="_MDE14">[4]A.Alat!$BO$288</definedName>
    <definedName name="_MDE15">[4]A.Alat!$BO$308</definedName>
    <definedName name="_MDE16">[4]A.Alat!$BO$328</definedName>
    <definedName name="_MDE17">[4]A.Alat!$BO$348</definedName>
    <definedName name="_MDE18">[4]A.Alat!$BO$368</definedName>
    <definedName name="_MDE19">[4]A.Alat!$BO$388</definedName>
    <definedName name="_MDE20">[4]A.Alat!$BO$408</definedName>
    <definedName name="_MDE21">[4]A.Alat!$BO$428</definedName>
    <definedName name="_MDE22">[4]A.Alat!$BO$448</definedName>
    <definedName name="_MDE23">[4]A.Alat!$BO$468</definedName>
    <definedName name="_MDE24">[4]A.Alat!$BO$488</definedName>
    <definedName name="_MDE25">[4]A.Alat!$BO$508</definedName>
    <definedName name="_MDE26">[4]A.Alat!$BO$528</definedName>
    <definedName name="_MDE27">[4]A.Alat!$BO$548</definedName>
    <definedName name="_MDE28">[4]A.Alat!$BO$568</definedName>
    <definedName name="_MDE29">[4]A.Alat!$BO$588</definedName>
    <definedName name="_MDE30">[4]A.Alat!$BO$608</definedName>
    <definedName name="_MDE31">[4]A.Alat!$BO$628</definedName>
    <definedName name="_MDE32">[4]A.Alat!$BO$648</definedName>
    <definedName name="_MDE33">[4]A.Alat!$BO$668</definedName>
    <definedName name="_MDE34">[4]A.Alat!$BO$699</definedName>
    <definedName name="_ME01">[4]A.Alat!$BO$26</definedName>
    <definedName name="_ME02">[4]A.Alat!$BO$46</definedName>
    <definedName name="_ME03">[4]A.Alat!$BO$67</definedName>
    <definedName name="_ME04">[4]A.Alat!$BO$87</definedName>
    <definedName name="_ME05">[4]A.Alat!$BO$107</definedName>
    <definedName name="_ME06">[4]A.Alat!$BO$127</definedName>
    <definedName name="_ME07">[4]A.Alat!$BO$147</definedName>
    <definedName name="_ME08">[4]A.Alat!$BO$167</definedName>
    <definedName name="_ME09">[4]A.Alat!$BO$187</definedName>
    <definedName name="_ME10">[4]A.Alat!$BO$207</definedName>
    <definedName name="_ME11">[4]A.Alat!$BO$227</definedName>
    <definedName name="_ME12">[4]A.Alat!$BO$247</definedName>
    <definedName name="_ME13">[4]A.Alat!$BO$267</definedName>
    <definedName name="_ME14">[4]A.Alat!$BO$287</definedName>
    <definedName name="_ME15">[4]A.Alat!$BO$307</definedName>
    <definedName name="_ME16">[4]A.Alat!$BO$327</definedName>
    <definedName name="_ME17">[4]A.Alat!$BO$347</definedName>
    <definedName name="_ME18">[4]A.Alat!$BO$367</definedName>
    <definedName name="_ME19">[4]A.Alat!$BO$387</definedName>
    <definedName name="_ME20">[4]A.Alat!$BO$407</definedName>
    <definedName name="_ME21">[4]A.Alat!$BO$427</definedName>
    <definedName name="_ME22">[4]A.Alat!$BO$447</definedName>
    <definedName name="_ME23">[4]A.Alat!$BO$467</definedName>
    <definedName name="_ME24">[4]A.Alat!$BO$487</definedName>
    <definedName name="_ME25">[4]A.Alat!$BO$507</definedName>
    <definedName name="_ME26">[4]A.Alat!$BO$527</definedName>
    <definedName name="_ME27">[4]A.Alat!$BO$547</definedName>
    <definedName name="_ME28">[4]A.Alat!$BO$567</definedName>
    <definedName name="_ME29">[4]A.Alat!$BO$587</definedName>
    <definedName name="_ME30">[4]A.Alat!$BO$607</definedName>
    <definedName name="_ME31">[4]A.Alat!$BO$627</definedName>
    <definedName name="_ME32">[4]A.Alat!$BO$647</definedName>
    <definedName name="_ME33">[4]A.Alat!$BO$667</definedName>
    <definedName name="_ME34">[4]A.Alat!$BO$698</definedName>
    <definedName name="_MMM01" localSheetId="0">#REF!</definedName>
    <definedName name="_MMM01" localSheetId="1">#REF!</definedName>
    <definedName name="_MMM01" localSheetId="3">#REF!</definedName>
    <definedName name="_MMM01" localSheetId="4">#REF!</definedName>
    <definedName name="_MMM01" localSheetId="2">#REF!</definedName>
    <definedName name="_MMM01">#REF!</definedName>
    <definedName name="_MMM02" localSheetId="0">#REF!</definedName>
    <definedName name="_MMM02" localSheetId="1">#REF!</definedName>
    <definedName name="_MMM02" localSheetId="3">#REF!</definedName>
    <definedName name="_MMM02" localSheetId="4">#REF!</definedName>
    <definedName name="_MMM02" localSheetId="2">#REF!</definedName>
    <definedName name="_MMM02">#REF!</definedName>
    <definedName name="_MMM03" localSheetId="0">#REF!</definedName>
    <definedName name="_MMM03" localSheetId="1">#REF!</definedName>
    <definedName name="_MMM03" localSheetId="3">#REF!</definedName>
    <definedName name="_MMM03" localSheetId="4">#REF!</definedName>
    <definedName name="_MMM03" localSheetId="2">#REF!</definedName>
    <definedName name="_MMM03">#REF!</definedName>
    <definedName name="_MMM04" localSheetId="0">#REF!</definedName>
    <definedName name="_MMM04" localSheetId="1">#REF!</definedName>
    <definedName name="_MMM04" localSheetId="3">#REF!</definedName>
    <definedName name="_MMM04" localSheetId="4">#REF!</definedName>
    <definedName name="_MMM04" localSheetId="2">#REF!</definedName>
    <definedName name="_MMM04">#REF!</definedName>
    <definedName name="_MMM05" localSheetId="0">#REF!</definedName>
    <definedName name="_MMM05" localSheetId="1">#REF!</definedName>
    <definedName name="_MMM05" localSheetId="3">#REF!</definedName>
    <definedName name="_MMM05" localSheetId="4">#REF!</definedName>
    <definedName name="_MMM05" localSheetId="2">#REF!</definedName>
    <definedName name="_MMM05">#REF!</definedName>
    <definedName name="_MMM06" localSheetId="0">#REF!</definedName>
    <definedName name="_MMM06" localSheetId="1">#REF!</definedName>
    <definedName name="_MMM06" localSheetId="3">#REF!</definedName>
    <definedName name="_MMM06" localSheetId="4">#REF!</definedName>
    <definedName name="_MMM06" localSheetId="2">#REF!</definedName>
    <definedName name="_MMM06">#REF!</definedName>
    <definedName name="_MMM07" localSheetId="0">#REF!</definedName>
    <definedName name="_MMM07" localSheetId="1">#REF!</definedName>
    <definedName name="_MMM07" localSheetId="3">#REF!</definedName>
    <definedName name="_MMM07" localSheetId="4">#REF!</definedName>
    <definedName name="_MMM07" localSheetId="2">#REF!</definedName>
    <definedName name="_MMM07">#REF!</definedName>
    <definedName name="_MMM08" localSheetId="0">#REF!</definedName>
    <definedName name="_MMM08" localSheetId="1">#REF!</definedName>
    <definedName name="_MMM08" localSheetId="3">#REF!</definedName>
    <definedName name="_MMM08" localSheetId="4">#REF!</definedName>
    <definedName name="_MMM08" localSheetId="2">#REF!</definedName>
    <definedName name="_MMM08">#REF!</definedName>
    <definedName name="_MMM09" localSheetId="0">#REF!</definedName>
    <definedName name="_MMM09" localSheetId="1">#REF!</definedName>
    <definedName name="_MMM09" localSheetId="3">#REF!</definedName>
    <definedName name="_MMM09" localSheetId="4">#REF!</definedName>
    <definedName name="_MMM09" localSheetId="2">#REF!</definedName>
    <definedName name="_MMM09">#REF!</definedName>
    <definedName name="_MMM10" localSheetId="0">#REF!</definedName>
    <definedName name="_MMM10" localSheetId="1">#REF!</definedName>
    <definedName name="_MMM10" localSheetId="3">#REF!</definedName>
    <definedName name="_MMM10" localSheetId="4">#REF!</definedName>
    <definedName name="_MMM10" localSheetId="2">#REF!</definedName>
    <definedName name="_MMM10">#REF!</definedName>
    <definedName name="_MMM11" localSheetId="0">#REF!</definedName>
    <definedName name="_MMM11" localSheetId="1">#REF!</definedName>
    <definedName name="_MMM11" localSheetId="3">#REF!</definedName>
    <definedName name="_MMM11" localSheetId="4">#REF!</definedName>
    <definedName name="_MMM11" localSheetId="2">#REF!</definedName>
    <definedName name="_MMM11">#REF!</definedName>
    <definedName name="_MMM12" localSheetId="0">#REF!</definedName>
    <definedName name="_MMM12" localSheetId="1">#REF!</definedName>
    <definedName name="_MMM12" localSheetId="3">#REF!</definedName>
    <definedName name="_MMM12" localSheetId="4">#REF!</definedName>
    <definedName name="_MMM12" localSheetId="2">#REF!</definedName>
    <definedName name="_MMM12">#REF!</definedName>
    <definedName name="_MMM13" localSheetId="0">#REF!</definedName>
    <definedName name="_MMM13" localSheetId="1">#REF!</definedName>
    <definedName name="_MMM13" localSheetId="3">#REF!</definedName>
    <definedName name="_MMM13" localSheetId="4">#REF!</definedName>
    <definedName name="_MMM13" localSheetId="2">#REF!</definedName>
    <definedName name="_MMM13">#REF!</definedName>
    <definedName name="_MMM14" localSheetId="0">#REF!</definedName>
    <definedName name="_MMM14" localSheetId="1">#REF!</definedName>
    <definedName name="_MMM14" localSheetId="3">#REF!</definedName>
    <definedName name="_MMM14" localSheetId="4">#REF!</definedName>
    <definedName name="_MMM14" localSheetId="2">#REF!</definedName>
    <definedName name="_MMM14">#REF!</definedName>
    <definedName name="_MMM15" localSheetId="0">#REF!</definedName>
    <definedName name="_MMM15" localSheetId="1">#REF!</definedName>
    <definedName name="_MMM15" localSheetId="3">#REF!</definedName>
    <definedName name="_MMM15" localSheetId="4">#REF!</definedName>
    <definedName name="_MMM15" localSheetId="2">#REF!</definedName>
    <definedName name="_MMM15">#REF!</definedName>
    <definedName name="_MMM16" localSheetId="0">#REF!</definedName>
    <definedName name="_MMM16" localSheetId="1">#REF!</definedName>
    <definedName name="_MMM16" localSheetId="3">#REF!</definedName>
    <definedName name="_MMM16" localSheetId="4">#REF!</definedName>
    <definedName name="_MMM16" localSheetId="2">#REF!</definedName>
    <definedName name="_MMM16">#REF!</definedName>
    <definedName name="_MMM17" localSheetId="0">#REF!</definedName>
    <definedName name="_MMM17" localSheetId="1">#REF!</definedName>
    <definedName name="_MMM17" localSheetId="3">#REF!</definedName>
    <definedName name="_MMM17" localSheetId="4">#REF!</definedName>
    <definedName name="_MMM17" localSheetId="2">#REF!</definedName>
    <definedName name="_MMM17">#REF!</definedName>
    <definedName name="_MMM18" localSheetId="0">#REF!</definedName>
    <definedName name="_MMM18" localSheetId="1">#REF!</definedName>
    <definedName name="_MMM18" localSheetId="3">#REF!</definedName>
    <definedName name="_MMM18" localSheetId="4">#REF!</definedName>
    <definedName name="_MMM18" localSheetId="2">#REF!</definedName>
    <definedName name="_MMM18">#REF!</definedName>
    <definedName name="_MMM19" localSheetId="0">#REF!</definedName>
    <definedName name="_MMM19" localSheetId="1">#REF!</definedName>
    <definedName name="_MMM19" localSheetId="3">#REF!</definedName>
    <definedName name="_MMM19" localSheetId="4">#REF!</definedName>
    <definedName name="_MMM19" localSheetId="2">#REF!</definedName>
    <definedName name="_MMM19">#REF!</definedName>
    <definedName name="_MMM20" localSheetId="0">#REF!</definedName>
    <definedName name="_MMM20" localSheetId="1">#REF!</definedName>
    <definedName name="_MMM20" localSheetId="3">#REF!</definedName>
    <definedName name="_MMM20" localSheetId="4">#REF!</definedName>
    <definedName name="_MMM20" localSheetId="2">#REF!</definedName>
    <definedName name="_MMM20">#REF!</definedName>
    <definedName name="_MMM21" localSheetId="0">#REF!</definedName>
    <definedName name="_MMM21" localSheetId="1">#REF!</definedName>
    <definedName name="_MMM21" localSheetId="3">#REF!</definedName>
    <definedName name="_MMM21" localSheetId="4">#REF!</definedName>
    <definedName name="_MMM21" localSheetId="2">#REF!</definedName>
    <definedName name="_MMM21">#REF!</definedName>
    <definedName name="_MMM22" localSheetId="0">#REF!</definedName>
    <definedName name="_MMM22" localSheetId="1">#REF!</definedName>
    <definedName name="_MMM22" localSheetId="3">#REF!</definedName>
    <definedName name="_MMM22" localSheetId="4">#REF!</definedName>
    <definedName name="_MMM22" localSheetId="2">#REF!</definedName>
    <definedName name="_MMM22">#REF!</definedName>
    <definedName name="_MMM23" localSheetId="0">#REF!</definedName>
    <definedName name="_MMM23" localSheetId="1">#REF!</definedName>
    <definedName name="_MMM23" localSheetId="3">#REF!</definedName>
    <definedName name="_MMM23" localSheetId="4">#REF!</definedName>
    <definedName name="_MMM23" localSheetId="2">#REF!</definedName>
    <definedName name="_MMM23">#REF!</definedName>
    <definedName name="_MMM24" localSheetId="0">#REF!</definedName>
    <definedName name="_MMM24" localSheetId="1">#REF!</definedName>
    <definedName name="_MMM24" localSheetId="3">#REF!</definedName>
    <definedName name="_MMM24" localSheetId="4">#REF!</definedName>
    <definedName name="_MMM24" localSheetId="2">#REF!</definedName>
    <definedName name="_MMM24">#REF!</definedName>
    <definedName name="_MMM25" localSheetId="0">#REF!</definedName>
    <definedName name="_MMM25" localSheetId="1">#REF!</definedName>
    <definedName name="_MMM25" localSheetId="3">#REF!</definedName>
    <definedName name="_MMM25" localSheetId="4">#REF!</definedName>
    <definedName name="_MMM25" localSheetId="2">#REF!</definedName>
    <definedName name="_MMM25">#REF!</definedName>
    <definedName name="_MMM26" localSheetId="0">#REF!</definedName>
    <definedName name="_MMM26" localSheetId="1">#REF!</definedName>
    <definedName name="_MMM26" localSheetId="3">#REF!</definedName>
    <definedName name="_MMM26" localSheetId="4">#REF!</definedName>
    <definedName name="_MMM26" localSheetId="2">#REF!</definedName>
    <definedName name="_MMM26">#REF!</definedName>
    <definedName name="_MMM27" localSheetId="0">#REF!</definedName>
    <definedName name="_MMM27" localSheetId="1">#REF!</definedName>
    <definedName name="_MMM27" localSheetId="3">#REF!</definedName>
    <definedName name="_MMM27" localSheetId="4">#REF!</definedName>
    <definedName name="_MMM27" localSheetId="2">#REF!</definedName>
    <definedName name="_MMM27">#REF!</definedName>
    <definedName name="_MMM28" localSheetId="0">#REF!</definedName>
    <definedName name="_MMM28" localSheetId="1">#REF!</definedName>
    <definedName name="_MMM28" localSheetId="3">#REF!</definedName>
    <definedName name="_MMM28" localSheetId="4">#REF!</definedName>
    <definedName name="_MMM28" localSheetId="2">#REF!</definedName>
    <definedName name="_MMM28">#REF!</definedName>
    <definedName name="_MMM29" localSheetId="0">#REF!</definedName>
    <definedName name="_MMM29" localSheetId="1">#REF!</definedName>
    <definedName name="_MMM29" localSheetId="3">#REF!</definedName>
    <definedName name="_MMM29" localSheetId="4">#REF!</definedName>
    <definedName name="_MMM29" localSheetId="2">#REF!</definedName>
    <definedName name="_MMM29">#REF!</definedName>
    <definedName name="_MMM30" localSheetId="0">#REF!</definedName>
    <definedName name="_MMM30" localSheetId="1">#REF!</definedName>
    <definedName name="_MMM30" localSheetId="3">#REF!</definedName>
    <definedName name="_MMM30" localSheetId="4">#REF!</definedName>
    <definedName name="_MMM30" localSheetId="2">#REF!</definedName>
    <definedName name="_MMM30">#REF!</definedName>
    <definedName name="_MMM31" localSheetId="0">#REF!</definedName>
    <definedName name="_MMM31" localSheetId="1">#REF!</definedName>
    <definedName name="_MMM31" localSheetId="3">#REF!</definedName>
    <definedName name="_MMM31" localSheetId="4">#REF!</definedName>
    <definedName name="_MMM31" localSheetId="2">#REF!</definedName>
    <definedName name="_MMM31">#REF!</definedName>
    <definedName name="_MMM32" localSheetId="0">#REF!</definedName>
    <definedName name="_MMM32" localSheetId="1">#REF!</definedName>
    <definedName name="_MMM32" localSheetId="3">#REF!</definedName>
    <definedName name="_MMM32" localSheetId="4">#REF!</definedName>
    <definedName name="_MMM32" localSheetId="2">#REF!</definedName>
    <definedName name="_MMM32">#REF!</definedName>
    <definedName name="_MMM33" localSheetId="0">#REF!</definedName>
    <definedName name="_MMM33" localSheetId="1">#REF!</definedName>
    <definedName name="_MMM33" localSheetId="3">#REF!</definedName>
    <definedName name="_MMM33" localSheetId="4">#REF!</definedName>
    <definedName name="_MMM33" localSheetId="2">#REF!</definedName>
    <definedName name="_MMM33">#REF!</definedName>
    <definedName name="_MMM34" localSheetId="0">#REF!</definedName>
    <definedName name="_MMM34" localSheetId="1">#REF!</definedName>
    <definedName name="_MMM34" localSheetId="3">#REF!</definedName>
    <definedName name="_MMM34" localSheetId="4">#REF!</definedName>
    <definedName name="_MMM34" localSheetId="2">#REF!</definedName>
    <definedName name="_MMM34">#REF!</definedName>
    <definedName name="_MMM35" localSheetId="0">#REF!</definedName>
    <definedName name="_MMM35" localSheetId="1">#REF!</definedName>
    <definedName name="_MMM35" localSheetId="3">#REF!</definedName>
    <definedName name="_MMM35" localSheetId="4">#REF!</definedName>
    <definedName name="_MMM35" localSheetId="2">#REF!</definedName>
    <definedName name="_MMM35">#REF!</definedName>
    <definedName name="_MMM36" localSheetId="0">#REF!</definedName>
    <definedName name="_MMM36" localSheetId="1">#REF!</definedName>
    <definedName name="_MMM36" localSheetId="3">#REF!</definedName>
    <definedName name="_MMM36" localSheetId="4">#REF!</definedName>
    <definedName name="_MMM36" localSheetId="2">#REF!</definedName>
    <definedName name="_MMM36">#REF!</definedName>
    <definedName name="_MMM37" localSheetId="0">#REF!</definedName>
    <definedName name="_MMM37" localSheetId="1">#REF!</definedName>
    <definedName name="_MMM37" localSheetId="3">#REF!</definedName>
    <definedName name="_MMM37" localSheetId="4">#REF!</definedName>
    <definedName name="_MMM37" localSheetId="2">#REF!</definedName>
    <definedName name="_MMM37">#REF!</definedName>
    <definedName name="_MMM38" localSheetId="0">#REF!</definedName>
    <definedName name="_MMM38" localSheetId="1">#REF!</definedName>
    <definedName name="_MMM38" localSheetId="3">#REF!</definedName>
    <definedName name="_MMM38" localSheetId="4">#REF!</definedName>
    <definedName name="_MMM38" localSheetId="2">#REF!</definedName>
    <definedName name="_MMM38">#REF!</definedName>
    <definedName name="_MMM39" localSheetId="0">#REF!</definedName>
    <definedName name="_MMM39" localSheetId="1">#REF!</definedName>
    <definedName name="_MMM39" localSheetId="3">#REF!</definedName>
    <definedName name="_MMM39" localSheetId="4">#REF!</definedName>
    <definedName name="_MMM39" localSheetId="2">#REF!</definedName>
    <definedName name="_MMM39">#REF!</definedName>
    <definedName name="_MMM40" localSheetId="0">#REF!</definedName>
    <definedName name="_MMM40" localSheetId="1">#REF!</definedName>
    <definedName name="_MMM40" localSheetId="3">#REF!</definedName>
    <definedName name="_MMM40" localSheetId="4">#REF!</definedName>
    <definedName name="_MMM40" localSheetId="2">#REF!</definedName>
    <definedName name="_MMM40">#REF!</definedName>
    <definedName name="_MMM41" localSheetId="0">#REF!</definedName>
    <definedName name="_MMM41" localSheetId="1">#REF!</definedName>
    <definedName name="_MMM41" localSheetId="3">#REF!</definedName>
    <definedName name="_MMM41" localSheetId="4">#REF!</definedName>
    <definedName name="_MMM41" localSheetId="2">#REF!</definedName>
    <definedName name="_MMM41">#REF!</definedName>
    <definedName name="_MMM411" localSheetId="0">#REF!</definedName>
    <definedName name="_MMM411" localSheetId="1">#REF!</definedName>
    <definedName name="_MMM411" localSheetId="3">#REF!</definedName>
    <definedName name="_MMM411" localSheetId="4">#REF!</definedName>
    <definedName name="_MMM411" localSheetId="2">#REF!</definedName>
    <definedName name="_MMM411">#REF!</definedName>
    <definedName name="_MMM42" localSheetId="0">#REF!</definedName>
    <definedName name="_MMM42" localSheetId="1">#REF!</definedName>
    <definedName name="_MMM42" localSheetId="3">#REF!</definedName>
    <definedName name="_MMM42" localSheetId="4">#REF!</definedName>
    <definedName name="_MMM42" localSheetId="2">#REF!</definedName>
    <definedName name="_MMM42">#REF!</definedName>
    <definedName name="_MMM43" localSheetId="0">#REF!</definedName>
    <definedName name="_MMM43" localSheetId="1">#REF!</definedName>
    <definedName name="_MMM43" localSheetId="3">#REF!</definedName>
    <definedName name="_MMM43" localSheetId="4">#REF!</definedName>
    <definedName name="_MMM43" localSheetId="2">#REF!</definedName>
    <definedName name="_MMM43">#REF!</definedName>
    <definedName name="_MMM44" localSheetId="0">#REF!</definedName>
    <definedName name="_MMM44" localSheetId="1">#REF!</definedName>
    <definedName name="_MMM44" localSheetId="3">#REF!</definedName>
    <definedName name="_MMM44" localSheetId="4">#REF!</definedName>
    <definedName name="_MMM44" localSheetId="2">#REF!</definedName>
    <definedName name="_MMM44">#REF!</definedName>
    <definedName name="_MMM45" localSheetId="0">#REF!</definedName>
    <definedName name="_MMM45" localSheetId="1">#REF!</definedName>
    <definedName name="_MMM45" localSheetId="3">#REF!</definedName>
    <definedName name="_MMM45" localSheetId="4">#REF!</definedName>
    <definedName name="_MMM45" localSheetId="2">#REF!</definedName>
    <definedName name="_MMM45">#REF!</definedName>
    <definedName name="_MMM46" localSheetId="0">#REF!</definedName>
    <definedName name="_MMM46" localSheetId="1">#REF!</definedName>
    <definedName name="_MMM46" localSheetId="3">#REF!</definedName>
    <definedName name="_MMM46" localSheetId="4">#REF!</definedName>
    <definedName name="_MMM46" localSheetId="2">#REF!</definedName>
    <definedName name="_MMM46">#REF!</definedName>
    <definedName name="_MMM47" localSheetId="0">#REF!</definedName>
    <definedName name="_MMM47" localSheetId="1">#REF!</definedName>
    <definedName name="_MMM47" localSheetId="3">#REF!</definedName>
    <definedName name="_MMM47" localSheetId="4">#REF!</definedName>
    <definedName name="_MMM47" localSheetId="2">#REF!</definedName>
    <definedName name="_MMM47">#REF!</definedName>
    <definedName name="_MMM48" localSheetId="0">#REF!</definedName>
    <definedName name="_MMM48" localSheetId="1">#REF!</definedName>
    <definedName name="_MMM48" localSheetId="3">#REF!</definedName>
    <definedName name="_MMM48" localSheetId="4">#REF!</definedName>
    <definedName name="_MMM48" localSheetId="2">#REF!</definedName>
    <definedName name="_MMM48">#REF!</definedName>
    <definedName name="_MMM49" localSheetId="0">#REF!</definedName>
    <definedName name="_MMM49" localSheetId="1">#REF!</definedName>
    <definedName name="_MMM49" localSheetId="3">#REF!</definedName>
    <definedName name="_MMM49" localSheetId="4">#REF!</definedName>
    <definedName name="_MMM49" localSheetId="2">#REF!</definedName>
    <definedName name="_MMM49">#REF!</definedName>
    <definedName name="_MMM50" localSheetId="0">#REF!</definedName>
    <definedName name="_MMM50" localSheetId="1">#REF!</definedName>
    <definedName name="_MMM50" localSheetId="3">#REF!</definedName>
    <definedName name="_MMM50" localSheetId="4">#REF!</definedName>
    <definedName name="_MMM50" localSheetId="2">#REF!</definedName>
    <definedName name="_MMM50">#REF!</definedName>
    <definedName name="_MMM51" localSheetId="0">#REF!</definedName>
    <definedName name="_MMM51" localSheetId="1">#REF!</definedName>
    <definedName name="_MMM51" localSheetId="3">#REF!</definedName>
    <definedName name="_MMM51" localSheetId="4">#REF!</definedName>
    <definedName name="_MMM51" localSheetId="2">#REF!</definedName>
    <definedName name="_MMM51">#REF!</definedName>
    <definedName name="_MMM52" localSheetId="0">#REF!</definedName>
    <definedName name="_MMM52" localSheetId="1">#REF!</definedName>
    <definedName name="_MMM52" localSheetId="3">#REF!</definedName>
    <definedName name="_MMM52" localSheetId="4">#REF!</definedName>
    <definedName name="_MMM52" localSheetId="2">#REF!</definedName>
    <definedName name="_MMM52">#REF!</definedName>
    <definedName name="_MMM53" localSheetId="0">#REF!</definedName>
    <definedName name="_MMM53" localSheetId="1">#REF!</definedName>
    <definedName name="_MMM53" localSheetId="3">#REF!</definedName>
    <definedName name="_MMM53" localSheetId="4">#REF!</definedName>
    <definedName name="_MMM53" localSheetId="2">#REF!</definedName>
    <definedName name="_MMM53">#REF!</definedName>
    <definedName name="_MMM54" localSheetId="0">#REF!</definedName>
    <definedName name="_MMM54" localSheetId="1">#REF!</definedName>
    <definedName name="_MMM54" localSheetId="3">#REF!</definedName>
    <definedName name="_MMM54" localSheetId="4">#REF!</definedName>
    <definedName name="_MMM54" localSheetId="2">#REF!</definedName>
    <definedName name="_MMM54">#REF!</definedName>
    <definedName name="_pur2" localSheetId="0">#REF!</definedName>
    <definedName name="_pur2" localSheetId="1">#REF!</definedName>
    <definedName name="_pur2" localSheetId="3">#REF!</definedName>
    <definedName name="_pur2" localSheetId="4">#REF!</definedName>
    <definedName name="_pur2" localSheetId="2">#REF!</definedName>
    <definedName name="_pur2">#REF!</definedName>
    <definedName name="_pvc1" localSheetId="0">[3]upah!#REF!</definedName>
    <definedName name="_pvc1" localSheetId="1">[3]upah!#REF!</definedName>
    <definedName name="_pvc1" localSheetId="3">[3]upah!#REF!</definedName>
    <definedName name="_pvc1" localSheetId="4">[3]upah!#REF!</definedName>
    <definedName name="_pvc1" localSheetId="2">[3]upah!#REF!</definedName>
    <definedName name="_pvc1">[3]upah!#REF!</definedName>
    <definedName name="_pvc12" localSheetId="0">[3]upah!#REF!</definedName>
    <definedName name="_pvc12" localSheetId="1">[3]upah!#REF!</definedName>
    <definedName name="_pvc12" localSheetId="3">[3]upah!#REF!</definedName>
    <definedName name="_pvc12" localSheetId="4">[3]upah!#REF!</definedName>
    <definedName name="_pvc12" localSheetId="2">[3]upah!#REF!</definedName>
    <definedName name="_pvc12">[3]upah!#REF!</definedName>
    <definedName name="_pvc34" localSheetId="0">[3]upah!#REF!</definedName>
    <definedName name="_pvc34" localSheetId="1">[3]upah!#REF!</definedName>
    <definedName name="_pvc34" localSheetId="3">[3]upah!#REF!</definedName>
    <definedName name="_pvc34" localSheetId="4">[3]upah!#REF!</definedName>
    <definedName name="_pvc34" localSheetId="2">[3]upah!#REF!</definedName>
    <definedName name="_pvc34">[3]upah!#REF!</definedName>
    <definedName name="_pvc4" localSheetId="0">[3]upah!#REF!</definedName>
    <definedName name="_pvc4" localSheetId="1">[3]upah!#REF!</definedName>
    <definedName name="_pvc4" localSheetId="3">[3]upah!#REF!</definedName>
    <definedName name="_pvc4" localSheetId="4">[3]upah!#REF!</definedName>
    <definedName name="_pvc4" localSheetId="2">[3]upah!#REF!</definedName>
    <definedName name="_pvc4">[3]upah!#REF!</definedName>
    <definedName name="_spt1" localSheetId="1">[8]blanko!#REF!</definedName>
    <definedName name="_spt1" localSheetId="3">[8]blanko!#REF!</definedName>
    <definedName name="_spt1" localSheetId="4">[8]blanko!#REF!</definedName>
    <definedName name="_spt1" localSheetId="2">[8]blanko!#REF!</definedName>
    <definedName name="_spt1">[8]blanko!#REF!</definedName>
    <definedName name="_spt2" localSheetId="1">[8]blanko!#REF!</definedName>
    <definedName name="_spt2" localSheetId="3">[8]blanko!#REF!</definedName>
    <definedName name="_spt2" localSheetId="4">[8]blanko!#REF!</definedName>
    <definedName name="_spt2" localSheetId="2">[8]blanko!#REF!</definedName>
    <definedName name="_spt2">[8]blanko!#REF!</definedName>
    <definedName name="_spt3" localSheetId="1">[8]blanko!#REF!</definedName>
    <definedName name="_spt3" localSheetId="3">[8]blanko!#REF!</definedName>
    <definedName name="_spt3" localSheetId="4">[8]blanko!#REF!</definedName>
    <definedName name="_spt3" localSheetId="2">[8]blanko!#REF!</definedName>
    <definedName name="_spt3">[8]blanko!#REF!</definedName>
    <definedName name="ABC" localSheetId="0">#REF!</definedName>
    <definedName name="ABC" localSheetId="1">#REF!</definedName>
    <definedName name="ABC" localSheetId="3">#REF!</definedName>
    <definedName name="ABC" localSheetId="4">#REF!</definedName>
    <definedName name="ABC" localSheetId="2">#REF!</definedName>
    <definedName name="ABC">#REF!</definedName>
    <definedName name="accpipagalv" localSheetId="0">[3]upah!#REF!</definedName>
    <definedName name="accpipagalv" localSheetId="1">[3]upah!#REF!</definedName>
    <definedName name="accpipagalv" localSheetId="3">[3]upah!#REF!</definedName>
    <definedName name="accpipagalv" localSheetId="4">[3]upah!#REF!</definedName>
    <definedName name="accpipagalv" localSheetId="2">[3]upah!#REF!</definedName>
    <definedName name="accpipagalv">[3]upah!#REF!</definedName>
    <definedName name="ADHITA" localSheetId="0">#REF!</definedName>
    <definedName name="ADHITA" localSheetId="1">#REF!</definedName>
    <definedName name="ADHITA" localSheetId="3">#REF!</definedName>
    <definedName name="ADHITA" localSheetId="4">#REF!</definedName>
    <definedName name="ADHITA" localSheetId="2">#REF!</definedName>
    <definedName name="ADHITA">#REF!</definedName>
    <definedName name="adhita2" localSheetId="0">#REF!</definedName>
    <definedName name="adhita2" localSheetId="1">#REF!</definedName>
    <definedName name="adhita2" localSheetId="3">#REF!</definedName>
    <definedName name="adhita2" localSheetId="4">#REF!</definedName>
    <definedName name="adhita2" localSheetId="2">#REF!</definedName>
    <definedName name="adhita2">#REF!</definedName>
    <definedName name="AGREGAT" localSheetId="0">#REF!</definedName>
    <definedName name="AGREGAT" localSheetId="1">#REF!</definedName>
    <definedName name="AGREGAT" localSheetId="3">#REF!</definedName>
    <definedName name="AGREGAT" localSheetId="4">#REF!</definedName>
    <definedName name="AGREGAT" localSheetId="2">#REF!</definedName>
    <definedName name="AGREGAT">#REF!</definedName>
    <definedName name="AGREGATC" localSheetId="0">[2]AGREGAT!#REF!</definedName>
    <definedName name="AGREGATC" localSheetId="1">[2]AGREGAT!#REF!</definedName>
    <definedName name="AGREGATC" localSheetId="3">[2]AGREGAT!#REF!</definedName>
    <definedName name="AGREGATC" localSheetId="4">[2]AGREGAT!#REF!</definedName>
    <definedName name="AGREGATC" localSheetId="2">[2]AGREGAT!#REF!</definedName>
    <definedName name="AGREGATC">[2]AGREGAT!#REF!</definedName>
    <definedName name="agregathalus">[9]upahbahan!$G$111</definedName>
    <definedName name="agregatkasar">[9]upahbahan!$G$112</definedName>
    <definedName name="agus" localSheetId="0">#REF!</definedName>
    <definedName name="agus" localSheetId="1">#REF!</definedName>
    <definedName name="agus" localSheetId="3">#REF!</definedName>
    <definedName name="agus" localSheetId="4">#REF!</definedName>
    <definedName name="agus" localSheetId="2">#REF!</definedName>
    <definedName name="agus">#REF!</definedName>
    <definedName name="agus2" localSheetId="0">#REF!</definedName>
    <definedName name="agus2" localSheetId="1">#REF!</definedName>
    <definedName name="agus2" localSheetId="3">#REF!</definedName>
    <definedName name="agus2" localSheetId="4">#REF!</definedName>
    <definedName name="agus2" localSheetId="2">#REF!</definedName>
    <definedName name="agus2">#REF!</definedName>
    <definedName name="air">[9]upahbahan!$G$115</definedName>
    <definedName name="alatbantu">[9]upahbahan!$G$78</definedName>
    <definedName name="ALIMUDDIN" localSheetId="0">#REF!</definedName>
    <definedName name="ALIMUDDIN" localSheetId="1">#REF!</definedName>
    <definedName name="ALIMUDDIN" localSheetId="3">#REF!</definedName>
    <definedName name="ALIMUDDIN" localSheetId="4">#REF!</definedName>
    <definedName name="ALIMUDDIN" localSheetId="2">#REF!</definedName>
    <definedName name="ALIMUDDIN">#REF!</definedName>
    <definedName name="ALIMUDDIN2" localSheetId="0">#REF!</definedName>
    <definedName name="ALIMUDDIN2" localSheetId="1">#REF!</definedName>
    <definedName name="ALIMUDDIN2" localSheetId="3">#REF!</definedName>
    <definedName name="ALIMUDDIN2" localSheetId="4">#REF!</definedName>
    <definedName name="ALIMUDDIN2" localSheetId="2">#REF!</definedName>
    <definedName name="ALIMUDDIN2">#REF!</definedName>
    <definedName name="AMOS" localSheetId="0">#REF!</definedName>
    <definedName name="AMOS" localSheetId="1">#REF!</definedName>
    <definedName name="AMOS" localSheetId="3">#REF!</definedName>
    <definedName name="AMOS" localSheetId="4">#REF!</definedName>
    <definedName name="AMOS" localSheetId="2">#REF!</definedName>
    <definedName name="AMOS">#REF!</definedName>
    <definedName name="ampelas">[3]upah!$H$103</definedName>
    <definedName name="Analisa101A" localSheetId="0">[2]A.Div10!#REF!</definedName>
    <definedName name="Analisa101A" localSheetId="1">[2]A.Div10!#REF!</definedName>
    <definedName name="Analisa101A" localSheetId="3">[2]A.Div10!#REF!</definedName>
    <definedName name="Analisa101A" localSheetId="4">[2]A.Div10!#REF!</definedName>
    <definedName name="Analisa101A" localSheetId="2">[2]A.Div10!#REF!</definedName>
    <definedName name="Analisa101A">[2]A.Div10!#REF!</definedName>
    <definedName name="Analisa101B" localSheetId="0">[2]A.Div10!#REF!</definedName>
    <definedName name="Analisa101B" localSheetId="1">[2]A.Div10!#REF!</definedName>
    <definedName name="Analisa101B" localSheetId="3">[2]A.Div10!#REF!</definedName>
    <definedName name="Analisa101B" localSheetId="4">[2]A.Div10!#REF!</definedName>
    <definedName name="Analisa101B" localSheetId="2">[2]A.Div10!#REF!</definedName>
    <definedName name="Analisa101B">[2]A.Div10!#REF!</definedName>
    <definedName name="Analisa101C" localSheetId="0">[2]A.Div10!#REF!</definedName>
    <definedName name="Analisa101C" localSheetId="1">[2]A.Div10!#REF!</definedName>
    <definedName name="Analisa101C" localSheetId="3">[2]A.Div10!#REF!</definedName>
    <definedName name="Analisa101C" localSheetId="4">[2]A.Div10!#REF!</definedName>
    <definedName name="Analisa101C" localSheetId="2">[2]A.Div10!#REF!</definedName>
    <definedName name="Analisa101C">[2]A.Div10!#REF!</definedName>
    <definedName name="Analisa101D" localSheetId="0">[2]A.Div10!#REF!</definedName>
    <definedName name="Analisa101D" localSheetId="1">[2]A.Div10!#REF!</definedName>
    <definedName name="Analisa101D" localSheetId="3">[2]A.Div10!#REF!</definedName>
    <definedName name="Analisa101D" localSheetId="4">[2]A.Div10!#REF!</definedName>
    <definedName name="Analisa101D" localSheetId="2">[2]A.Div10!#REF!</definedName>
    <definedName name="Analisa101D">[2]A.Div10!#REF!</definedName>
    <definedName name="Analisa101E" localSheetId="1">[2]A.Div10!#REF!</definedName>
    <definedName name="Analisa101E" localSheetId="3">[2]A.Div10!#REF!</definedName>
    <definedName name="Analisa101E" localSheetId="4">[2]A.Div10!#REF!</definedName>
    <definedName name="Analisa101E" localSheetId="2">[2]A.Div10!#REF!</definedName>
    <definedName name="Analisa101E">[2]A.Div10!#REF!</definedName>
    <definedName name="Analisa21">[10]Div2!$B$2:$L$67</definedName>
    <definedName name="Analisa22Man">[10]Div2!$B$68:$L$133</definedName>
    <definedName name="Analisa22Mek">[10]Div2!$B$134:$L$199</definedName>
    <definedName name="Analisa311">[10]Div3!$B$2:$L$68</definedName>
    <definedName name="Analisa313">[10]Div3!$B$69:$L$199</definedName>
    <definedName name="Analisa314">[10]Div3!$B$200:$L$267</definedName>
    <definedName name="Analisa321" localSheetId="0">[5]Div3!#REF!</definedName>
    <definedName name="Analisa321" localSheetId="1">[5]Div3!#REF!</definedName>
    <definedName name="Analisa321" localSheetId="3">[5]Div3!#REF!</definedName>
    <definedName name="Analisa321" localSheetId="4">[5]Div3!#REF!</definedName>
    <definedName name="Analisa321" localSheetId="2">[5]Div3!#REF!</definedName>
    <definedName name="Analisa321">[5]Div3!#REF!</definedName>
    <definedName name="Analisa421">[10]Div4!$B$2:$L$67</definedName>
    <definedName name="Analisa422">[10]Div4!$B$68:$L$133</definedName>
    <definedName name="Analisa511" localSheetId="0">#REF!</definedName>
    <definedName name="Analisa511" localSheetId="1">#REF!</definedName>
    <definedName name="Analisa511" localSheetId="3">#REF!</definedName>
    <definedName name="Analisa511" localSheetId="4">#REF!</definedName>
    <definedName name="Analisa511" localSheetId="2">#REF!</definedName>
    <definedName name="Analisa511">#REF!</definedName>
    <definedName name="Analisa512" localSheetId="0">#REF!</definedName>
    <definedName name="Analisa512" localSheetId="1">#REF!</definedName>
    <definedName name="Analisa512" localSheetId="3">#REF!</definedName>
    <definedName name="Analisa512" localSheetId="4">#REF!</definedName>
    <definedName name="Analisa512" localSheetId="2">#REF!</definedName>
    <definedName name="Analisa512">#REF!</definedName>
    <definedName name="Analisa55" localSheetId="0">#REF!</definedName>
    <definedName name="Analisa55" localSheetId="1">#REF!</definedName>
    <definedName name="Analisa55" localSheetId="3">#REF!</definedName>
    <definedName name="Analisa55" localSheetId="4">#REF!</definedName>
    <definedName name="Analisa55" localSheetId="2">#REF!</definedName>
    <definedName name="Analisa55">#REF!</definedName>
    <definedName name="Analisa611" localSheetId="0">#REF!</definedName>
    <definedName name="Analisa611" localSheetId="1">#REF!</definedName>
    <definedName name="Analisa611" localSheetId="3">#REF!</definedName>
    <definedName name="Analisa611" localSheetId="4">#REF!</definedName>
    <definedName name="Analisa611" localSheetId="2">#REF!</definedName>
    <definedName name="Analisa611">#REF!</definedName>
    <definedName name="Analisa612" localSheetId="0">#REF!</definedName>
    <definedName name="Analisa612" localSheetId="1">#REF!</definedName>
    <definedName name="Analisa612" localSheetId="3">#REF!</definedName>
    <definedName name="Analisa612" localSheetId="4">#REF!</definedName>
    <definedName name="Analisa612" localSheetId="2">#REF!</definedName>
    <definedName name="Analisa612">#REF!</definedName>
    <definedName name="Analisa631" localSheetId="0">#REF!</definedName>
    <definedName name="Analisa631" localSheetId="1">#REF!</definedName>
    <definedName name="Analisa631" localSheetId="3">#REF!</definedName>
    <definedName name="Analisa631" localSheetId="4">#REF!</definedName>
    <definedName name="Analisa631" localSheetId="2">#REF!</definedName>
    <definedName name="Analisa631">#REF!</definedName>
    <definedName name="Analisa633" localSheetId="0">#REF!</definedName>
    <definedName name="Analisa633" localSheetId="1">#REF!</definedName>
    <definedName name="Analisa633" localSheetId="3">#REF!</definedName>
    <definedName name="Analisa633" localSheetId="4">#REF!</definedName>
    <definedName name="Analisa633" localSheetId="2">#REF!</definedName>
    <definedName name="Analisa633">#REF!</definedName>
    <definedName name="Analisa634" localSheetId="0">#REF!</definedName>
    <definedName name="Analisa634" localSheetId="1">#REF!</definedName>
    <definedName name="Analisa634" localSheetId="3">#REF!</definedName>
    <definedName name="Analisa634" localSheetId="4">#REF!</definedName>
    <definedName name="Analisa634" localSheetId="2">#REF!</definedName>
    <definedName name="Analisa634">#REF!</definedName>
    <definedName name="Analisa661" localSheetId="0">#REF!</definedName>
    <definedName name="Analisa661" localSheetId="1">#REF!</definedName>
    <definedName name="Analisa661" localSheetId="3">#REF!</definedName>
    <definedName name="Analisa661" localSheetId="4">#REF!</definedName>
    <definedName name="Analisa661" localSheetId="2">#REF!</definedName>
    <definedName name="Analisa661">#REF!</definedName>
    <definedName name="Analisa70105" localSheetId="0">#REF!</definedName>
    <definedName name="Analisa70105" localSheetId="1">#REF!</definedName>
    <definedName name="Analisa70105" localSheetId="3">#REF!</definedName>
    <definedName name="Analisa70105" localSheetId="4">#REF!</definedName>
    <definedName name="Analisa70105" localSheetId="2">#REF!</definedName>
    <definedName name="Analisa70105">#REF!</definedName>
    <definedName name="Analisa70107" localSheetId="0">#REF!</definedName>
    <definedName name="Analisa70107" localSheetId="1">#REF!</definedName>
    <definedName name="Analisa70107" localSheetId="3">#REF!</definedName>
    <definedName name="Analisa70107" localSheetId="4">#REF!</definedName>
    <definedName name="Analisa70107" localSheetId="2">#REF!</definedName>
    <definedName name="Analisa70107">#REF!</definedName>
    <definedName name="Analisa70108" localSheetId="0">#REF!</definedName>
    <definedName name="Analisa70108" localSheetId="1">#REF!</definedName>
    <definedName name="Analisa70108" localSheetId="3">#REF!</definedName>
    <definedName name="Analisa70108" localSheetId="4">#REF!</definedName>
    <definedName name="Analisa70108" localSheetId="2">#REF!</definedName>
    <definedName name="Analisa70108">#REF!</definedName>
    <definedName name="Analisa70301" localSheetId="0">#REF!</definedName>
    <definedName name="Analisa70301" localSheetId="1">#REF!</definedName>
    <definedName name="Analisa70301" localSheetId="3">#REF!</definedName>
    <definedName name="Analisa70301" localSheetId="4">#REF!</definedName>
    <definedName name="Analisa70301" localSheetId="2">#REF!</definedName>
    <definedName name="Analisa70301">#REF!</definedName>
    <definedName name="Analisa70608" localSheetId="0">#REF!</definedName>
    <definedName name="Analisa70608" localSheetId="1">#REF!</definedName>
    <definedName name="Analisa70608" localSheetId="3">#REF!</definedName>
    <definedName name="Analisa70608" localSheetId="4">#REF!</definedName>
    <definedName name="Analisa70608" localSheetId="2">#REF!</definedName>
    <definedName name="Analisa70608">#REF!</definedName>
    <definedName name="Analisa70614" localSheetId="0">#REF!</definedName>
    <definedName name="Analisa70614" localSheetId="1">#REF!</definedName>
    <definedName name="Analisa70614" localSheetId="3">#REF!</definedName>
    <definedName name="Analisa70614" localSheetId="4">#REF!</definedName>
    <definedName name="Analisa70614" localSheetId="2">#REF!</definedName>
    <definedName name="Analisa70614">#REF!</definedName>
    <definedName name="Analisa70702" localSheetId="0">#REF!</definedName>
    <definedName name="Analisa70702" localSheetId="1">#REF!</definedName>
    <definedName name="Analisa70702" localSheetId="3">#REF!</definedName>
    <definedName name="Analisa70702" localSheetId="4">#REF!</definedName>
    <definedName name="Analisa70702" localSheetId="2">#REF!</definedName>
    <definedName name="Analisa70702">#REF!</definedName>
    <definedName name="Analisa70703" localSheetId="0">#REF!</definedName>
    <definedName name="Analisa70703" localSheetId="1">#REF!</definedName>
    <definedName name="Analisa70703" localSheetId="3">#REF!</definedName>
    <definedName name="Analisa70703" localSheetId="4">#REF!</definedName>
    <definedName name="Analisa70703" localSheetId="2">#REF!</definedName>
    <definedName name="Analisa70703">#REF!</definedName>
    <definedName name="Analisa70706" localSheetId="0">#REF!</definedName>
    <definedName name="Analisa70706" localSheetId="1">#REF!</definedName>
    <definedName name="Analisa70706" localSheetId="3">#REF!</definedName>
    <definedName name="Analisa70706" localSheetId="4">#REF!</definedName>
    <definedName name="Analisa70706" localSheetId="2">#REF!</definedName>
    <definedName name="Analisa70706">#REF!</definedName>
    <definedName name="Analisa70707" localSheetId="0">#REF!</definedName>
    <definedName name="Analisa70707" localSheetId="1">#REF!</definedName>
    <definedName name="Analisa70707" localSheetId="3">#REF!</definedName>
    <definedName name="Analisa70707" localSheetId="4">#REF!</definedName>
    <definedName name="Analisa70707" localSheetId="2">#REF!</definedName>
    <definedName name="Analisa70707">#REF!</definedName>
    <definedName name="Analisa709" localSheetId="0">#REF!</definedName>
    <definedName name="Analisa709" localSheetId="1">#REF!</definedName>
    <definedName name="Analisa709" localSheetId="3">#REF!</definedName>
    <definedName name="Analisa709" localSheetId="4">#REF!</definedName>
    <definedName name="Analisa709" localSheetId="2">#REF!</definedName>
    <definedName name="Analisa709">#REF!</definedName>
    <definedName name="Analisa71003" localSheetId="0">#REF!</definedName>
    <definedName name="Analisa71003" localSheetId="1">#REF!</definedName>
    <definedName name="Analisa71003" localSheetId="3">#REF!</definedName>
    <definedName name="Analisa71003" localSheetId="4">#REF!</definedName>
    <definedName name="Analisa71003" localSheetId="2">#REF!</definedName>
    <definedName name="Analisa71003">#REF!</definedName>
    <definedName name="Analisa71106" localSheetId="0">#REF!</definedName>
    <definedName name="Analisa71106" localSheetId="1">#REF!</definedName>
    <definedName name="Analisa71106" localSheetId="3">#REF!</definedName>
    <definedName name="Analisa71106" localSheetId="4">#REF!</definedName>
    <definedName name="Analisa71106" localSheetId="2">#REF!</definedName>
    <definedName name="Analisa71106">#REF!</definedName>
    <definedName name="Analisa71202" localSheetId="0">#REF!</definedName>
    <definedName name="Analisa71202" localSheetId="1">#REF!</definedName>
    <definedName name="Analisa71202" localSheetId="3">#REF!</definedName>
    <definedName name="Analisa71202" localSheetId="4">#REF!</definedName>
    <definedName name="Analisa71202" localSheetId="2">#REF!</definedName>
    <definedName name="Analisa71202">#REF!</definedName>
    <definedName name="Analisa713" localSheetId="0">#REF!</definedName>
    <definedName name="Analisa713" localSheetId="1">#REF!</definedName>
    <definedName name="Analisa713" localSheetId="3">#REF!</definedName>
    <definedName name="Analisa713" localSheetId="4">#REF!</definedName>
    <definedName name="Analisa713" localSheetId="2">#REF!</definedName>
    <definedName name="Analisa713">#REF!</definedName>
    <definedName name="Analisa71511" localSheetId="0">#REF!</definedName>
    <definedName name="Analisa71511" localSheetId="1">#REF!</definedName>
    <definedName name="Analisa71511" localSheetId="3">#REF!</definedName>
    <definedName name="Analisa71511" localSheetId="4">#REF!</definedName>
    <definedName name="Analisa71511" localSheetId="2">#REF!</definedName>
    <definedName name="Analisa71511">#REF!</definedName>
    <definedName name="Analisa8405" localSheetId="0">#REF!</definedName>
    <definedName name="Analisa8405" localSheetId="1">#REF!</definedName>
    <definedName name="Analisa8405" localSheetId="3">#REF!</definedName>
    <definedName name="Analisa8405" localSheetId="4">#REF!</definedName>
    <definedName name="Analisa8405" localSheetId="2">#REF!</definedName>
    <definedName name="Analisa8405">#REF!</definedName>
    <definedName name="andi" localSheetId="0">#REF!</definedName>
    <definedName name="andi" localSheetId="1">#REF!</definedName>
    <definedName name="andi" localSheetId="3">#REF!</definedName>
    <definedName name="andi" localSheetId="4">#REF!</definedName>
    <definedName name="andi" localSheetId="2">#REF!</definedName>
    <definedName name="andi">#REF!</definedName>
    <definedName name="andi2" localSheetId="0">#REF!</definedName>
    <definedName name="andi2" localSheetId="1">#REF!</definedName>
    <definedName name="andi2" localSheetId="3">#REF!</definedName>
    <definedName name="andi2" localSheetId="4">#REF!</definedName>
    <definedName name="andi2" localSheetId="2">#REF!</definedName>
    <definedName name="andi2">#REF!</definedName>
    <definedName name="ANGGOTA" localSheetId="0">[11]KODE!$D$1:$D$12</definedName>
    <definedName name="ANGGOTA">KODE!$D$1:$D$12</definedName>
    <definedName name="ANTHONIUS" localSheetId="0">#REF!</definedName>
    <definedName name="ANTHONIUS" localSheetId="1">#REF!</definedName>
    <definedName name="ANTHONIUS" localSheetId="3">#REF!</definedName>
    <definedName name="ANTHONIUS" localSheetId="4">#REF!</definedName>
    <definedName name="ANTHONIUS" localSheetId="2">#REF!</definedName>
    <definedName name="ANTHONIUS">#REF!</definedName>
    <definedName name="anthonius2" localSheetId="0">#REF!</definedName>
    <definedName name="anthonius2" localSheetId="1">#REF!</definedName>
    <definedName name="anthonius2" localSheetId="3">#REF!</definedName>
    <definedName name="anthonius2" localSheetId="4">#REF!</definedName>
    <definedName name="anthonius2" localSheetId="2">#REF!</definedName>
    <definedName name="anthonius2">#REF!</definedName>
    <definedName name="anwar" localSheetId="0">#REF!</definedName>
    <definedName name="anwar" localSheetId="1">#REF!</definedName>
    <definedName name="anwar" localSheetId="3">#REF!</definedName>
    <definedName name="anwar" localSheetId="4">#REF!</definedName>
    <definedName name="anwar" localSheetId="2">#REF!</definedName>
    <definedName name="anwar">#REF!</definedName>
    <definedName name="anwar2" localSheetId="0">#REF!</definedName>
    <definedName name="anwar2" localSheetId="1">#REF!</definedName>
    <definedName name="anwar2" localSheetId="3">#REF!</definedName>
    <definedName name="anwar2" localSheetId="4">#REF!</definedName>
    <definedName name="anwar2" localSheetId="2">#REF!</definedName>
    <definedName name="anwar2">#REF!</definedName>
    <definedName name="aris" localSheetId="0">#REF!</definedName>
    <definedName name="aris" localSheetId="1">#REF!</definedName>
    <definedName name="aris" localSheetId="3">#REF!</definedName>
    <definedName name="aris" localSheetId="4">#REF!</definedName>
    <definedName name="aris" localSheetId="2">#REF!</definedName>
    <definedName name="aris">#REF!</definedName>
    <definedName name="aris2" localSheetId="0">#REF!</definedName>
    <definedName name="aris2" localSheetId="1">#REF!</definedName>
    <definedName name="aris2" localSheetId="3">#REF!</definedName>
    <definedName name="aris2" localSheetId="4">#REF!</definedName>
    <definedName name="aris2" localSheetId="2">#REF!</definedName>
    <definedName name="aris2">#REF!</definedName>
    <definedName name="ASPAL" localSheetId="0">#REF!</definedName>
    <definedName name="ASPAL" localSheetId="1">#REF!</definedName>
    <definedName name="ASPAL" localSheetId="3">#REF!</definedName>
    <definedName name="ASPAL" localSheetId="4">#REF!</definedName>
    <definedName name="ASPAL" localSheetId="2">#REF!</definedName>
    <definedName name="ASPAL">#REF!</definedName>
    <definedName name="aspalelmusi">[9]upahbahan!$G$114</definedName>
    <definedName name="asphaltfiniseher" localSheetId="0">[9]upahbahan!#REF!</definedName>
    <definedName name="asphaltfiniseher" localSheetId="1">[9]upahbahan!#REF!</definedName>
    <definedName name="asphaltfiniseher" localSheetId="3">[9]upahbahan!#REF!</definedName>
    <definedName name="asphaltfiniseher" localSheetId="4">[9]upahbahan!#REF!</definedName>
    <definedName name="asphaltfiniseher" localSheetId="2">[9]upahbahan!#REF!</definedName>
    <definedName name="asphaltfiniseher">[9]upahbahan!#REF!</definedName>
    <definedName name="asphaltfinisher" localSheetId="0">[9]upahbahan!#REF!</definedName>
    <definedName name="asphaltfinisher" localSheetId="1">[9]upahbahan!#REF!</definedName>
    <definedName name="asphaltfinisher" localSheetId="3">[9]upahbahan!#REF!</definedName>
    <definedName name="asphaltfinisher" localSheetId="4">[9]upahbahan!#REF!</definedName>
    <definedName name="asphaltfinisher" localSheetId="2">[9]upahbahan!#REF!</definedName>
    <definedName name="asphaltfinisher">[9]upahbahan!#REF!</definedName>
    <definedName name="asphaltmixingplant" localSheetId="0">[9]upahbahan!#REF!</definedName>
    <definedName name="asphaltmixingplant" localSheetId="1">[9]upahbahan!#REF!</definedName>
    <definedName name="asphaltmixingplant" localSheetId="3">[9]upahbahan!#REF!</definedName>
    <definedName name="asphaltmixingplant" localSheetId="4">[9]upahbahan!#REF!</definedName>
    <definedName name="asphaltmixingplant" localSheetId="2">[9]upahbahan!#REF!</definedName>
    <definedName name="asphaltmixingplant">[9]upahbahan!#REF!</definedName>
    <definedName name="asphaltsprayer">[9]upahbahan!$G$75</definedName>
    <definedName name="BAHU" localSheetId="0">#REF!</definedName>
    <definedName name="BAHU" localSheetId="1">#REF!</definedName>
    <definedName name="BAHU" localSheetId="3">#REF!</definedName>
    <definedName name="BAHU" localSheetId="4">#REF!</definedName>
    <definedName name="BAHU" localSheetId="2">#REF!</definedName>
    <definedName name="BAHU">#REF!</definedName>
    <definedName name="bajaringan" localSheetId="0">[3]upah!#REF!</definedName>
    <definedName name="bajaringan" localSheetId="1">[3]upah!#REF!</definedName>
    <definedName name="bajaringan" localSheetId="3">[3]upah!#REF!</definedName>
    <definedName name="bajaringan" localSheetId="4">[3]upah!#REF!</definedName>
    <definedName name="bajaringan" localSheetId="2">[3]upah!#REF!</definedName>
    <definedName name="bajaringan">[3]upah!#REF!</definedName>
    <definedName name="bajatulangan" localSheetId="0">[9]upahbahan!#REF!</definedName>
    <definedName name="bajatulangan" localSheetId="1">[9]upahbahan!#REF!</definedName>
    <definedName name="bajatulangan" localSheetId="3">[9]upahbahan!#REF!</definedName>
    <definedName name="bajatulangan" localSheetId="4">[9]upahbahan!#REF!</definedName>
    <definedName name="bajatulangan" localSheetId="2">[9]upahbahan!#REF!</definedName>
    <definedName name="bajatulangan">[9]upahbahan!#REF!</definedName>
    <definedName name="bakri" localSheetId="0">#REF!</definedName>
    <definedName name="bakri" localSheetId="1">#REF!</definedName>
    <definedName name="bakri" localSheetId="3">#REF!</definedName>
    <definedName name="bakri" localSheetId="4">#REF!</definedName>
    <definedName name="bakri" localSheetId="2">#REF!</definedName>
    <definedName name="bakri">#REF!</definedName>
    <definedName name="bakri2" localSheetId="0">#REF!</definedName>
    <definedName name="bakri2" localSheetId="1">#REF!</definedName>
    <definedName name="bakri2" localSheetId="3">#REF!</definedName>
    <definedName name="bakri2" localSheetId="4">#REF!</definedName>
    <definedName name="bakri2" localSheetId="2">#REF!</definedName>
    <definedName name="bakri2">#REF!</definedName>
    <definedName name="balok616cempaka">[3]upah!$H$66</definedName>
    <definedName name="balokkyklasiii">[12]upah!$H$62</definedName>
    <definedName name="BAMBANG" localSheetId="0">#REF!</definedName>
    <definedName name="BAMBANG" localSheetId="1">#REF!</definedName>
    <definedName name="BAMBANG" localSheetId="3">#REF!</definedName>
    <definedName name="BAMBANG" localSheetId="4">#REF!</definedName>
    <definedName name="BAMBANG" localSheetId="2">#REF!</definedName>
    <definedName name="BAMBANG">#REF!</definedName>
    <definedName name="bambang2" localSheetId="0">#REF!</definedName>
    <definedName name="bambang2" localSheetId="1">#REF!</definedName>
    <definedName name="bambang2" localSheetId="3">#REF!</definedName>
    <definedName name="bambang2" localSheetId="4">#REF!</definedName>
    <definedName name="bambang2" localSheetId="2">#REF!</definedName>
    <definedName name="bambang2">#REF!</definedName>
    <definedName name="bambangw" localSheetId="0">#REF!</definedName>
    <definedName name="bambangw" localSheetId="1">#REF!</definedName>
    <definedName name="bambangw" localSheetId="3">#REF!</definedName>
    <definedName name="bambangw" localSheetId="4">#REF!</definedName>
    <definedName name="bambangw" localSheetId="2">#REF!</definedName>
    <definedName name="bambangw">#REF!</definedName>
    <definedName name="bambangw2" localSheetId="0">#REF!</definedName>
    <definedName name="bambangw2" localSheetId="1">#REF!</definedName>
    <definedName name="bambangw2" localSheetId="3">#REF!</definedName>
    <definedName name="bambangw2" localSheetId="4">#REF!</definedName>
    <definedName name="bambangw2" localSheetId="2">#REF!</definedName>
    <definedName name="bambangw2">#REF!</definedName>
    <definedName name="bambu" localSheetId="0">[3]upah!#REF!</definedName>
    <definedName name="bambu" localSheetId="1">[3]upah!#REF!</definedName>
    <definedName name="bambu" localSheetId="3">[3]upah!#REF!</definedName>
    <definedName name="bambu" localSheetId="4">[3]upah!#REF!</definedName>
    <definedName name="bambu" localSheetId="2">[3]upah!#REF!</definedName>
    <definedName name="bambu">[3]upah!#REF!</definedName>
    <definedName name="BARANG">KODE!$H$35:$H$43</definedName>
    <definedName name="basir" localSheetId="0">#REF!</definedName>
    <definedName name="basir" localSheetId="1">#REF!</definedName>
    <definedName name="basir" localSheetId="3">#REF!</definedName>
    <definedName name="basir" localSheetId="4">#REF!</definedName>
    <definedName name="basir" localSheetId="2">#REF!</definedName>
    <definedName name="basir">#REF!</definedName>
    <definedName name="basir2" localSheetId="0">#REF!</definedName>
    <definedName name="basir2" localSheetId="1">#REF!</definedName>
    <definedName name="basir2" localSheetId="3">#REF!</definedName>
    <definedName name="basir2" localSheetId="4">#REF!</definedName>
    <definedName name="basir2" localSheetId="2">#REF!</definedName>
    <definedName name="basir2">#REF!</definedName>
    <definedName name="batu">[9]upahbahan!$G$116</definedName>
    <definedName name="batualam" localSheetId="0">[3]upah!#REF!</definedName>
    <definedName name="batualam" localSheetId="1">[3]upah!#REF!</definedName>
    <definedName name="batualam" localSheetId="3">[3]upah!#REF!</definedName>
    <definedName name="batualam" localSheetId="4">[3]upah!#REF!</definedName>
    <definedName name="batualam" localSheetId="2">[3]upah!#REF!</definedName>
    <definedName name="batualam">[3]upah!#REF!</definedName>
    <definedName name="batubata">[3]upah!$H$56</definedName>
    <definedName name="batubelah">[12]upah!$H$57</definedName>
    <definedName name="batukali">[3]upah!$H$52</definedName>
    <definedName name="batupecah13">[9]upahbahan!$G$119</definedName>
    <definedName name="batupecah35">[9]upahbahan!$G$118</definedName>
    <definedName name="batupecah57">[9]upahbahan!$G$117</definedName>
    <definedName name="batutempel" localSheetId="0">[3]upah!#REF!</definedName>
    <definedName name="batutempel" localSheetId="1">[3]upah!#REF!</definedName>
    <definedName name="batutempel" localSheetId="3">[3]upah!#REF!</definedName>
    <definedName name="batutempel" localSheetId="4">[3]upah!#REF!</definedName>
    <definedName name="batutempel" localSheetId="2">[3]upah!#REF!</definedName>
    <definedName name="batutempel">[3]upah!#REF!</definedName>
    <definedName name="bbb" localSheetId="0">[13]RAB!#REF!</definedName>
    <definedName name="bbb" localSheetId="1">[13]RAB!#REF!</definedName>
    <definedName name="bbb" localSheetId="3">[13]RAB!#REF!</definedName>
    <definedName name="bbb" localSheetId="4">[13]RAB!#REF!</definedName>
    <definedName name="bbb" localSheetId="2">[13]RAB!#REF!</definedName>
    <definedName name="bbb">[13]RAB!#REF!</definedName>
    <definedName name="BENYAMIN" localSheetId="0">#REF!</definedName>
    <definedName name="BENYAMIN" localSheetId="1">#REF!</definedName>
    <definedName name="BENYAMIN" localSheetId="3">#REF!</definedName>
    <definedName name="BENYAMIN" localSheetId="4">#REF!</definedName>
    <definedName name="BENYAMIN" localSheetId="2">#REF!</definedName>
    <definedName name="BENYAMIN">#REF!</definedName>
    <definedName name="benyamin2" localSheetId="0">#REF!</definedName>
    <definedName name="benyamin2" localSheetId="1">#REF!</definedName>
    <definedName name="benyamin2" localSheetId="3">#REF!</definedName>
    <definedName name="benyamin2" localSheetId="4">#REF!</definedName>
    <definedName name="benyamin2" localSheetId="2">#REF!</definedName>
    <definedName name="benyamin2">#REF!</definedName>
    <definedName name="besibeton">[3]upah!$H$59</definedName>
    <definedName name="besibetonulir" localSheetId="0">[9]upahbahan!#REF!</definedName>
    <definedName name="besibetonulir" localSheetId="1">[9]upahbahan!#REF!</definedName>
    <definedName name="besibetonulir" localSheetId="3">[9]upahbahan!#REF!</definedName>
    <definedName name="besibetonulir" localSheetId="4">[9]upahbahan!#REF!</definedName>
    <definedName name="besibetonulir" localSheetId="2">[9]upahbahan!#REF!</definedName>
    <definedName name="besibetonulir">[9]upahbahan!#REF!</definedName>
    <definedName name="besistrip">[3]upah!$H$61</definedName>
    <definedName name="betonk125">[9]analisa!$K$4578</definedName>
    <definedName name="betonk175">[9]analisa!$K$4461</definedName>
    <definedName name="BETONK250">[9]analisa!$K$1226</definedName>
    <definedName name="betonk300">[9]analisa!$K$4400</definedName>
    <definedName name="betonk350">[9]analisa!$K$4339</definedName>
    <definedName name="betonk400">[9]analisa!$K$4278</definedName>
    <definedName name="betonk500">[9]analisa!$K$4217</definedName>
    <definedName name="betonsiklopk175">[9]analisa!$K$4520</definedName>
    <definedName name="betty" localSheetId="0">#REF!</definedName>
    <definedName name="betty" localSheetId="1">#REF!</definedName>
    <definedName name="betty" localSheetId="3">#REF!</definedName>
    <definedName name="betty" localSheetId="4">#REF!</definedName>
    <definedName name="betty" localSheetId="2">#REF!</definedName>
    <definedName name="betty">#REF!</definedName>
    <definedName name="betty2" localSheetId="0">#REF!</definedName>
    <definedName name="betty2" localSheetId="1">#REF!</definedName>
    <definedName name="betty2" localSheetId="3">#REF!</definedName>
    <definedName name="betty2" localSheetId="4">#REF!</definedName>
    <definedName name="betty2" localSheetId="2">#REF!</definedName>
    <definedName name="betty2">#REF!</definedName>
    <definedName name="bilalang" localSheetId="0">[9]upahbahan!#REF!</definedName>
    <definedName name="bilalang" localSheetId="1">[9]upahbahan!#REF!</definedName>
    <definedName name="bilalang" localSheetId="3">[9]upahbahan!#REF!</definedName>
    <definedName name="bilalang" localSheetId="4">[9]upahbahan!#REF!</definedName>
    <definedName name="bilalang" localSheetId="2">[9]upahbahan!#REF!</definedName>
    <definedName name="bilalang">[9]upahbahan!#REF!</definedName>
    <definedName name="BPS" localSheetId="0">#REF!</definedName>
    <definedName name="BPS" localSheetId="1">#REF!</definedName>
    <definedName name="BPS" localSheetId="3">#REF!</definedName>
    <definedName name="BPS" localSheetId="4">#REF!</definedName>
    <definedName name="BPS" localSheetId="2">#REF!</definedName>
    <definedName name="BPS">#REF!</definedName>
    <definedName name="budi" localSheetId="0">[9]upahbahan!#REF!</definedName>
    <definedName name="budi" localSheetId="1">[9]upahbahan!#REF!</definedName>
    <definedName name="budi" localSheetId="3">[9]upahbahan!#REF!</definedName>
    <definedName name="budi" localSheetId="4">[9]upahbahan!#REF!</definedName>
    <definedName name="budi" localSheetId="2">[9]upahbahan!#REF!</definedName>
    <definedName name="budi">[9]upahbahan!#REF!</definedName>
    <definedName name="bulan" localSheetId="0">[11]KODE!$F$1:$F$12</definedName>
    <definedName name="bulan">KODE!$F$1:$F$12</definedName>
    <definedName name="bulldozer" localSheetId="0">[9]upahbahan!#REF!</definedName>
    <definedName name="bulldozer" localSheetId="1">[9]upahbahan!#REF!</definedName>
    <definedName name="bulldozer" localSheetId="3">[9]upahbahan!#REF!</definedName>
    <definedName name="bulldozer" localSheetId="4">[9]upahbahan!#REF!</definedName>
    <definedName name="bulldozer" localSheetId="2">[9]upahbahan!#REF!</definedName>
    <definedName name="bulldozer">[9]upahbahan!#REF!</definedName>
    <definedName name="C_">[1]RAB!$J$36:$P$39</definedName>
    <definedName name="catdasar">[3]upah!$H$105</definedName>
    <definedName name="catlalatex">[3]upah!$H$106</definedName>
    <definedName name="catmenieseng" localSheetId="0">[3]upah!#REF!</definedName>
    <definedName name="catmenieseng" localSheetId="1">[3]upah!#REF!</definedName>
    <definedName name="catmenieseng" localSheetId="3">[3]upah!#REF!</definedName>
    <definedName name="catmenieseng" localSheetId="4">[3]upah!#REF!</definedName>
    <definedName name="catmenieseng" localSheetId="2">[3]upah!#REF!</definedName>
    <definedName name="catmenieseng">[3]upah!#REF!</definedName>
    <definedName name="chipping" localSheetId="0">[9]upahbahan!#REF!</definedName>
    <definedName name="chipping" localSheetId="1">[9]upahbahan!#REF!</definedName>
    <definedName name="chipping" localSheetId="3">[9]upahbahan!#REF!</definedName>
    <definedName name="chipping" localSheetId="4">[9]upahbahan!#REF!</definedName>
    <definedName name="chipping" localSheetId="2">[9]upahbahan!#REF!</definedName>
    <definedName name="chipping">[9]upahbahan!#REF!</definedName>
    <definedName name="compressor" localSheetId="0">[9]upahbahan!#REF!</definedName>
    <definedName name="compressor" localSheetId="1">[9]upahbahan!#REF!</definedName>
    <definedName name="compressor" localSheetId="3">[9]upahbahan!#REF!</definedName>
    <definedName name="compressor" localSheetId="4">[9]upahbahan!#REF!</definedName>
    <definedName name="compressor" localSheetId="2">[9]upahbahan!#REF!</definedName>
    <definedName name="compressor">[9]upahbahan!#REF!</definedName>
    <definedName name="concretemixer" localSheetId="0">[9]upahbahan!#REF!</definedName>
    <definedName name="concretemixer" localSheetId="1">[9]upahbahan!#REF!</definedName>
    <definedName name="concretemixer" localSheetId="3">[9]upahbahan!#REF!</definedName>
    <definedName name="concretemixer" localSheetId="4">[9]upahbahan!#REF!</definedName>
    <definedName name="concretemixer" localSheetId="2">[9]upahbahan!#REF!</definedName>
    <definedName name="concretemixer">[9]upahbahan!#REF!</definedName>
    <definedName name="concretevibrator" localSheetId="1">[9]upahbahan!#REF!</definedName>
    <definedName name="concretevibrator" localSheetId="3">[9]upahbahan!#REF!</definedName>
    <definedName name="concretevibrator" localSheetId="4">[9]upahbahan!#REF!</definedName>
    <definedName name="concretevibrator" localSheetId="2">[9]upahbahan!#REF!</definedName>
    <definedName name="concretevibrator">[9]upahbahan!#REF!</definedName>
    <definedName name="Cv" localSheetId="1">[1]RAB!#REF!</definedName>
    <definedName name="Cv" localSheetId="3">[1]RAB!#REF!</definedName>
    <definedName name="Cv" localSheetId="4">[1]RAB!#REF!</definedName>
    <definedName name="Cv" localSheetId="2">[1]RAB!#REF!</definedName>
    <definedName name="Cv">[1]RAB!#REF!</definedName>
    <definedName name="cvb" localSheetId="1" hidden="1">[7]RAB!#REF!</definedName>
    <definedName name="cvb" localSheetId="3" hidden="1">[7]RAB!#REF!</definedName>
    <definedName name="cvb" localSheetId="4" hidden="1">[7]RAB!#REF!</definedName>
    <definedName name="cvb" localSheetId="2" hidden="1">[7]RAB!#REF!</definedName>
    <definedName name="cvb" hidden="1">[7]RAB!#REF!</definedName>
    <definedName name="daniel" localSheetId="0">#REF!</definedName>
    <definedName name="daniel" localSheetId="1">#REF!</definedName>
    <definedName name="daniel" localSheetId="3">#REF!</definedName>
    <definedName name="daniel" localSheetId="4">#REF!</definedName>
    <definedName name="daniel" localSheetId="2">#REF!</definedName>
    <definedName name="daniel">#REF!</definedName>
    <definedName name="daniel2" localSheetId="0">#REF!</definedName>
    <definedName name="daniel2" localSheetId="1">#REF!</definedName>
    <definedName name="daniel2" localSheetId="3">#REF!</definedName>
    <definedName name="daniel2" localSheetId="4">#REF!</definedName>
    <definedName name="daniel2" localSheetId="2">#REF!</definedName>
    <definedName name="daniel2">#REF!</definedName>
    <definedName name="daniels" localSheetId="0">#REF!</definedName>
    <definedName name="daniels" localSheetId="1">#REF!</definedName>
    <definedName name="daniels" localSheetId="3">#REF!</definedName>
    <definedName name="daniels" localSheetId="4">#REF!</definedName>
    <definedName name="daniels" localSheetId="2">#REF!</definedName>
    <definedName name="daniels">#REF!</definedName>
    <definedName name="daniels2" localSheetId="0">#REF!</definedName>
    <definedName name="daniels2" localSheetId="1">#REF!</definedName>
    <definedName name="daniels2" localSheetId="3">#REF!</definedName>
    <definedName name="daniels2" localSheetId="4">#REF!</definedName>
    <definedName name="daniels2" localSheetId="2">#REF!</definedName>
    <definedName name="daniels2">#REF!</definedName>
    <definedName name="dasar" localSheetId="0">#REF!</definedName>
    <definedName name="dasar" localSheetId="1">#REF!</definedName>
    <definedName name="dasar" localSheetId="3">#REF!</definedName>
    <definedName name="dasar" localSheetId="4">#REF!</definedName>
    <definedName name="dasar" localSheetId="2">#REF!</definedName>
    <definedName name="dasar">#REF!</definedName>
    <definedName name="DATA_BASE">[14]DATA_BASE!$B$4:$O$33</definedName>
    <definedName name="_xlnm.Database">[15]DATABASE_PEG!$A$1:$AA$10</definedName>
    <definedName name="DAYWORKS" localSheetId="0">#REF!</definedName>
    <definedName name="DAYWORKS" localSheetId="1">#REF!</definedName>
    <definedName name="DAYWORKS" localSheetId="3">#REF!</definedName>
    <definedName name="DAYWORKS" localSheetId="4">#REF!</definedName>
    <definedName name="DAYWORKS" localSheetId="2">#REF!</definedName>
    <definedName name="DAYWORKS">#REF!</definedName>
    <definedName name="devisi1">[9]rab1!$I$28</definedName>
    <definedName name="devisi2">[9]rab1!$I$48</definedName>
    <definedName name="devisi3">[9]rab1!$I$68</definedName>
    <definedName name="devisi4">[9]rab1!$I$94</definedName>
    <definedName name="devisi5">[9]rab1!$I$108</definedName>
    <definedName name="devisi6">[9]rab1!$I$139</definedName>
    <definedName name="devisi7">[9]rab1!$I$306</definedName>
    <definedName name="devisi8">[9]rab1!$I$364</definedName>
    <definedName name="dibuat">[3]rab!$B$170</definedName>
    <definedName name="DINAS">KODE!$B$35:$B$71</definedName>
    <definedName name="direktur" localSheetId="0">[16]inst.pemrintah!#REF!</definedName>
    <definedName name="direktur" localSheetId="1">[16]inst.pemrintah!#REF!</definedName>
    <definedName name="direktur" localSheetId="3">[16]inst.pemrintah!#REF!</definedName>
    <definedName name="direktur" localSheetId="4">[16]inst.pemrintah!#REF!</definedName>
    <definedName name="direktur" localSheetId="2">[16]inst.pemrintah!#REF!</definedName>
    <definedName name="direktur">[16]inst.pemrintah!#REF!</definedName>
    <definedName name="distrik" localSheetId="0">#REF!</definedName>
    <definedName name="distrik" localSheetId="1">#REF!</definedName>
    <definedName name="distrik" localSheetId="3">#REF!</definedName>
    <definedName name="distrik" localSheetId="4">#REF!</definedName>
    <definedName name="distrik" localSheetId="2">#REF!</definedName>
    <definedName name="distrik">#REF!</definedName>
    <definedName name="DIVISI">[1]RAB!$J$30:$P$263</definedName>
    <definedName name="DJAFAR" localSheetId="0">#REF!</definedName>
    <definedName name="DJAFAR" localSheetId="1">#REF!</definedName>
    <definedName name="DJAFAR" localSheetId="3">#REF!</definedName>
    <definedName name="DJAFAR" localSheetId="4">#REF!</definedName>
    <definedName name="DJAFAR" localSheetId="2">#REF!</definedName>
    <definedName name="DJAFAR">#REF!</definedName>
    <definedName name="djafar2" localSheetId="0">#REF!</definedName>
    <definedName name="djafar2" localSheetId="1">#REF!</definedName>
    <definedName name="djafar2" localSheetId="3">#REF!</definedName>
    <definedName name="djafar2" localSheetId="4">#REF!</definedName>
    <definedName name="djafar2" localSheetId="2">#REF!</definedName>
    <definedName name="djafar2">#REF!</definedName>
    <definedName name="djoni" localSheetId="0">#REF!</definedName>
    <definedName name="djoni" localSheetId="1">#REF!</definedName>
    <definedName name="djoni" localSheetId="3">#REF!</definedName>
    <definedName name="djoni" localSheetId="4">#REF!</definedName>
    <definedName name="djoni" localSheetId="2">#REF!</definedName>
    <definedName name="djoni">#REF!</definedName>
    <definedName name="djoni2" localSheetId="0">#REF!</definedName>
    <definedName name="djoni2" localSheetId="1">#REF!</definedName>
    <definedName name="djoni2" localSheetId="3">#REF!</definedName>
    <definedName name="djoni2" localSheetId="4">#REF!</definedName>
    <definedName name="djoni2" localSheetId="2">#REF!</definedName>
    <definedName name="djoni2">#REF!</definedName>
    <definedName name="dolken" localSheetId="0">[3]upah!#REF!</definedName>
    <definedName name="dolken" localSheetId="1">[3]upah!#REF!</definedName>
    <definedName name="dolken" localSheetId="3">[3]upah!#REF!</definedName>
    <definedName name="dolken" localSheetId="4">[3]upah!#REF!</definedName>
    <definedName name="dolken" localSheetId="2">[3]upah!#REF!</definedName>
    <definedName name="dolken">[3]upah!#REF!</definedName>
    <definedName name="DRAINASE" localSheetId="0">#REF!</definedName>
    <definedName name="DRAINASE" localSheetId="1">#REF!</definedName>
    <definedName name="DRAINASE" localSheetId="3">#REF!</definedName>
    <definedName name="DRAINASE" localSheetId="4">#REF!</definedName>
    <definedName name="DRAINASE" localSheetId="2">#REF!</definedName>
    <definedName name="DRAINASE">#REF!</definedName>
    <definedName name="dsgf" localSheetId="0">[1]RAB!#REF!</definedName>
    <definedName name="dsgf" localSheetId="1">[1]RAB!#REF!</definedName>
    <definedName name="dsgf" localSheetId="3">[1]RAB!#REF!</definedName>
    <definedName name="dsgf" localSheetId="4">[1]RAB!#REF!</definedName>
    <definedName name="dsgf" localSheetId="2">[1]RAB!#REF!</definedName>
    <definedName name="dsgf">[1]RAB!#REF!</definedName>
    <definedName name="dumptruck">[9]upahbahan!$G$67</definedName>
    <definedName name="dumptruck34">[9]upahbahan!$G$68</definedName>
    <definedName name="EDWIN" localSheetId="0">#REF!</definedName>
    <definedName name="EDWIN" localSheetId="1">#REF!</definedName>
    <definedName name="EDWIN" localSheetId="3">#REF!</definedName>
    <definedName name="EDWIN" localSheetId="4">#REF!</definedName>
    <definedName name="EDWIN" localSheetId="2">#REF!</definedName>
    <definedName name="EDWIN">#REF!</definedName>
    <definedName name="edwin2" localSheetId="0">#REF!</definedName>
    <definedName name="edwin2" localSheetId="1">#REF!</definedName>
    <definedName name="edwin2" localSheetId="3">#REF!</definedName>
    <definedName name="edwin2" localSheetId="4">#REF!</definedName>
    <definedName name="edwin2" localSheetId="2">#REF!</definedName>
    <definedName name="edwin2">#REF!</definedName>
    <definedName name="efra" localSheetId="0">#REF!</definedName>
    <definedName name="efra" localSheetId="1">#REF!</definedName>
    <definedName name="efra" localSheetId="3">#REF!</definedName>
    <definedName name="efra" localSheetId="4">#REF!</definedName>
    <definedName name="efra" localSheetId="2">#REF!</definedName>
    <definedName name="efra">#REF!</definedName>
    <definedName name="efra2" localSheetId="0">#REF!</definedName>
    <definedName name="efra2" localSheetId="1">#REF!</definedName>
    <definedName name="efra2" localSheetId="3">#REF!</definedName>
    <definedName name="efra2" localSheetId="4">#REF!</definedName>
    <definedName name="efra2" localSheetId="2">#REF!</definedName>
    <definedName name="efra2">#REF!</definedName>
    <definedName name="ekram" localSheetId="0">#REF!</definedName>
    <definedName name="ekram" localSheetId="1">#REF!</definedName>
    <definedName name="ekram" localSheetId="3">#REF!</definedName>
    <definedName name="ekram" localSheetId="4">#REF!</definedName>
    <definedName name="ekram" localSheetId="2">#REF!</definedName>
    <definedName name="ekram">#REF!</definedName>
    <definedName name="ekram2" localSheetId="0">#REF!</definedName>
    <definedName name="ekram2" localSheetId="1">#REF!</definedName>
    <definedName name="ekram2" localSheetId="3">#REF!</definedName>
    <definedName name="ekram2" localSheetId="4">#REF!</definedName>
    <definedName name="ekram2" localSheetId="2">#REF!</definedName>
    <definedName name="ekram2">#REF!</definedName>
    <definedName name="ELFRA" localSheetId="0">#REF!</definedName>
    <definedName name="ELFRA" localSheetId="1">#REF!</definedName>
    <definedName name="ELFRA" localSheetId="3">#REF!</definedName>
    <definedName name="ELFRA" localSheetId="4">#REF!</definedName>
    <definedName name="ELFRA" localSheetId="2">#REF!</definedName>
    <definedName name="ELFRA">#REF!</definedName>
    <definedName name="elfra2" localSheetId="0">#REF!</definedName>
    <definedName name="elfra2" localSheetId="1">#REF!</definedName>
    <definedName name="elfra2" localSheetId="3">#REF!</definedName>
    <definedName name="elfra2" localSheetId="4">#REF!</definedName>
    <definedName name="elfra2" localSheetId="2">#REF!</definedName>
    <definedName name="elfra2">#REF!</definedName>
    <definedName name="EVALUASI">[14]KODE!$N$33:$N$34</definedName>
    <definedName name="excavator">[9]upahbahan!$G$69</definedName>
    <definedName name="Excel_BuiltIn_Print_Titles_2" localSheetId="0">#REF!</definedName>
    <definedName name="Excel_BuiltIn_Print_Titles_2" localSheetId="1">#REF!</definedName>
    <definedName name="Excel_BuiltIn_Print_Titles_2" localSheetId="3">#REF!</definedName>
    <definedName name="Excel_BuiltIn_Print_Titles_2" localSheetId="4">#REF!</definedName>
    <definedName name="Excel_BuiltIn_Print_Titles_2" localSheetId="2">#REF!</definedName>
    <definedName name="Excel_BuiltIn_Print_Titles_2">#REF!</definedName>
    <definedName name="Excel_BuiltIn_Print_Titles_3" localSheetId="0">#REF!</definedName>
    <definedName name="Excel_BuiltIn_Print_Titles_3" localSheetId="1">#REF!</definedName>
    <definedName name="Excel_BuiltIn_Print_Titles_3" localSheetId="3">#REF!</definedName>
    <definedName name="Excel_BuiltIn_Print_Titles_3" localSheetId="4">#REF!</definedName>
    <definedName name="Excel_BuiltIn_Print_Titles_3" localSheetId="2">#REF!</definedName>
    <definedName name="Excel_BuiltIn_Print_Titles_3">#REF!</definedName>
    <definedName name="Excel_BuiltIn_Print_Titles_5" localSheetId="0">#REF!</definedName>
    <definedName name="Excel_BuiltIn_Print_Titles_5" localSheetId="1">#REF!</definedName>
    <definedName name="Excel_BuiltIn_Print_Titles_5" localSheetId="3">#REF!</definedName>
    <definedName name="Excel_BuiltIn_Print_Titles_5" localSheetId="4">#REF!</definedName>
    <definedName name="Excel_BuiltIn_Print_Titles_5" localSheetId="2">#REF!</definedName>
    <definedName name="Excel_BuiltIn_Print_Titles_5">#REF!</definedName>
    <definedName name="expanyolet" localSheetId="0">[3]upah!#REF!</definedName>
    <definedName name="expanyolet" localSheetId="1">[3]upah!#REF!</definedName>
    <definedName name="expanyolet" localSheetId="3">[3]upah!#REF!</definedName>
    <definedName name="expanyolet" localSheetId="4">[3]upah!#REF!</definedName>
    <definedName name="expanyolet" localSheetId="2">[3]upah!#REF!</definedName>
    <definedName name="expanyolet">[3]upah!#REF!</definedName>
    <definedName name="faity" localSheetId="0">#REF!</definedName>
    <definedName name="faity" localSheetId="1">#REF!</definedName>
    <definedName name="faity" localSheetId="3">#REF!</definedName>
    <definedName name="faity" localSheetId="4">#REF!</definedName>
    <definedName name="faity" localSheetId="2">#REF!</definedName>
    <definedName name="faity">#REF!</definedName>
    <definedName name="faity2" localSheetId="0">#REF!</definedName>
    <definedName name="faity2" localSheetId="1">#REF!</definedName>
    <definedName name="faity2" localSheetId="3">#REF!</definedName>
    <definedName name="faity2" localSheetId="4">#REF!</definedName>
    <definedName name="faity2" localSheetId="2">#REF!</definedName>
    <definedName name="faity2">#REF!</definedName>
    <definedName name="Fak" localSheetId="0">#REF!</definedName>
    <definedName name="Fak" localSheetId="1">#REF!</definedName>
    <definedName name="Fak" localSheetId="3">#REF!</definedName>
    <definedName name="Fak" localSheetId="4">#REF!</definedName>
    <definedName name="Fak" localSheetId="2">#REF!</definedName>
    <definedName name="Fak">#REF!</definedName>
    <definedName name="Faktor" localSheetId="0">#REF!</definedName>
    <definedName name="Faktor" localSheetId="1">#REF!</definedName>
    <definedName name="Faktor" localSheetId="3">#REF!</definedName>
    <definedName name="Faktor" localSheetId="4">#REF!</definedName>
    <definedName name="Faktor" localSheetId="2">#REF!</definedName>
    <definedName name="Faktor">#REF!</definedName>
    <definedName name="Faktorial" localSheetId="0">#REF!</definedName>
    <definedName name="Faktorial" localSheetId="1">#REF!</definedName>
    <definedName name="Faktorial" localSheetId="3">#REF!</definedName>
    <definedName name="Faktorial" localSheetId="4">#REF!</definedName>
    <definedName name="Faktorial" localSheetId="2">#REF!</definedName>
    <definedName name="Faktorial">#REF!</definedName>
    <definedName name="Farmasi" localSheetId="0">[1]RAB!#REF!</definedName>
    <definedName name="Farmasi" localSheetId="1">[1]RAB!#REF!</definedName>
    <definedName name="Farmasi" localSheetId="3">[1]RAB!#REF!</definedName>
    <definedName name="Farmasi" localSheetId="4">[1]RAB!#REF!</definedName>
    <definedName name="Farmasi" localSheetId="2">[1]RAB!#REF!</definedName>
    <definedName name="Farmasi">[1]RAB!#REF!</definedName>
    <definedName name="filler" localSheetId="0">[9]upahbahan!#REF!</definedName>
    <definedName name="filler" localSheetId="1">[9]upahbahan!#REF!</definedName>
    <definedName name="filler" localSheetId="3">[9]upahbahan!#REF!</definedName>
    <definedName name="filler" localSheetId="4">[9]upahbahan!#REF!</definedName>
    <definedName name="filler" localSheetId="2">[9]upahbahan!#REF!</definedName>
    <definedName name="filler">[9]upahbahan!#REF!</definedName>
    <definedName name="filterplastik" localSheetId="0">[9]upahbahan!#REF!</definedName>
    <definedName name="filterplastik" localSheetId="1">[9]upahbahan!#REF!</definedName>
    <definedName name="filterplastik" localSheetId="3">[9]upahbahan!#REF!</definedName>
    <definedName name="filterplastik" localSheetId="4">[9]upahbahan!#REF!</definedName>
    <definedName name="filterplastik" localSheetId="2">[9]upahbahan!#REF!</definedName>
    <definedName name="filterplastik">[9]upahbahan!#REF!</definedName>
    <definedName name="floordrain" localSheetId="0">[3]upah!#REF!</definedName>
    <definedName name="floordrain" localSheetId="1">[3]upah!#REF!</definedName>
    <definedName name="floordrain" localSheetId="3">[3]upah!#REF!</definedName>
    <definedName name="floordrain" localSheetId="4">[3]upah!#REF!</definedName>
    <definedName name="floordrain" localSheetId="2">[3]upah!#REF!</definedName>
    <definedName name="floordrain">[3]upah!#REF!</definedName>
    <definedName name="floordrainplastik" localSheetId="1">[3]upah!#REF!</definedName>
    <definedName name="floordrainplastik" localSheetId="3">[3]upah!#REF!</definedName>
    <definedName name="floordrainplastik" localSheetId="4">[3]upah!#REF!</definedName>
    <definedName name="floordrainplastik" localSheetId="2">[3]upah!#REF!</definedName>
    <definedName name="floordrainplastik">[3]upah!#REF!</definedName>
    <definedName name="form" localSheetId="1">[2]A.Div3!#REF!</definedName>
    <definedName name="form" localSheetId="3">[2]A.Div3!#REF!</definedName>
    <definedName name="form" localSheetId="4">[2]A.Div3!#REF!</definedName>
    <definedName name="form" localSheetId="2">[2]A.Div3!#REF!</definedName>
    <definedName name="form">[2]A.Div3!#REF!</definedName>
    <definedName name="FORM21" localSheetId="1">'[2]A.Div 2'!#REF!</definedName>
    <definedName name="FORM21" localSheetId="3">'[2]A.Div 2'!#REF!</definedName>
    <definedName name="FORM21" localSheetId="4">'[2]A.Div 2'!#REF!</definedName>
    <definedName name="FORM21" localSheetId="2">'[2]A.Div 2'!#REF!</definedName>
    <definedName name="FORM21">'[2]A.Div 2'!#REF!</definedName>
    <definedName name="FORM22E" localSheetId="1">'[2]A.Div 2'!#REF!</definedName>
    <definedName name="FORM22E" localSheetId="3">'[2]A.Div 2'!#REF!</definedName>
    <definedName name="FORM22E" localSheetId="4">'[2]A.Div 2'!#REF!</definedName>
    <definedName name="FORM22E" localSheetId="2">'[2]A.Div 2'!#REF!</definedName>
    <definedName name="FORM22E">'[2]A.Div 2'!#REF!</definedName>
    <definedName name="FORM22L" localSheetId="1">'[2]A.Div 2'!#REF!</definedName>
    <definedName name="FORM22L" localSheetId="3">'[2]A.Div 2'!#REF!</definedName>
    <definedName name="FORM22L" localSheetId="4">'[2]A.Div 2'!#REF!</definedName>
    <definedName name="FORM22L" localSheetId="2">'[2]A.Div 2'!#REF!</definedName>
    <definedName name="FORM22L">'[2]A.Div 2'!#REF!</definedName>
    <definedName name="FORM231" localSheetId="1">'[2]A.Div 2'!#REF!</definedName>
    <definedName name="FORM231" localSheetId="3">'[2]A.Div 2'!#REF!</definedName>
    <definedName name="FORM231" localSheetId="4">'[2]A.Div 2'!#REF!</definedName>
    <definedName name="FORM231" localSheetId="2">'[2]A.Div 2'!#REF!</definedName>
    <definedName name="FORM231">'[2]A.Div 2'!#REF!</definedName>
    <definedName name="FORM232" localSheetId="1">'[2]A.Div 2'!#REF!</definedName>
    <definedName name="FORM232" localSheetId="3">'[2]A.Div 2'!#REF!</definedName>
    <definedName name="FORM232" localSheetId="4">'[2]A.Div 2'!#REF!</definedName>
    <definedName name="FORM232" localSheetId="2">'[2]A.Div 2'!#REF!</definedName>
    <definedName name="FORM232">'[2]A.Div 2'!#REF!</definedName>
    <definedName name="FORM233" localSheetId="1">'[2]A.Div 2'!#REF!</definedName>
    <definedName name="FORM233" localSheetId="3">'[2]A.Div 2'!#REF!</definedName>
    <definedName name="FORM233" localSheetId="4">'[2]A.Div 2'!#REF!</definedName>
    <definedName name="FORM233" localSheetId="2">'[2]A.Div 2'!#REF!</definedName>
    <definedName name="FORM233">'[2]A.Div 2'!#REF!</definedName>
    <definedName name="FORM234" localSheetId="1">'[2]A.Div 2'!#REF!</definedName>
    <definedName name="FORM234" localSheetId="3">'[2]A.Div 2'!#REF!</definedName>
    <definedName name="FORM234" localSheetId="4">'[2]A.Div 2'!#REF!</definedName>
    <definedName name="FORM234" localSheetId="2">'[2]A.Div 2'!#REF!</definedName>
    <definedName name="FORM234">'[2]A.Div 2'!#REF!</definedName>
    <definedName name="FORM241" localSheetId="1">'[2]A.Div 2'!#REF!</definedName>
    <definedName name="FORM241" localSheetId="3">'[2]A.Div 2'!#REF!</definedName>
    <definedName name="FORM241" localSheetId="4">'[2]A.Div 2'!#REF!</definedName>
    <definedName name="FORM241" localSheetId="2">'[2]A.Div 2'!#REF!</definedName>
    <definedName name="FORM241">'[2]A.Div 2'!#REF!</definedName>
    <definedName name="FORM242" localSheetId="1">'[2]A.Div 2'!#REF!</definedName>
    <definedName name="FORM242" localSheetId="3">'[2]A.Div 2'!#REF!</definedName>
    <definedName name="FORM242" localSheetId="4">'[2]A.Div 2'!#REF!</definedName>
    <definedName name="FORM242" localSheetId="2">'[2]A.Div 2'!#REF!</definedName>
    <definedName name="FORM242">'[2]A.Div 2'!#REF!</definedName>
    <definedName name="FORM243" localSheetId="1">'[2]A.Div 2'!#REF!</definedName>
    <definedName name="FORM243" localSheetId="3">'[2]A.Div 2'!#REF!</definedName>
    <definedName name="FORM243" localSheetId="4">'[2]A.Div 2'!#REF!</definedName>
    <definedName name="FORM243" localSheetId="2">'[2]A.Div 2'!#REF!</definedName>
    <definedName name="FORM243">'[2]A.Div 2'!#REF!</definedName>
    <definedName name="FORM311" localSheetId="1">[2]A.Div3!#REF!</definedName>
    <definedName name="FORM311" localSheetId="3">[2]A.Div3!#REF!</definedName>
    <definedName name="FORM311" localSheetId="4">[2]A.Div3!#REF!</definedName>
    <definedName name="FORM311" localSheetId="2">[2]A.Div3!#REF!</definedName>
    <definedName name="FORM311">[2]A.Div3!#REF!</definedName>
    <definedName name="FORM312" localSheetId="1">[2]A.Div3!#REF!</definedName>
    <definedName name="FORM312" localSheetId="3">[2]A.Div3!#REF!</definedName>
    <definedName name="FORM312" localSheetId="4">[2]A.Div3!#REF!</definedName>
    <definedName name="FORM312" localSheetId="2">[2]A.Div3!#REF!</definedName>
    <definedName name="FORM312">[2]A.Div3!#REF!</definedName>
    <definedName name="FORM313" localSheetId="1">[2]A.Div3!#REF!</definedName>
    <definedName name="FORM313" localSheetId="3">[2]A.Div3!#REF!</definedName>
    <definedName name="FORM313" localSheetId="4">[2]A.Div3!#REF!</definedName>
    <definedName name="FORM313" localSheetId="2">[2]A.Div3!#REF!</definedName>
    <definedName name="FORM313">[2]A.Div3!#REF!</definedName>
    <definedName name="FORM314" localSheetId="1">[2]A.Div3!#REF!</definedName>
    <definedName name="FORM314" localSheetId="3">[2]A.Div3!#REF!</definedName>
    <definedName name="FORM314" localSheetId="4">[2]A.Div3!#REF!</definedName>
    <definedName name="FORM314" localSheetId="2">[2]A.Div3!#REF!</definedName>
    <definedName name="FORM314">[2]A.Div3!#REF!</definedName>
    <definedName name="FORM315" localSheetId="1">[2]A.Div3!#REF!</definedName>
    <definedName name="FORM315" localSheetId="3">[2]A.Div3!#REF!</definedName>
    <definedName name="FORM315" localSheetId="4">[2]A.Div3!#REF!</definedName>
    <definedName name="FORM315" localSheetId="2">[2]A.Div3!#REF!</definedName>
    <definedName name="FORM315">[2]A.Div3!#REF!</definedName>
    <definedName name="FORM321" localSheetId="1">[2]A.Div3!#REF!</definedName>
    <definedName name="FORM321" localSheetId="3">[2]A.Div3!#REF!</definedName>
    <definedName name="FORM321" localSheetId="4">[2]A.Div3!#REF!</definedName>
    <definedName name="FORM321" localSheetId="2">[2]A.Div3!#REF!</definedName>
    <definedName name="FORM321">[2]A.Div3!#REF!</definedName>
    <definedName name="FORM322" localSheetId="1">[2]A.Div3!#REF!</definedName>
    <definedName name="FORM322" localSheetId="3">[2]A.Div3!#REF!</definedName>
    <definedName name="FORM322" localSheetId="4">[2]A.Div3!#REF!</definedName>
    <definedName name="FORM322" localSheetId="2">[2]A.Div3!#REF!</definedName>
    <definedName name="FORM322">[2]A.Div3!#REF!</definedName>
    <definedName name="FORM323" localSheetId="1">[2]A.Div3!#REF!</definedName>
    <definedName name="FORM323" localSheetId="3">[2]A.Div3!#REF!</definedName>
    <definedName name="FORM323" localSheetId="4">[2]A.Div3!#REF!</definedName>
    <definedName name="FORM323" localSheetId="2">[2]A.Div3!#REF!</definedName>
    <definedName name="FORM323">[2]A.Div3!#REF!</definedName>
    <definedName name="FORM323L" localSheetId="0">#REF!</definedName>
    <definedName name="FORM323L" localSheetId="1">#REF!</definedName>
    <definedName name="FORM323L" localSheetId="3">#REF!</definedName>
    <definedName name="FORM323L" localSheetId="4">#REF!</definedName>
    <definedName name="FORM323L" localSheetId="2">#REF!</definedName>
    <definedName name="FORM323L">#REF!</definedName>
    <definedName name="FORM33" localSheetId="0">[2]A.Div3!#REF!</definedName>
    <definedName name="FORM33" localSheetId="1">[2]A.Div3!#REF!</definedName>
    <definedName name="FORM33" localSheetId="3">[2]A.Div3!#REF!</definedName>
    <definedName name="FORM33" localSheetId="4">[2]A.Div3!#REF!</definedName>
    <definedName name="FORM33" localSheetId="2">[2]A.Div3!#REF!</definedName>
    <definedName name="FORM33">[2]A.Div3!#REF!</definedName>
    <definedName name="FORM421" localSheetId="1">'[2]A.Div 4'!#REF!</definedName>
    <definedName name="FORM421" localSheetId="3">'[2]A.Div 4'!#REF!</definedName>
    <definedName name="FORM421" localSheetId="4">'[2]A.Div 4'!#REF!</definedName>
    <definedName name="FORM421" localSheetId="2">'[2]A.Div 4'!#REF!</definedName>
    <definedName name="FORM421">'[2]A.Div 4'!#REF!</definedName>
    <definedName name="FORM422" localSheetId="1">'[2]A.Div 4'!#REF!</definedName>
    <definedName name="FORM422" localSheetId="3">'[2]A.Div 4'!#REF!</definedName>
    <definedName name="FORM422" localSheetId="4">'[2]A.Div 4'!#REF!</definedName>
    <definedName name="FORM422" localSheetId="2">'[2]A.Div 4'!#REF!</definedName>
    <definedName name="FORM422">'[2]A.Div 4'!#REF!</definedName>
    <definedName name="FORM423" localSheetId="1">'[2]A.Div 4'!#REF!</definedName>
    <definedName name="FORM423" localSheetId="3">'[2]A.Div 4'!#REF!</definedName>
    <definedName name="FORM423" localSheetId="4">'[2]A.Div 4'!#REF!</definedName>
    <definedName name="FORM423" localSheetId="2">'[2]A.Div 4'!#REF!</definedName>
    <definedName name="FORM423">'[2]A.Div 4'!#REF!</definedName>
    <definedName name="FORM424" localSheetId="1">'[2]A.Div 4'!#REF!</definedName>
    <definedName name="FORM424" localSheetId="3">'[2]A.Div 4'!#REF!</definedName>
    <definedName name="FORM424" localSheetId="4">'[2]A.Div 4'!#REF!</definedName>
    <definedName name="FORM424" localSheetId="2">'[2]A.Div 4'!#REF!</definedName>
    <definedName name="FORM424">'[2]A.Div 4'!#REF!</definedName>
    <definedName name="FORM425" localSheetId="1">'[2]A.Div 4'!#REF!</definedName>
    <definedName name="FORM425" localSheetId="3">'[2]A.Div 4'!#REF!</definedName>
    <definedName name="FORM425" localSheetId="4">'[2]A.Div 4'!#REF!</definedName>
    <definedName name="FORM425" localSheetId="2">'[2]A.Div 4'!#REF!</definedName>
    <definedName name="FORM425">'[2]A.Div 4'!#REF!</definedName>
    <definedName name="FORM426" localSheetId="1">'[2]A.Div 4'!#REF!</definedName>
    <definedName name="FORM426" localSheetId="3">'[2]A.Div 4'!#REF!</definedName>
    <definedName name="FORM426" localSheetId="4">'[2]A.Div 4'!#REF!</definedName>
    <definedName name="FORM426" localSheetId="2">'[2]A.Div 4'!#REF!</definedName>
    <definedName name="FORM426">'[2]A.Div 4'!#REF!</definedName>
    <definedName name="FORM427" localSheetId="1">'[2]A.Div 4'!#REF!</definedName>
    <definedName name="FORM427" localSheetId="3">'[2]A.Div 4'!#REF!</definedName>
    <definedName name="FORM427" localSheetId="4">'[2]A.Div 4'!#REF!</definedName>
    <definedName name="FORM427" localSheetId="2">'[2]A.Div 4'!#REF!</definedName>
    <definedName name="FORM427">'[2]A.Div 4'!#REF!</definedName>
    <definedName name="FORM511" localSheetId="1">[2]A.Div5!#REF!</definedName>
    <definedName name="FORM511" localSheetId="3">[2]A.Div5!#REF!</definedName>
    <definedName name="FORM511" localSheetId="4">[2]A.Div5!#REF!</definedName>
    <definedName name="FORM511" localSheetId="2">[2]A.Div5!#REF!</definedName>
    <definedName name="FORM511">[2]A.Div5!#REF!</definedName>
    <definedName name="FORM512" localSheetId="1">[2]A.Div5!#REF!</definedName>
    <definedName name="FORM512" localSheetId="3">[2]A.Div5!#REF!</definedName>
    <definedName name="FORM512" localSheetId="4">[2]A.Div5!#REF!</definedName>
    <definedName name="FORM512" localSheetId="2">[2]A.Div5!#REF!</definedName>
    <definedName name="FORM512">[2]A.Div5!#REF!</definedName>
    <definedName name="FORM521" localSheetId="1">[2]A.Div5!#REF!</definedName>
    <definedName name="FORM521" localSheetId="3">[2]A.Div5!#REF!</definedName>
    <definedName name="FORM521" localSheetId="4">[2]A.Div5!#REF!</definedName>
    <definedName name="FORM521" localSheetId="2">[2]A.Div5!#REF!</definedName>
    <definedName name="FORM521">[2]A.Div5!#REF!</definedName>
    <definedName name="FORM522" localSheetId="1">[2]A.Div5!#REF!</definedName>
    <definedName name="FORM522" localSheetId="3">[2]A.Div5!#REF!</definedName>
    <definedName name="FORM522" localSheetId="4">[2]A.Div5!#REF!</definedName>
    <definedName name="FORM522" localSheetId="2">[2]A.Div5!#REF!</definedName>
    <definedName name="FORM522">[2]A.Div5!#REF!</definedName>
    <definedName name="FORM541" localSheetId="1">[2]A.Div5!#REF!</definedName>
    <definedName name="FORM541" localSheetId="3">[2]A.Div5!#REF!</definedName>
    <definedName name="FORM541" localSheetId="4">[2]A.Div5!#REF!</definedName>
    <definedName name="FORM541" localSheetId="2">[2]A.Div5!#REF!</definedName>
    <definedName name="FORM541">[2]A.Div5!#REF!</definedName>
    <definedName name="FORM542" localSheetId="1">[2]A.Div5!#REF!</definedName>
    <definedName name="FORM542" localSheetId="3">[2]A.Div5!#REF!</definedName>
    <definedName name="FORM542" localSheetId="4">[2]A.Div5!#REF!</definedName>
    <definedName name="FORM542" localSheetId="2">[2]A.Div5!#REF!</definedName>
    <definedName name="FORM542">[2]A.Div5!#REF!</definedName>
    <definedName name="FORM611" localSheetId="0">#REF!</definedName>
    <definedName name="FORM611" localSheetId="1">#REF!</definedName>
    <definedName name="FORM611" localSheetId="3">#REF!</definedName>
    <definedName name="FORM611" localSheetId="4">#REF!</definedName>
    <definedName name="FORM611" localSheetId="2">#REF!</definedName>
    <definedName name="FORM611">#REF!</definedName>
    <definedName name="FORM612" localSheetId="0">#REF!</definedName>
    <definedName name="FORM612" localSheetId="1">#REF!</definedName>
    <definedName name="FORM612" localSheetId="3">#REF!</definedName>
    <definedName name="FORM612" localSheetId="4">#REF!</definedName>
    <definedName name="FORM612" localSheetId="2">#REF!</definedName>
    <definedName name="FORM612">#REF!</definedName>
    <definedName name="FORM621" localSheetId="0">#REF!</definedName>
    <definedName name="FORM621" localSheetId="1">#REF!</definedName>
    <definedName name="FORM621" localSheetId="3">#REF!</definedName>
    <definedName name="FORM621" localSheetId="4">#REF!</definedName>
    <definedName name="FORM621" localSheetId="2">#REF!</definedName>
    <definedName name="FORM621">#REF!</definedName>
    <definedName name="FORM622" localSheetId="0">#REF!</definedName>
    <definedName name="FORM622" localSheetId="1">#REF!</definedName>
    <definedName name="FORM622" localSheetId="3">#REF!</definedName>
    <definedName name="FORM622" localSheetId="4">#REF!</definedName>
    <definedName name="FORM622" localSheetId="2">#REF!</definedName>
    <definedName name="FORM622">#REF!</definedName>
    <definedName name="FORM623" localSheetId="0">#REF!</definedName>
    <definedName name="FORM623" localSheetId="1">#REF!</definedName>
    <definedName name="FORM623" localSheetId="3">#REF!</definedName>
    <definedName name="FORM623" localSheetId="4">#REF!</definedName>
    <definedName name="FORM623" localSheetId="2">#REF!</definedName>
    <definedName name="FORM623">#REF!</definedName>
    <definedName name="FORM631" localSheetId="0">#REF!</definedName>
    <definedName name="FORM631" localSheetId="1">#REF!</definedName>
    <definedName name="FORM631" localSheetId="3">#REF!</definedName>
    <definedName name="FORM631" localSheetId="4">#REF!</definedName>
    <definedName name="FORM631" localSheetId="2">#REF!</definedName>
    <definedName name="FORM631">#REF!</definedName>
    <definedName name="FORM632" localSheetId="0">#REF!</definedName>
    <definedName name="FORM632" localSheetId="1">#REF!</definedName>
    <definedName name="FORM632" localSheetId="3">#REF!</definedName>
    <definedName name="FORM632" localSheetId="4">#REF!</definedName>
    <definedName name="FORM632" localSheetId="2">#REF!</definedName>
    <definedName name="FORM632">#REF!</definedName>
    <definedName name="FORM633" localSheetId="0">#REF!</definedName>
    <definedName name="FORM633" localSheetId="1">#REF!</definedName>
    <definedName name="FORM633" localSheetId="3">#REF!</definedName>
    <definedName name="FORM633" localSheetId="4">#REF!</definedName>
    <definedName name="FORM633" localSheetId="2">#REF!</definedName>
    <definedName name="FORM633">#REF!</definedName>
    <definedName name="FORM634" localSheetId="0">#REF!</definedName>
    <definedName name="FORM634" localSheetId="1">#REF!</definedName>
    <definedName name="FORM634" localSheetId="3">#REF!</definedName>
    <definedName name="FORM634" localSheetId="4">#REF!</definedName>
    <definedName name="FORM634" localSheetId="2">#REF!</definedName>
    <definedName name="FORM634">#REF!</definedName>
    <definedName name="FORM635" localSheetId="0">#REF!</definedName>
    <definedName name="FORM635" localSheetId="1">#REF!</definedName>
    <definedName name="FORM635" localSheetId="3">#REF!</definedName>
    <definedName name="FORM635" localSheetId="4">#REF!</definedName>
    <definedName name="FORM635" localSheetId="2">#REF!</definedName>
    <definedName name="FORM635">#REF!</definedName>
    <definedName name="FORM635A" localSheetId="0">#REF!</definedName>
    <definedName name="FORM635A" localSheetId="1">#REF!</definedName>
    <definedName name="FORM635A" localSheetId="3">#REF!</definedName>
    <definedName name="FORM635A" localSheetId="4">#REF!</definedName>
    <definedName name="FORM635A" localSheetId="2">#REF!</definedName>
    <definedName name="FORM635A">#REF!</definedName>
    <definedName name="FORM636" localSheetId="0">#REF!</definedName>
    <definedName name="FORM636" localSheetId="1">#REF!</definedName>
    <definedName name="FORM636" localSheetId="3">#REF!</definedName>
    <definedName name="FORM636" localSheetId="4">#REF!</definedName>
    <definedName name="FORM636" localSheetId="2">#REF!</definedName>
    <definedName name="FORM636">#REF!</definedName>
    <definedName name="FORM641L" localSheetId="0">#REF!</definedName>
    <definedName name="FORM641L" localSheetId="1">#REF!</definedName>
    <definedName name="FORM641L" localSheetId="3">#REF!</definedName>
    <definedName name="FORM641L" localSheetId="4">#REF!</definedName>
    <definedName name="FORM641L" localSheetId="2">#REF!</definedName>
    <definedName name="FORM641L">#REF!</definedName>
    <definedName name="FORM642" localSheetId="0">#REF!</definedName>
    <definedName name="FORM642" localSheetId="1">#REF!</definedName>
    <definedName name="FORM642" localSheetId="3">#REF!</definedName>
    <definedName name="FORM642" localSheetId="4">#REF!</definedName>
    <definedName name="FORM642" localSheetId="2">#REF!</definedName>
    <definedName name="FORM642">#REF!</definedName>
    <definedName name="FORM651" localSheetId="0">#REF!</definedName>
    <definedName name="FORM651" localSheetId="1">#REF!</definedName>
    <definedName name="FORM651" localSheetId="3">#REF!</definedName>
    <definedName name="FORM651" localSheetId="4">#REF!</definedName>
    <definedName name="FORM651" localSheetId="2">#REF!</definedName>
    <definedName name="FORM651">#REF!</definedName>
    <definedName name="FORM66" localSheetId="0">#REF!</definedName>
    <definedName name="FORM66" localSheetId="1">#REF!</definedName>
    <definedName name="FORM66" localSheetId="3">#REF!</definedName>
    <definedName name="FORM66" localSheetId="4">#REF!</definedName>
    <definedName name="FORM66" localSheetId="2">#REF!</definedName>
    <definedName name="FORM66">#REF!</definedName>
    <definedName name="FORM7101" localSheetId="0">[2]A.Div7!#REF!</definedName>
    <definedName name="FORM7101" localSheetId="1">[2]A.Div7!#REF!</definedName>
    <definedName name="FORM7101" localSheetId="3">[2]A.Div7!#REF!</definedName>
    <definedName name="FORM7101" localSheetId="4">[2]A.Div7!#REF!</definedName>
    <definedName name="FORM7101" localSheetId="2">[2]A.Div7!#REF!</definedName>
    <definedName name="FORM7101">[2]A.Div7!#REF!</definedName>
    <definedName name="FORM7102" localSheetId="0">[2]A.Div7!#REF!</definedName>
    <definedName name="FORM7102" localSheetId="1">[2]A.Div7!#REF!</definedName>
    <definedName name="FORM7102" localSheetId="3">[2]A.Div7!#REF!</definedName>
    <definedName name="FORM7102" localSheetId="4">[2]A.Div7!#REF!</definedName>
    <definedName name="FORM7102" localSheetId="2">[2]A.Div7!#REF!</definedName>
    <definedName name="FORM7102">[2]A.Div7!#REF!</definedName>
    <definedName name="FORM7103" localSheetId="0">[2]A.Div7!#REF!</definedName>
    <definedName name="FORM7103" localSheetId="1">[2]A.Div7!#REF!</definedName>
    <definedName name="FORM7103" localSheetId="3">[2]A.Div7!#REF!</definedName>
    <definedName name="FORM7103" localSheetId="4">[2]A.Div7!#REF!</definedName>
    <definedName name="FORM7103" localSheetId="2">[2]A.Div7!#REF!</definedName>
    <definedName name="FORM7103">[2]A.Div7!#REF!</definedName>
    <definedName name="FORM712" localSheetId="0">[2]A.Div7!#REF!</definedName>
    <definedName name="FORM712" localSheetId="1">[2]A.Div7!#REF!</definedName>
    <definedName name="FORM712" localSheetId="3">[2]A.Div7!#REF!</definedName>
    <definedName name="FORM712" localSheetId="4">[2]A.Div7!#REF!</definedName>
    <definedName name="FORM712" localSheetId="2">[2]A.Div7!#REF!</definedName>
    <definedName name="FORM712">[2]A.Div7!#REF!</definedName>
    <definedName name="FORM713" localSheetId="1">[2]A.Div7!#REF!</definedName>
    <definedName name="FORM713" localSheetId="3">[2]A.Div7!#REF!</definedName>
    <definedName name="FORM713" localSheetId="4">[2]A.Div7!#REF!</definedName>
    <definedName name="FORM713" localSheetId="2">[2]A.Div7!#REF!</definedName>
    <definedName name="FORM713">[2]A.Div7!#REF!</definedName>
    <definedName name="FORM715" localSheetId="1">[2]A.Div7!#REF!</definedName>
    <definedName name="FORM715" localSheetId="3">[2]A.Div7!#REF!</definedName>
    <definedName name="FORM715" localSheetId="4">[2]A.Div7!#REF!</definedName>
    <definedName name="FORM715" localSheetId="2">[2]A.Div7!#REF!</definedName>
    <definedName name="FORM715">[2]A.Div7!#REF!</definedName>
    <definedName name="FORM716" localSheetId="1">[2]A.Div7!#REF!</definedName>
    <definedName name="FORM716" localSheetId="3">[2]A.Div7!#REF!</definedName>
    <definedName name="FORM716" localSheetId="4">[2]A.Div7!#REF!</definedName>
    <definedName name="FORM716" localSheetId="2">[2]A.Div7!#REF!</definedName>
    <definedName name="FORM716">[2]A.Div7!#REF!</definedName>
    <definedName name="FORM717" localSheetId="1">[2]A.Div7!#REF!</definedName>
    <definedName name="FORM717" localSheetId="3">[2]A.Div7!#REF!</definedName>
    <definedName name="FORM717" localSheetId="4">[2]A.Div7!#REF!</definedName>
    <definedName name="FORM717" localSheetId="2">[2]A.Div7!#REF!</definedName>
    <definedName name="FORM717">[2]A.Div7!#REF!</definedName>
    <definedName name="FORM718" localSheetId="1">[2]A.Div7!#REF!</definedName>
    <definedName name="FORM718" localSheetId="3">[2]A.Div7!#REF!</definedName>
    <definedName name="FORM718" localSheetId="4">[2]A.Div7!#REF!</definedName>
    <definedName name="FORM718" localSheetId="2">[2]A.Div7!#REF!</definedName>
    <definedName name="FORM718">[2]A.Div7!#REF!</definedName>
    <definedName name="FORM73PL" localSheetId="1">[2]A.Div7!#REF!</definedName>
    <definedName name="FORM73PL" localSheetId="3">[2]A.Div7!#REF!</definedName>
    <definedName name="FORM73PL" localSheetId="4">[2]A.Div7!#REF!</definedName>
    <definedName name="FORM73PL" localSheetId="2">[2]A.Div7!#REF!</definedName>
    <definedName name="FORM73PL">[2]A.Div7!#REF!</definedName>
    <definedName name="FORM73UL" localSheetId="1">[2]A.Div7!#REF!</definedName>
    <definedName name="FORM73UL" localSheetId="3">[2]A.Div7!#REF!</definedName>
    <definedName name="FORM73UL" localSheetId="4">[2]A.Div7!#REF!</definedName>
    <definedName name="FORM73UL" localSheetId="2">[2]A.Div7!#REF!</definedName>
    <definedName name="FORM73UL">[2]A.Div7!#REF!</definedName>
    <definedName name="FORM751" localSheetId="1">[2]A.Div7!#REF!</definedName>
    <definedName name="FORM751" localSheetId="3">[2]A.Div7!#REF!</definedName>
    <definedName name="FORM751" localSheetId="4">[2]A.Div7!#REF!</definedName>
    <definedName name="FORM751" localSheetId="2">[2]A.Div7!#REF!</definedName>
    <definedName name="FORM751">[2]A.Div7!#REF!</definedName>
    <definedName name="FORM752" localSheetId="1">[2]A.Div7!#REF!</definedName>
    <definedName name="FORM752" localSheetId="3">[2]A.Div7!#REF!</definedName>
    <definedName name="FORM752" localSheetId="4">[2]A.Div7!#REF!</definedName>
    <definedName name="FORM752" localSheetId="2">[2]A.Div7!#REF!</definedName>
    <definedName name="FORM752">[2]A.Div7!#REF!</definedName>
    <definedName name="FORM7611" localSheetId="1">[2]A.Div7!#REF!</definedName>
    <definedName name="FORM7611" localSheetId="3">[2]A.Div7!#REF!</definedName>
    <definedName name="FORM7611" localSheetId="4">[2]A.Div7!#REF!</definedName>
    <definedName name="FORM7611" localSheetId="2">[2]A.Div7!#REF!</definedName>
    <definedName name="FORM7611">[2]A.Div7!#REF!</definedName>
    <definedName name="FORM7612" localSheetId="1">[2]A.Div7!#REF!</definedName>
    <definedName name="FORM7612" localSheetId="3">[2]A.Div7!#REF!</definedName>
    <definedName name="FORM7612" localSheetId="4">[2]A.Div7!#REF!</definedName>
    <definedName name="FORM7612" localSheetId="2">[2]A.Div7!#REF!</definedName>
    <definedName name="FORM7612">[2]A.Div7!#REF!</definedName>
    <definedName name="FORM7613" localSheetId="1">[2]A.Div7!#REF!</definedName>
    <definedName name="FORM7613" localSheetId="3">[2]A.Div7!#REF!</definedName>
    <definedName name="FORM7613" localSheetId="4">[2]A.Div7!#REF!</definedName>
    <definedName name="FORM7613" localSheetId="2">[2]A.Div7!#REF!</definedName>
    <definedName name="FORM7613">[2]A.Div7!#REF!</definedName>
    <definedName name="FORM7614" localSheetId="1">[2]A.Div7!#REF!</definedName>
    <definedName name="FORM7614" localSheetId="3">[2]A.Div7!#REF!</definedName>
    <definedName name="FORM7614" localSheetId="4">[2]A.Div7!#REF!</definedName>
    <definedName name="FORM7614" localSheetId="2">[2]A.Div7!#REF!</definedName>
    <definedName name="FORM7614">[2]A.Div7!#REF!</definedName>
    <definedName name="FORM7615" localSheetId="1">[2]A.Div7!#REF!</definedName>
    <definedName name="FORM7615" localSheetId="3">[2]A.Div7!#REF!</definedName>
    <definedName name="FORM7615" localSheetId="4">[2]A.Div7!#REF!</definedName>
    <definedName name="FORM7615" localSheetId="2">[2]A.Div7!#REF!</definedName>
    <definedName name="FORM7615">[2]A.Div7!#REF!</definedName>
    <definedName name="FORM7616" localSheetId="1">[2]A.Div7!#REF!</definedName>
    <definedName name="FORM7616" localSheetId="3">[2]A.Div7!#REF!</definedName>
    <definedName name="FORM7616" localSheetId="4">[2]A.Div7!#REF!</definedName>
    <definedName name="FORM7616" localSheetId="2">[2]A.Div7!#REF!</definedName>
    <definedName name="FORM7616">[2]A.Div7!#REF!</definedName>
    <definedName name="FORM7617" localSheetId="1">[2]A.Div7!#REF!</definedName>
    <definedName name="FORM7617" localSheetId="3">[2]A.Div7!#REF!</definedName>
    <definedName name="FORM7617" localSheetId="4">[2]A.Div7!#REF!</definedName>
    <definedName name="FORM7617" localSheetId="2">[2]A.Div7!#REF!</definedName>
    <definedName name="FORM7617">[2]A.Div7!#REF!</definedName>
    <definedName name="FORM7618" localSheetId="1">[2]A.Div7!#REF!</definedName>
    <definedName name="FORM7618" localSheetId="3">[2]A.Div7!#REF!</definedName>
    <definedName name="FORM7618" localSheetId="4">[2]A.Div7!#REF!</definedName>
    <definedName name="FORM7618" localSheetId="2">[2]A.Div7!#REF!</definedName>
    <definedName name="FORM7618">[2]A.Div7!#REF!</definedName>
    <definedName name="FORM7619" localSheetId="1">[2]A.Div7!#REF!</definedName>
    <definedName name="FORM7619" localSheetId="3">[2]A.Div7!#REF!</definedName>
    <definedName name="FORM7619" localSheetId="4">[2]A.Div7!#REF!</definedName>
    <definedName name="FORM7619" localSheetId="2">[2]A.Div7!#REF!</definedName>
    <definedName name="FORM7619">[2]A.Div7!#REF!</definedName>
    <definedName name="FORM7620" localSheetId="1">[2]A.Div7!#REF!</definedName>
    <definedName name="FORM7620" localSheetId="3">[2]A.Div7!#REF!</definedName>
    <definedName name="FORM7620" localSheetId="4">[2]A.Div7!#REF!</definedName>
    <definedName name="FORM7620" localSheetId="2">[2]A.Div7!#REF!</definedName>
    <definedName name="FORM7620">[2]A.Div7!#REF!</definedName>
    <definedName name="FORM7621" localSheetId="1">[2]A.Div7!#REF!</definedName>
    <definedName name="FORM7621" localSheetId="3">[2]A.Div7!#REF!</definedName>
    <definedName name="FORM7621" localSheetId="4">[2]A.Div7!#REF!</definedName>
    <definedName name="FORM7621" localSheetId="2">[2]A.Div7!#REF!</definedName>
    <definedName name="FORM7621">[2]A.Div7!#REF!</definedName>
    <definedName name="FORM7625" localSheetId="1">[2]A.Div7!#REF!</definedName>
    <definedName name="FORM7625" localSheetId="3">[2]A.Div7!#REF!</definedName>
    <definedName name="FORM7625" localSheetId="4">[2]A.Div7!#REF!</definedName>
    <definedName name="FORM7625" localSheetId="2">[2]A.Div7!#REF!</definedName>
    <definedName name="FORM7625">[2]A.Div7!#REF!</definedName>
    <definedName name="FORM7626" localSheetId="1">[2]A.Div7!#REF!</definedName>
    <definedName name="FORM7626" localSheetId="3">[2]A.Div7!#REF!</definedName>
    <definedName name="FORM7626" localSheetId="4">[2]A.Div7!#REF!</definedName>
    <definedName name="FORM7626" localSheetId="2">[2]A.Div7!#REF!</definedName>
    <definedName name="FORM7626">[2]A.Div7!#REF!</definedName>
    <definedName name="FORM767" localSheetId="1">[2]A.Div7!#REF!</definedName>
    <definedName name="FORM767" localSheetId="3">[2]A.Div7!#REF!</definedName>
    <definedName name="FORM767" localSheetId="4">[2]A.Div7!#REF!</definedName>
    <definedName name="FORM767" localSheetId="2">[2]A.Div7!#REF!</definedName>
    <definedName name="FORM767">[2]A.Div7!#REF!</definedName>
    <definedName name="FORM768" localSheetId="1">[2]A.Div7!#REF!</definedName>
    <definedName name="FORM768" localSheetId="3">[2]A.Div7!#REF!</definedName>
    <definedName name="FORM768" localSheetId="4">[2]A.Div7!#REF!</definedName>
    <definedName name="FORM768" localSheetId="2">[2]A.Div7!#REF!</definedName>
    <definedName name="FORM768">[2]A.Div7!#REF!</definedName>
    <definedName name="FORM769" localSheetId="1">[2]A.Div7!#REF!</definedName>
    <definedName name="FORM769" localSheetId="3">[2]A.Div7!#REF!</definedName>
    <definedName name="FORM769" localSheetId="4">[2]A.Div7!#REF!</definedName>
    <definedName name="FORM769" localSheetId="2">[2]A.Div7!#REF!</definedName>
    <definedName name="FORM769">[2]A.Div7!#REF!</definedName>
    <definedName name="FORM76X" localSheetId="1">[2]A.Div7!#REF!</definedName>
    <definedName name="FORM76X" localSheetId="3">[2]A.Div7!#REF!</definedName>
    <definedName name="FORM76X" localSheetId="4">[2]A.Div7!#REF!</definedName>
    <definedName name="FORM76X" localSheetId="2">[2]A.Div7!#REF!</definedName>
    <definedName name="FORM76X">[2]A.Div7!#REF!</definedName>
    <definedName name="FORM771" localSheetId="1">[2]A.Div7!#REF!</definedName>
    <definedName name="FORM771" localSheetId="3">[2]A.Div7!#REF!</definedName>
    <definedName name="FORM771" localSheetId="4">[2]A.Div7!#REF!</definedName>
    <definedName name="FORM771" localSheetId="2">[2]A.Div7!#REF!</definedName>
    <definedName name="FORM771">[2]A.Div7!#REF!</definedName>
    <definedName name="FORM775" localSheetId="1">[2]A.Div7!#REF!</definedName>
    <definedName name="FORM775" localSheetId="3">[2]A.Div7!#REF!</definedName>
    <definedName name="FORM775" localSheetId="4">[2]A.Div7!#REF!</definedName>
    <definedName name="FORM775" localSheetId="2">[2]A.Div7!#REF!</definedName>
    <definedName name="FORM775">[2]A.Div7!#REF!</definedName>
    <definedName name="FORM79" localSheetId="1">[2]A.Div7!#REF!</definedName>
    <definedName name="FORM79" localSheetId="3">[2]A.Div7!#REF!</definedName>
    <definedName name="FORM79" localSheetId="4">[2]A.Div7!#REF!</definedName>
    <definedName name="FORM79" localSheetId="2">[2]A.Div7!#REF!</definedName>
    <definedName name="FORM79">[2]A.Div7!#REF!</definedName>
    <definedName name="FORM79L" localSheetId="1">[2]A.Div7!#REF!</definedName>
    <definedName name="FORM79L" localSheetId="3">[2]A.Div7!#REF!</definedName>
    <definedName name="FORM79L" localSheetId="4">[2]A.Div7!#REF!</definedName>
    <definedName name="FORM79L" localSheetId="2">[2]A.Div7!#REF!</definedName>
    <definedName name="FORM79L">[2]A.Div7!#REF!</definedName>
    <definedName name="FORM910" localSheetId="0">#REF!</definedName>
    <definedName name="FORM910" localSheetId="1">#REF!</definedName>
    <definedName name="FORM910" localSheetId="3">#REF!</definedName>
    <definedName name="FORM910" localSheetId="4">#REF!</definedName>
    <definedName name="FORM910" localSheetId="2">#REF!</definedName>
    <definedName name="FORM910">#REF!</definedName>
    <definedName name="FORM911" localSheetId="0">#REF!</definedName>
    <definedName name="FORM911" localSheetId="1">#REF!</definedName>
    <definedName name="FORM911" localSheetId="3">#REF!</definedName>
    <definedName name="FORM911" localSheetId="4">#REF!</definedName>
    <definedName name="FORM911" localSheetId="2">#REF!</definedName>
    <definedName name="FORM911">#REF!</definedName>
    <definedName name="FORM912" localSheetId="0">#REF!</definedName>
    <definedName name="FORM912" localSheetId="1">#REF!</definedName>
    <definedName name="FORM912" localSheetId="3">#REF!</definedName>
    <definedName name="FORM912" localSheetId="4">#REF!</definedName>
    <definedName name="FORM912" localSheetId="2">#REF!</definedName>
    <definedName name="FORM912">#REF!</definedName>
    <definedName name="FORM913" localSheetId="0">#REF!</definedName>
    <definedName name="FORM913" localSheetId="1">#REF!</definedName>
    <definedName name="FORM913" localSheetId="3">#REF!</definedName>
    <definedName name="FORM913" localSheetId="4">#REF!</definedName>
    <definedName name="FORM913" localSheetId="2">#REF!</definedName>
    <definedName name="FORM913">#REF!</definedName>
    <definedName name="FORM914" localSheetId="0">#REF!</definedName>
    <definedName name="FORM914" localSheetId="1">#REF!</definedName>
    <definedName name="FORM914" localSheetId="3">#REF!</definedName>
    <definedName name="FORM914" localSheetId="4">#REF!</definedName>
    <definedName name="FORM914" localSheetId="2">#REF!</definedName>
    <definedName name="FORM914">#REF!</definedName>
    <definedName name="FORM915" localSheetId="0">#REF!</definedName>
    <definedName name="FORM915" localSheetId="1">#REF!</definedName>
    <definedName name="FORM915" localSheetId="3">#REF!</definedName>
    <definedName name="FORM915" localSheetId="4">#REF!</definedName>
    <definedName name="FORM915" localSheetId="2">#REF!</definedName>
    <definedName name="FORM915">#REF!</definedName>
    <definedName name="FORM916" localSheetId="0">#REF!</definedName>
    <definedName name="FORM916" localSheetId="1">#REF!</definedName>
    <definedName name="FORM916" localSheetId="3">#REF!</definedName>
    <definedName name="FORM916" localSheetId="4">#REF!</definedName>
    <definedName name="FORM916" localSheetId="2">#REF!</definedName>
    <definedName name="FORM916">#REF!</definedName>
    <definedName name="FORM917" localSheetId="0">#REF!</definedName>
    <definedName name="FORM917" localSheetId="1">#REF!</definedName>
    <definedName name="FORM917" localSheetId="3">#REF!</definedName>
    <definedName name="FORM917" localSheetId="4">#REF!</definedName>
    <definedName name="FORM917" localSheetId="2">#REF!</definedName>
    <definedName name="FORM917">#REF!</definedName>
    <definedName name="FORM918" localSheetId="0">#REF!</definedName>
    <definedName name="FORM918" localSheetId="1">#REF!</definedName>
    <definedName name="FORM918" localSheetId="3">#REF!</definedName>
    <definedName name="FORM918" localSheetId="4">#REF!</definedName>
    <definedName name="FORM918" localSheetId="2">#REF!</definedName>
    <definedName name="FORM918">#REF!</definedName>
    <definedName name="FORM919" localSheetId="0">#REF!</definedName>
    <definedName name="FORM919" localSheetId="1">#REF!</definedName>
    <definedName name="FORM919" localSheetId="3">#REF!</definedName>
    <definedName name="FORM919" localSheetId="4">#REF!</definedName>
    <definedName name="FORM919" localSheetId="2">#REF!</definedName>
    <definedName name="FORM919">#REF!</definedName>
    <definedName name="FORM94" localSheetId="0">#REF!</definedName>
    <definedName name="FORM94" localSheetId="1">#REF!</definedName>
    <definedName name="FORM94" localSheetId="3">#REF!</definedName>
    <definedName name="FORM94" localSheetId="4">#REF!</definedName>
    <definedName name="FORM94" localSheetId="2">#REF!</definedName>
    <definedName name="FORM94">#REF!</definedName>
    <definedName name="FORM95" localSheetId="0">#REF!</definedName>
    <definedName name="FORM95" localSheetId="1">#REF!</definedName>
    <definedName name="FORM95" localSheetId="3">#REF!</definedName>
    <definedName name="FORM95" localSheetId="4">#REF!</definedName>
    <definedName name="FORM95" localSheetId="2">#REF!</definedName>
    <definedName name="FORM95">#REF!</definedName>
    <definedName name="FORM96" localSheetId="0">#REF!</definedName>
    <definedName name="FORM96" localSheetId="1">#REF!</definedName>
    <definedName name="FORM96" localSheetId="3">#REF!</definedName>
    <definedName name="FORM96" localSheetId="4">#REF!</definedName>
    <definedName name="FORM96" localSheetId="2">#REF!</definedName>
    <definedName name="FORM96">#REF!</definedName>
    <definedName name="FORM97" localSheetId="0">#REF!</definedName>
    <definedName name="FORM97" localSheetId="1">#REF!</definedName>
    <definedName name="FORM97" localSheetId="3">#REF!</definedName>
    <definedName name="FORM97" localSheetId="4">#REF!</definedName>
    <definedName name="FORM97" localSheetId="2">#REF!</definedName>
    <definedName name="FORM97">#REF!</definedName>
    <definedName name="FORM98" localSheetId="0">#REF!</definedName>
    <definedName name="FORM98" localSheetId="1">#REF!</definedName>
    <definedName name="FORM98" localSheetId="3">#REF!</definedName>
    <definedName name="FORM98" localSheetId="4">#REF!</definedName>
    <definedName name="FORM98" localSheetId="2">#REF!</definedName>
    <definedName name="FORM98">#REF!</definedName>
    <definedName name="FORM99" localSheetId="0">#REF!</definedName>
    <definedName name="FORM99" localSheetId="1">#REF!</definedName>
    <definedName name="FORM99" localSheetId="3">#REF!</definedName>
    <definedName name="FORM99" localSheetId="4">#REF!</definedName>
    <definedName name="FORM99" localSheetId="2">#REF!</definedName>
    <definedName name="FORM99">#REF!</definedName>
    <definedName name="FORMGEOTEKSTIL" localSheetId="0">[2]A.Div7!#REF!</definedName>
    <definedName name="FORMGEOTEKSTIL" localSheetId="1">[2]A.Div7!#REF!</definedName>
    <definedName name="FORMGEOTEKSTIL" localSheetId="3">[2]A.Div7!#REF!</definedName>
    <definedName name="FORMGEOTEKSTIL" localSheetId="4">[2]A.Div7!#REF!</definedName>
    <definedName name="FORMGEOTEKSTIL" localSheetId="2">[2]A.Div7!#REF!</definedName>
    <definedName name="FORMGEOTEKSTIL">[2]A.Div7!#REF!</definedName>
    <definedName name="FORMLatasirK" localSheetId="0">#REF!</definedName>
    <definedName name="FORMLatasirK" localSheetId="1">#REF!</definedName>
    <definedName name="FORMLatasirK" localSheetId="3">#REF!</definedName>
    <definedName name="FORMLatasirK" localSheetId="4">#REF!</definedName>
    <definedName name="FORMLatasirK" localSheetId="2">#REF!</definedName>
    <definedName name="FORMLatasirK">#REF!</definedName>
    <definedName name="FORMLatasirKL" localSheetId="0">#REF!</definedName>
    <definedName name="FORMLatasirKL" localSheetId="1">#REF!</definedName>
    <definedName name="FORMLatasirKL" localSheetId="3">#REF!</definedName>
    <definedName name="FORMLatasirKL" localSheetId="4">#REF!</definedName>
    <definedName name="FORMLatasirKL" localSheetId="2">#REF!</definedName>
    <definedName name="FORMLatasirKL">#REF!</definedName>
    <definedName name="fulvimixer" localSheetId="0">[9]upahbahan!#REF!</definedName>
    <definedName name="fulvimixer" localSheetId="1">[9]upahbahan!#REF!</definedName>
    <definedName name="fulvimixer" localSheetId="3">[9]upahbahan!#REF!</definedName>
    <definedName name="fulvimixer" localSheetId="4">[9]upahbahan!#REF!</definedName>
    <definedName name="fulvimixer" localSheetId="2">[9]upahbahan!#REF!</definedName>
    <definedName name="fulvimixer">[9]upahbahan!#REF!</definedName>
    <definedName name="galiandrainase">[9]analisa!$K$96</definedName>
    <definedName name="generatorset" localSheetId="0">[9]upahbahan!#REF!</definedName>
    <definedName name="generatorset" localSheetId="1">[9]upahbahan!#REF!</definedName>
    <definedName name="generatorset" localSheetId="3">[9]upahbahan!#REF!</definedName>
    <definedName name="generatorset" localSheetId="4">[9]upahbahan!#REF!</definedName>
    <definedName name="generatorset" localSheetId="2">[9]upahbahan!#REF!</definedName>
    <definedName name="generatorset">[9]upahbahan!#REF!</definedName>
    <definedName name="gentengsakuraroof" localSheetId="0">[3]upah!#REF!</definedName>
    <definedName name="gentengsakuraroof" localSheetId="1">[3]upah!#REF!</definedName>
    <definedName name="gentengsakuraroof" localSheetId="3">[3]upah!#REF!</definedName>
    <definedName name="gentengsakuraroof" localSheetId="4">[3]upah!#REF!</definedName>
    <definedName name="gentengsakuraroof" localSheetId="2">[3]upah!#REF!</definedName>
    <definedName name="gentengsakuraroof">[3]upah!#REF!</definedName>
    <definedName name="gentengsuryaroof" localSheetId="0">[3]upah!#REF!</definedName>
    <definedName name="gentengsuryaroof" localSheetId="1">[3]upah!#REF!</definedName>
    <definedName name="gentengsuryaroof" localSheetId="3">[3]upah!#REF!</definedName>
    <definedName name="gentengsuryaroof" localSheetId="4">[3]upah!#REF!</definedName>
    <definedName name="gentengsuryaroof" localSheetId="2">[3]upah!#REF!</definedName>
    <definedName name="gentengsuryaroof">[3]upah!#REF!</definedName>
    <definedName name="GH" localSheetId="0">#REF!</definedName>
    <definedName name="GH" localSheetId="1">#REF!</definedName>
    <definedName name="GH" localSheetId="3">#REF!</definedName>
    <definedName name="GH" localSheetId="4">#REF!</definedName>
    <definedName name="GH" localSheetId="2">#REF!</definedName>
    <definedName name="GH">#REF!</definedName>
    <definedName name="gipsum" localSheetId="0">[3]upah!#REF!</definedName>
    <definedName name="gipsum" localSheetId="1">[3]upah!#REF!</definedName>
    <definedName name="gipsum" localSheetId="3">[3]upah!#REF!</definedName>
    <definedName name="gipsum" localSheetId="4">[3]upah!#REF!</definedName>
    <definedName name="gipsum" localSheetId="2">[3]upah!#REF!</definedName>
    <definedName name="gipsum">[3]upah!#REF!</definedName>
    <definedName name="GOLONGAN19">'[17]gaji pokok'!$BO$3:$BQ$223</definedName>
    <definedName name="golongan2013">'[17]gaji pokok'!$AK$3:$AM$223</definedName>
    <definedName name="grendeljendela">[3]upah!$H$82</definedName>
    <definedName name="grendelpintu">[3]upah!$H$91</definedName>
    <definedName name="hari" localSheetId="0">[11]KODE!$E$1:$E$6</definedName>
    <definedName name="hari">KODE!$E$1:$E$6</definedName>
    <definedName name="HELENA" localSheetId="0">#REF!</definedName>
    <definedName name="HELENA" localSheetId="1">#REF!</definedName>
    <definedName name="HELENA" localSheetId="3">#REF!</definedName>
    <definedName name="HELENA" localSheetId="4">#REF!</definedName>
    <definedName name="HELENA" localSheetId="2">#REF!</definedName>
    <definedName name="HELENA">#REF!</definedName>
    <definedName name="helena2" localSheetId="0">#REF!</definedName>
    <definedName name="helena2" localSheetId="1">#REF!</definedName>
    <definedName name="helena2" localSheetId="3">#REF!</definedName>
    <definedName name="helena2" localSheetId="4">#REF!</definedName>
    <definedName name="helena2" localSheetId="2">#REF!</definedName>
    <definedName name="helena2">#REF!</definedName>
    <definedName name="hengseljendela">[3]upah!$H$80</definedName>
    <definedName name="hengselpintu">[3]upah!$H$79</definedName>
    <definedName name="hut" localSheetId="0">#REF!</definedName>
    <definedName name="hut" localSheetId="1">#REF!</definedName>
    <definedName name="hut" localSheetId="3">#REF!</definedName>
    <definedName name="hut" localSheetId="4">#REF!</definedName>
    <definedName name="hut" localSheetId="2">#REF!</definedName>
    <definedName name="hut">#REF!</definedName>
    <definedName name="hutan">[18]hut!$A$4:$E$117</definedName>
    <definedName name="i">[19]Div2!$B$2:$L$67</definedName>
    <definedName name="ii" localSheetId="0">[3]rab!#REF!</definedName>
    <definedName name="ii" localSheetId="1">[3]rab!#REF!</definedName>
    <definedName name="ii" localSheetId="3">[3]rab!#REF!</definedName>
    <definedName name="ii" localSheetId="4">[3]rab!#REF!</definedName>
    <definedName name="ii" localSheetId="2">[3]rab!#REF!</definedName>
    <definedName name="ii">[3]rab!#REF!</definedName>
    <definedName name="iii" localSheetId="0">[3]rab!#REF!</definedName>
    <definedName name="iii" localSheetId="1">[3]rab!#REF!</definedName>
    <definedName name="iii" localSheetId="3">[3]rab!#REF!</definedName>
    <definedName name="iii" localSheetId="4">[3]rab!#REF!</definedName>
    <definedName name="iii" localSheetId="2">[3]rab!#REF!</definedName>
    <definedName name="iii">[3]rab!#REF!</definedName>
    <definedName name="ijuk" localSheetId="0">[3]upah!#REF!</definedName>
    <definedName name="ijuk" localSheetId="1">[3]upah!#REF!</definedName>
    <definedName name="ijuk" localSheetId="3">[3]upah!#REF!</definedName>
    <definedName name="ijuk" localSheetId="4">[3]upah!#REF!</definedName>
    <definedName name="ijuk" localSheetId="2">[3]upah!#REF!</definedName>
    <definedName name="ijuk">[3]upah!#REF!</definedName>
    <definedName name="iv" localSheetId="0">[3]rab!#REF!</definedName>
    <definedName name="iv" localSheetId="1">[3]rab!#REF!</definedName>
    <definedName name="iv" localSheetId="3">[3]rab!#REF!</definedName>
    <definedName name="iv" localSheetId="4">[3]rab!#REF!</definedName>
    <definedName name="iv" localSheetId="2">[3]rab!#REF!</definedName>
    <definedName name="iv">[3]rab!#REF!</definedName>
    <definedName name="ix" localSheetId="1">[3]rab!#REF!</definedName>
    <definedName name="ix" localSheetId="3">[3]rab!#REF!</definedName>
    <definedName name="ix" localSheetId="4">[3]rab!#REF!</definedName>
    <definedName name="ix" localSheetId="2">[3]rab!#REF!</definedName>
    <definedName name="ix">[3]rab!#REF!</definedName>
    <definedName name="jackhammer" localSheetId="1">[9]upahbahan!#REF!</definedName>
    <definedName name="jackhammer" localSheetId="3">[9]upahbahan!#REF!</definedName>
    <definedName name="jackhammer" localSheetId="4">[9]upahbahan!#REF!</definedName>
    <definedName name="jackhammer" localSheetId="2">[9]upahbahan!#REF!</definedName>
    <definedName name="jackhammer">[9]upahbahan!#REF!</definedName>
    <definedName name="JADWAL_BAR" localSheetId="1">[1]RAB!#REF!</definedName>
    <definedName name="JADWAL_BAR" localSheetId="3">[1]RAB!#REF!</definedName>
    <definedName name="JADWAL_BAR" localSheetId="4">[1]RAB!#REF!</definedName>
    <definedName name="JADWAL_BAR" localSheetId="2">[1]RAB!#REF!</definedName>
    <definedName name="JADWAL_BAR">[1]RAB!#REF!</definedName>
    <definedName name="JADWAL_S" localSheetId="1">[1]RAB!#REF!</definedName>
    <definedName name="JADWAL_S" localSheetId="3">[1]RAB!#REF!</definedName>
    <definedName name="JADWAL_S" localSheetId="4">[1]RAB!#REF!</definedName>
    <definedName name="JADWAL_S" localSheetId="2">[1]RAB!#REF!</definedName>
    <definedName name="JADWAL_S">[1]RAB!#REF!</definedName>
    <definedName name="jafar" localSheetId="0">#REF!</definedName>
    <definedName name="jafar" localSheetId="1">#REF!</definedName>
    <definedName name="jafar" localSheetId="3">#REF!</definedName>
    <definedName name="jafar" localSheetId="4">#REF!</definedName>
    <definedName name="jafar" localSheetId="2">#REF!</definedName>
    <definedName name="jafar">#REF!</definedName>
    <definedName name="jafar2" localSheetId="0">#REF!</definedName>
    <definedName name="jafar2" localSheetId="1">#REF!</definedName>
    <definedName name="jafar2" localSheetId="3">#REF!</definedName>
    <definedName name="jafar2" localSheetId="4">#REF!</definedName>
    <definedName name="jafar2" localSheetId="2">#REF!</definedName>
    <definedName name="jafar2">#REF!</definedName>
    <definedName name="jam" localSheetId="0">[11]KODE!$G$1:$G$19</definedName>
    <definedName name="jam">KODE!$G$1:$G$19</definedName>
    <definedName name="JENIS">KODE!$F$35:$F$38</definedName>
    <definedName name="JKK">KODE!$J$35:$J$43</definedName>
    <definedName name="JKNK">KODE!$K$35:$K$38</definedName>
    <definedName name="JL_NAS" localSheetId="0">#REF!</definedName>
    <definedName name="JL_NAS" localSheetId="1">#REF!</definedName>
    <definedName name="JL_NAS" localSheetId="3">#REF!</definedName>
    <definedName name="JL_NAS" localSheetId="4">#REF!</definedName>
    <definedName name="JL_NAS" localSheetId="2">#REF!</definedName>
    <definedName name="JL_NAS">#REF!</definedName>
    <definedName name="JPEMBA" localSheetId="0">[1]RAB!#REF!</definedName>
    <definedName name="JPEMBA" localSheetId="1">[1]RAB!#REF!</definedName>
    <definedName name="JPEMBA" localSheetId="3">[1]RAB!#REF!</definedName>
    <definedName name="JPEMBA" localSheetId="4">[1]RAB!#REF!</definedName>
    <definedName name="JPEMBA" localSheetId="2">[1]RAB!#REF!</definedName>
    <definedName name="JPEMBA">[1]RAB!#REF!</definedName>
    <definedName name="JPENING" localSheetId="0">[1]RAB!#REF!</definedName>
    <definedName name="JPENING" localSheetId="1">[1]RAB!#REF!</definedName>
    <definedName name="JPENING" localSheetId="3">[1]RAB!#REF!</definedName>
    <definedName name="JPENING" localSheetId="4">[1]RAB!#REF!</definedName>
    <definedName name="JPENING" localSheetId="2">[1]RAB!#REF!</definedName>
    <definedName name="JPENING">[1]RAB!#REF!</definedName>
    <definedName name="jumlah">[9]rekap!$G$51</definedName>
    <definedName name="juta" localSheetId="0">#REF!</definedName>
    <definedName name="juta" localSheetId="1">#REF!</definedName>
    <definedName name="juta" localSheetId="3">#REF!</definedName>
    <definedName name="juta" localSheetId="4">#REF!</definedName>
    <definedName name="juta" localSheetId="2">#REF!</definedName>
    <definedName name="juta">#REF!</definedName>
    <definedName name="jutaan" localSheetId="0">#REF!</definedName>
    <definedName name="jutaan" localSheetId="1">#REF!</definedName>
    <definedName name="jutaan" localSheetId="3">#REF!</definedName>
    <definedName name="jutaan" localSheetId="4">#REF!</definedName>
    <definedName name="jutaan" localSheetId="2">#REF!</definedName>
    <definedName name="jutaan">#REF!</definedName>
    <definedName name="kacapolos">[3]upah!$H$94</definedName>
    <definedName name="kada" localSheetId="0">#REF!</definedName>
    <definedName name="kada" localSheetId="1">#REF!</definedName>
    <definedName name="kada" localSheetId="3">#REF!</definedName>
    <definedName name="kada" localSheetId="4">#REF!</definedName>
    <definedName name="kada" localSheetId="2">#REF!</definedName>
    <definedName name="kada">#REF!</definedName>
    <definedName name="kada2" localSheetId="0">#REF!</definedName>
    <definedName name="kada2" localSheetId="1">#REF!</definedName>
    <definedName name="kada2" localSheetId="3">#REF!</definedName>
    <definedName name="kada2" localSheetId="4">#REF!</definedName>
    <definedName name="kada2" localSheetId="2">#REF!</definedName>
    <definedName name="kada2">#REF!</definedName>
    <definedName name="kafiar" localSheetId="0">#REF!</definedName>
    <definedName name="kafiar" localSheetId="1">#REF!</definedName>
    <definedName name="kafiar" localSheetId="3">#REF!</definedName>
    <definedName name="kafiar" localSheetId="4">#REF!</definedName>
    <definedName name="kafiar" localSheetId="2">#REF!</definedName>
    <definedName name="kafiar">#REF!</definedName>
    <definedName name="kafiar2" localSheetId="0">#REF!</definedName>
    <definedName name="kafiar2" localSheetId="1">#REF!</definedName>
    <definedName name="kafiar2" localSheetId="3">#REF!</definedName>
    <definedName name="kafiar2" localSheetId="4">#REF!</definedName>
    <definedName name="kafiar2" localSheetId="2">#REF!</definedName>
    <definedName name="kafiar2">#REF!</definedName>
    <definedName name="kaitangin">[3]upah!$H$93</definedName>
    <definedName name="kapur">[3]upah!$H$102</definedName>
    <definedName name="karolina" localSheetId="0">#REF!</definedName>
    <definedName name="karolina" localSheetId="1">#REF!</definedName>
    <definedName name="karolina" localSheetId="3">#REF!</definedName>
    <definedName name="karolina" localSheetId="4">#REF!</definedName>
    <definedName name="karolina" localSheetId="2">#REF!</definedName>
    <definedName name="karolina">#REF!</definedName>
    <definedName name="karolina2" localSheetId="0">#REF!</definedName>
    <definedName name="karolina2" localSheetId="1">#REF!</definedName>
    <definedName name="karolina2" localSheetId="3">#REF!</definedName>
    <definedName name="karolina2" localSheetId="4">#REF!</definedName>
    <definedName name="karolina2" localSheetId="2">#REF!</definedName>
    <definedName name="karolina2">#REF!</definedName>
    <definedName name="kawatbeton">[3]upah!$H$60</definedName>
    <definedName name="kawatbronjong" localSheetId="0">[9]upahbahan!#REF!</definedName>
    <definedName name="kawatbronjong" localSheetId="1">[9]upahbahan!#REF!</definedName>
    <definedName name="kawatbronjong" localSheetId="3">[9]upahbahan!#REF!</definedName>
    <definedName name="kawatbronjong" localSheetId="4">[9]upahbahan!#REF!</definedName>
    <definedName name="kawatbronjong" localSheetId="2">[9]upahbahan!#REF!</definedName>
    <definedName name="kawatbronjong">[9]upahbahan!#REF!</definedName>
    <definedName name="kayubakar" localSheetId="0">[9]upahbahan!#REF!</definedName>
    <definedName name="kayubakar" localSheetId="1">[9]upahbahan!#REF!</definedName>
    <definedName name="kayubakar" localSheetId="3">[9]upahbahan!#REF!</definedName>
    <definedName name="kayubakar" localSheetId="4">[9]upahbahan!#REF!</definedName>
    <definedName name="kayubakar" localSheetId="2">[9]upahbahan!#REF!</definedName>
    <definedName name="kayubakar">[9]upahbahan!#REF!</definedName>
    <definedName name="kayubesi" localSheetId="0">[3]upah!#REF!</definedName>
    <definedName name="kayubesi" localSheetId="1">[3]upah!#REF!</definedName>
    <definedName name="kayubesi" localSheetId="3">[3]upah!#REF!</definedName>
    <definedName name="kayubesi" localSheetId="4">[3]upah!#REF!</definedName>
    <definedName name="kayubesi" localSheetId="2">[3]upah!#REF!</definedName>
    <definedName name="kayubesi">[3]upah!#REF!</definedName>
    <definedName name="kayukelasiii" localSheetId="0">[9]upahbahan!#REF!</definedName>
    <definedName name="kayukelasiii" localSheetId="1">[9]upahbahan!#REF!</definedName>
    <definedName name="kayukelasiii" localSheetId="3">[9]upahbahan!#REF!</definedName>
    <definedName name="kayukelasiii" localSheetId="4">[9]upahbahan!#REF!</definedName>
    <definedName name="kayukelasiii" localSheetId="2">[9]upahbahan!#REF!</definedName>
    <definedName name="kayukelasiii">[9]upahbahan!#REF!</definedName>
    <definedName name="kayuklasiii">[3]upah!$H$62</definedName>
    <definedName name="kayuklasiii57" localSheetId="0">[3]upah!#REF!</definedName>
    <definedName name="kayuklasiii57" localSheetId="1">[3]upah!#REF!</definedName>
    <definedName name="kayuklasiii57" localSheetId="3">[3]upah!#REF!</definedName>
    <definedName name="kayuklasiii57" localSheetId="4">[3]upah!#REF!</definedName>
    <definedName name="kayuklasiii57" localSheetId="2">[3]upah!#REF!</definedName>
    <definedName name="kayuklasiii57">[3]upah!#REF!</definedName>
    <definedName name="kayuklsii57" localSheetId="0">[3]upah!#REF!</definedName>
    <definedName name="kayuklsii57" localSheetId="1">[3]upah!#REF!</definedName>
    <definedName name="kayuklsii57" localSheetId="3">[3]upah!#REF!</definedName>
    <definedName name="kayuklsii57" localSheetId="4">[3]upah!#REF!</definedName>
    <definedName name="kayuklsii57" localSheetId="2">[3]upah!#REF!</definedName>
    <definedName name="kayuklsii57">[3]upah!#REF!</definedName>
    <definedName name="kayuprofilsp1" localSheetId="0">[3]upah!#REF!</definedName>
    <definedName name="kayuprofilsp1" localSheetId="1">[3]upah!#REF!</definedName>
    <definedName name="kayuprofilsp1" localSheetId="3">[3]upah!#REF!</definedName>
    <definedName name="kayuprofilsp1" localSheetId="4">[3]upah!#REF!</definedName>
    <definedName name="kayuprofilsp1" localSheetId="2">[3]upah!#REF!</definedName>
    <definedName name="kayuprofilsp1">[3]upah!#REF!</definedName>
    <definedName name="kayuprofilsp3">[3]upah!$H$77</definedName>
    <definedName name="kayuprofilsp7" localSheetId="0">[3]upah!#REF!</definedName>
    <definedName name="kayuprofilsp7" localSheetId="1">[3]upah!#REF!</definedName>
    <definedName name="kayuprofilsp7" localSheetId="3">[3]upah!#REF!</definedName>
    <definedName name="kayuprofilsp7" localSheetId="4">[3]upah!#REF!</definedName>
    <definedName name="kayuprofilsp7" localSheetId="2">[3]upah!#REF!</definedName>
    <definedName name="kayuprofilsp7">[3]upah!#REF!</definedName>
    <definedName name="KEAN" localSheetId="0">#REF!</definedName>
    <definedName name="KEAN" localSheetId="1">#REF!</definedName>
    <definedName name="KEAN" localSheetId="3">#REF!</definedName>
    <definedName name="KEAN" localSheetId="4">#REF!</definedName>
    <definedName name="KEAN" localSheetId="2">#REF!</definedName>
    <definedName name="KEAN">#REF!</definedName>
    <definedName name="KEGIATAN">[20]FORMULIR!$HX$3:$IB$19</definedName>
    <definedName name="KEPALA">[1]RAB!$A$30:$H$33</definedName>
    <definedName name="kepalatukang">[3]upah!$H$25</definedName>
    <definedName name="kerikil">[3]upah!$H$57</definedName>
    <definedName name="klo" localSheetId="3">[1]RAB!#REF!</definedName>
    <definedName name="klo" localSheetId="4">[1]RAB!#REF!</definedName>
    <definedName name="klo">[1]RAB!#REF!</definedName>
    <definedName name="kloset" localSheetId="0">[3]upah!#REF!</definedName>
    <definedName name="kloset" localSheetId="1">[3]upah!#REF!</definedName>
    <definedName name="kloset" localSheetId="3">[3]upah!#REF!</definedName>
    <definedName name="kloset" localSheetId="4">[3]upah!#REF!</definedName>
    <definedName name="kloset" localSheetId="2">[3]upah!#REF!</definedName>
    <definedName name="kloset">[3]upah!#REF!</definedName>
    <definedName name="klosetduduk" localSheetId="0">[3]upah!#REF!</definedName>
    <definedName name="klosetduduk" localSheetId="1">[3]upah!#REF!</definedName>
    <definedName name="klosetduduk" localSheetId="3">[3]upah!#REF!</definedName>
    <definedName name="klosetduduk" localSheetId="4">[3]upah!#REF!</definedName>
    <definedName name="klosetduduk" localSheetId="2">[3]upah!#REF!</definedName>
    <definedName name="klosetduduk">[3]upah!#REF!</definedName>
    <definedName name="klosettoto" localSheetId="0">[3]upah!#REF!</definedName>
    <definedName name="klosettoto" localSheetId="1">[3]upah!#REF!</definedName>
    <definedName name="klosettoto" localSheetId="3">[3]upah!#REF!</definedName>
    <definedName name="klosettoto" localSheetId="4">[3]upah!#REF!</definedName>
    <definedName name="klosettoto" localSheetId="2">[3]upah!#REF!</definedName>
    <definedName name="klosettoto">[3]upah!#REF!</definedName>
    <definedName name="KONSTRUKSI">KODE!$I$35:$I$43</definedName>
    <definedName name="kranair" localSheetId="0">[3]upah!#REF!</definedName>
    <definedName name="kranair" localSheetId="1">[3]upah!#REF!</definedName>
    <definedName name="kranair" localSheetId="3">[3]upah!#REF!</definedName>
    <definedName name="kranair" localSheetId="4">[3]upah!#REF!</definedName>
    <definedName name="kranair" localSheetId="2">[3]upah!#REF!</definedName>
    <definedName name="kranair">[3]upah!#REF!</definedName>
    <definedName name="KUANTITAS" localSheetId="0">#REF!</definedName>
    <definedName name="KUANTITAS" localSheetId="1">#REF!</definedName>
    <definedName name="KUANTITAS" localSheetId="3">#REF!</definedName>
    <definedName name="KUANTITAS" localSheetId="4">#REF!</definedName>
    <definedName name="KUANTITAS" localSheetId="2">#REF!</definedName>
    <definedName name="KUANTITAS">#REF!</definedName>
    <definedName name="kunci">[3]upah!$H$78</definedName>
    <definedName name="kuncisedang" localSheetId="0">[3]upah!#REF!</definedName>
    <definedName name="kuncisedang" localSheetId="1">[3]upah!#REF!</definedName>
    <definedName name="kuncisedang" localSheetId="3">[3]upah!#REF!</definedName>
    <definedName name="kuncisedang" localSheetId="4">[3]upah!#REF!</definedName>
    <definedName name="kuncisedang" localSheetId="2">[3]upah!#REF!</definedName>
    <definedName name="kuncisedang">[3]upah!#REF!</definedName>
    <definedName name="Kurs" localSheetId="0">#REF!</definedName>
    <definedName name="Kurs" localSheetId="1">#REF!</definedName>
    <definedName name="Kurs" localSheetId="3">#REF!</definedName>
    <definedName name="Kurs" localSheetId="4">#REF!</definedName>
    <definedName name="Kurs" localSheetId="2">#REF!</definedName>
    <definedName name="Kurs">#REF!</definedName>
    <definedName name="kusno" localSheetId="0">#REF!</definedName>
    <definedName name="kusno" localSheetId="1">#REF!</definedName>
    <definedName name="kusno" localSheetId="3">#REF!</definedName>
    <definedName name="kusno" localSheetId="4">#REF!</definedName>
    <definedName name="kusno" localSheetId="2">#REF!</definedName>
    <definedName name="kusno">#REF!</definedName>
    <definedName name="kusno2" localSheetId="0">#REF!</definedName>
    <definedName name="kusno2" localSheetId="1">#REF!</definedName>
    <definedName name="kusno2" localSheetId="3">#REF!</definedName>
    <definedName name="kusno2" localSheetId="4">#REF!</definedName>
    <definedName name="kusno2" localSheetId="2">#REF!</definedName>
    <definedName name="kusno2">#REF!</definedName>
    <definedName name="kutumun" localSheetId="0">#REF!</definedName>
    <definedName name="kutumun" localSheetId="1">#REF!</definedName>
    <definedName name="kutumun" localSheetId="3">#REF!</definedName>
    <definedName name="kutumun" localSheetId="4">#REF!</definedName>
    <definedName name="kutumun" localSheetId="2">#REF!</definedName>
    <definedName name="kutumun">#REF!</definedName>
    <definedName name="kutumun2" localSheetId="0">#REF!</definedName>
    <definedName name="kutumun2" localSheetId="1">#REF!</definedName>
    <definedName name="kutumun2" localSheetId="3">#REF!</definedName>
    <definedName name="kutumun2" localSheetId="4">#REF!</definedName>
    <definedName name="kutumun2" localSheetId="2">#REF!</definedName>
    <definedName name="kutumun2">#REF!</definedName>
    <definedName name="kwi" localSheetId="0">#REF!</definedName>
    <definedName name="kwi" localSheetId="1">#REF!</definedName>
    <definedName name="kwi" localSheetId="3">#REF!</definedName>
    <definedName name="kwi" localSheetId="4">#REF!</definedName>
    <definedName name="kwi" localSheetId="2">#REF!</definedName>
    <definedName name="kwi">#REF!</definedName>
    <definedName name="kyklasii35" localSheetId="0">[3]upah!#REF!</definedName>
    <definedName name="kyklasii35" localSheetId="1">[3]upah!#REF!</definedName>
    <definedName name="kyklasii35" localSheetId="3">[3]upah!#REF!</definedName>
    <definedName name="kyklasii35" localSheetId="4">[3]upah!#REF!</definedName>
    <definedName name="kyklasii35" localSheetId="2">[3]upah!#REF!</definedName>
    <definedName name="kyklasii35">[3]upah!#REF!</definedName>
    <definedName name="LAINLAIN" localSheetId="0">#REF!</definedName>
    <definedName name="LAINLAIN" localSheetId="1">#REF!</definedName>
    <definedName name="LAINLAIN" localSheetId="3">#REF!</definedName>
    <definedName name="LAINLAIN" localSheetId="4">#REF!</definedName>
    <definedName name="LAINLAIN" localSheetId="2">#REF!</definedName>
    <definedName name="LAINLAIN">#REF!</definedName>
    <definedName name="lampupijar" localSheetId="0">[3]upah!#REF!</definedName>
    <definedName name="lampupijar" localSheetId="1">[3]upah!#REF!</definedName>
    <definedName name="lampupijar" localSheetId="3">[3]upah!#REF!</definedName>
    <definedName name="lampupijar" localSheetId="4">[3]upah!#REF!</definedName>
    <definedName name="lampupijar" localSheetId="2">[3]upah!#REF!</definedName>
    <definedName name="lampupijar">[3]upah!#REF!</definedName>
    <definedName name="lamputl" localSheetId="0">[3]upah!#REF!</definedName>
    <definedName name="lamputl" localSheetId="1">[3]upah!#REF!</definedName>
    <definedName name="lamputl" localSheetId="3">[3]upah!#REF!</definedName>
    <definedName name="lamputl" localSheetId="4">[3]upah!#REF!</definedName>
    <definedName name="lamputl" localSheetId="2">[3]upah!#REF!</definedName>
    <definedName name="lamputl">[3]upah!#REF!</definedName>
    <definedName name="lampuxl" localSheetId="0">[3]upah!#REF!</definedName>
    <definedName name="lampuxl" localSheetId="1">[3]upah!#REF!</definedName>
    <definedName name="lampuxl" localSheetId="3">[3]upah!#REF!</definedName>
    <definedName name="lampuxl" localSheetId="4">[3]upah!#REF!</definedName>
    <definedName name="lampuxl" localSheetId="2">[3]upah!#REF!</definedName>
    <definedName name="lampuxl">[3]upah!#REF!</definedName>
    <definedName name="lembarsering" localSheetId="0">[3]upah!#REF!</definedName>
    <definedName name="lembarsering" localSheetId="1">[3]upah!#REF!</definedName>
    <definedName name="lembarsering" localSheetId="3">[3]upah!#REF!</definedName>
    <definedName name="lembarsering" localSheetId="4">[3]upah!#REF!</definedName>
    <definedName name="lembarsering" localSheetId="2">[3]upah!#REF!</definedName>
    <definedName name="lembarsering">[3]upah!#REF!</definedName>
    <definedName name="lemgipsum" localSheetId="0">[3]upah!#REF!</definedName>
    <definedName name="lemgipsum" localSheetId="1">[3]upah!#REF!</definedName>
    <definedName name="lemgipsum" localSheetId="3">[3]upah!#REF!</definedName>
    <definedName name="lemgipsum" localSheetId="4">[3]upah!#REF!</definedName>
    <definedName name="lemgipsum" localSheetId="2">[3]upah!#REF!</definedName>
    <definedName name="lemgipsum">[3]upah!#REF!</definedName>
    <definedName name="lemkayu" localSheetId="1">[3]upah!#REF!</definedName>
    <definedName name="lemkayu" localSheetId="3">[3]upah!#REF!</definedName>
    <definedName name="lemkayu" localSheetId="4">[3]upah!#REF!</definedName>
    <definedName name="lemkayu" localSheetId="2">[3]upah!#REF!</definedName>
    <definedName name="lemkayu">[3]upah!#REF!</definedName>
    <definedName name="lenora" localSheetId="0">#REF!</definedName>
    <definedName name="lenora" localSheetId="1">#REF!</definedName>
    <definedName name="lenora" localSheetId="3">#REF!</definedName>
    <definedName name="lenora" localSheetId="4">#REF!</definedName>
    <definedName name="lenora" localSheetId="2">#REF!</definedName>
    <definedName name="lenora">#REF!</definedName>
    <definedName name="lenora2" localSheetId="0">#REF!</definedName>
    <definedName name="lenora2" localSheetId="1">#REF!</definedName>
    <definedName name="lenora2" localSheetId="3">#REF!</definedName>
    <definedName name="lenora2" localSheetId="4">#REF!</definedName>
    <definedName name="lenora2" localSheetId="2">#REF!</definedName>
    <definedName name="lenora2">#REF!</definedName>
    <definedName name="listplafond" localSheetId="0">[3]upah!#REF!</definedName>
    <definedName name="listplafond" localSheetId="1">[3]upah!#REF!</definedName>
    <definedName name="listplafond" localSheetId="3">[3]upah!#REF!</definedName>
    <definedName name="listplafond" localSheetId="4">[3]upah!#REF!</definedName>
    <definedName name="listplafond" localSheetId="2">[3]upah!#REF!</definedName>
    <definedName name="listplafond">[3]upah!#REF!</definedName>
    <definedName name="lkhjkg" localSheetId="0">[2]A.Div7!#REF!</definedName>
    <definedName name="lkhjkg" localSheetId="1">[2]A.Div7!#REF!</definedName>
    <definedName name="lkhjkg" localSheetId="3">[2]A.Div7!#REF!</definedName>
    <definedName name="lkhjkg" localSheetId="4">[2]A.Div7!#REF!</definedName>
    <definedName name="lkhjkg" localSheetId="2">[2]A.Div7!#REF!</definedName>
    <definedName name="lkhjkg">[2]A.Div7!#REF!</definedName>
    <definedName name="mandor">[3]upah!$H$23</definedName>
    <definedName name="MARITJE" localSheetId="0">#REF!</definedName>
    <definedName name="MARITJE" localSheetId="1">#REF!</definedName>
    <definedName name="MARITJE" localSheetId="3">#REF!</definedName>
    <definedName name="MARITJE" localSheetId="4">#REF!</definedName>
    <definedName name="MARITJE" localSheetId="2">#REF!</definedName>
    <definedName name="MARITJE">#REF!</definedName>
    <definedName name="MARITJE2" localSheetId="0">#REF!</definedName>
    <definedName name="MARITJE2" localSheetId="1">#REF!</definedName>
    <definedName name="MARITJE2" localSheetId="3">#REF!</definedName>
    <definedName name="MARITJE2" localSheetId="4">#REF!</definedName>
    <definedName name="MARITJE2" localSheetId="2">#REF!</definedName>
    <definedName name="MARITJE2">#REF!</definedName>
    <definedName name="MASHUDI" localSheetId="0">#REF!</definedName>
    <definedName name="MASHUDI" localSheetId="1">#REF!</definedName>
    <definedName name="MASHUDI" localSheetId="3">#REF!</definedName>
    <definedName name="MASHUDI" localSheetId="4">#REF!</definedName>
    <definedName name="MASHUDI" localSheetId="2">#REF!</definedName>
    <definedName name="MASHUDI">#REF!</definedName>
    <definedName name="mashudi2" localSheetId="0">#REF!</definedName>
    <definedName name="mashudi2" localSheetId="1">#REF!</definedName>
    <definedName name="mashudi2" localSheetId="3">#REF!</definedName>
    <definedName name="mashudi2" localSheetId="4">#REF!</definedName>
    <definedName name="mashudi2" localSheetId="2">#REF!</definedName>
    <definedName name="mashudi2">#REF!</definedName>
    <definedName name="masiku" localSheetId="0">#REF!</definedName>
    <definedName name="masiku" localSheetId="1">#REF!</definedName>
    <definedName name="masiku" localSheetId="3">#REF!</definedName>
    <definedName name="masiku" localSheetId="4">#REF!</definedName>
    <definedName name="masiku" localSheetId="2">#REF!</definedName>
    <definedName name="masiku">#REF!</definedName>
    <definedName name="masiku2" localSheetId="0">#REF!</definedName>
    <definedName name="masiku2" localSheetId="1">#REF!</definedName>
    <definedName name="masiku2" localSheetId="3">#REF!</definedName>
    <definedName name="masiku2" localSheetId="4">#REF!</definedName>
    <definedName name="masiku2" localSheetId="2">#REF!</definedName>
    <definedName name="masiku2">#REF!</definedName>
    <definedName name="MASTER" localSheetId="0">#REF!</definedName>
    <definedName name="MASTER" localSheetId="1">#REF!</definedName>
    <definedName name="MASTER" localSheetId="3">#REF!</definedName>
    <definedName name="MASTER" localSheetId="4">#REF!</definedName>
    <definedName name="MASTER" localSheetId="2">#REF!</definedName>
    <definedName name="MASTER">#REF!</definedName>
    <definedName name="masuk" localSheetId="0">#REF!</definedName>
    <definedName name="masuk" localSheetId="1">#REF!</definedName>
    <definedName name="masuk" localSheetId="3">#REF!</definedName>
    <definedName name="masuk" localSheetId="4">#REF!</definedName>
    <definedName name="masuk" localSheetId="2">#REF!</definedName>
    <definedName name="masuk">#REF!</definedName>
    <definedName name="MASUK2" localSheetId="0">#REF!</definedName>
    <definedName name="MASUK2" localSheetId="1">#REF!</definedName>
    <definedName name="MASUK2" localSheetId="3">#REF!</definedName>
    <definedName name="MASUK2" localSheetId="4">#REF!</definedName>
    <definedName name="MASUK2" localSheetId="2">#REF!</definedName>
    <definedName name="MASUK2">#REF!</definedName>
    <definedName name="MATERIAL" localSheetId="0">#REF!</definedName>
    <definedName name="MATERIAL" localSheetId="1">#REF!</definedName>
    <definedName name="MATERIAL" localSheetId="3">#REF!</definedName>
    <definedName name="MATERIAL" localSheetId="4">#REF!</definedName>
    <definedName name="MATERIAL" localSheetId="2">#REF!</definedName>
    <definedName name="MATERIAL">#REF!</definedName>
    <definedName name="materialpilihan">[9]upahbahan!$G$120</definedName>
    <definedName name="mekanik">[9]upahbahan!$G$31</definedName>
    <definedName name="meng">[3]rab!$B$166</definedName>
    <definedName name="MENUBOQ" localSheetId="0">[1]RAB!#REF!</definedName>
    <definedName name="MENUBOQ" localSheetId="1">[1]RAB!#REF!</definedName>
    <definedName name="MENUBOQ" localSheetId="3">[1]RAB!#REF!</definedName>
    <definedName name="MENUBOQ" localSheetId="4">[1]RAB!#REF!</definedName>
    <definedName name="MENUBOQ" localSheetId="2">[1]RAB!#REF!</definedName>
    <definedName name="MENUBOQ">[1]RAB!#REF!</definedName>
    <definedName name="METODE">[14]KODE!$N$30:$N$32</definedName>
    <definedName name="metrolite">[3]upah!$H$104</definedName>
    <definedName name="MINOR" localSheetId="0">#REF!</definedName>
    <definedName name="MINOR" localSheetId="1">#REF!</definedName>
    <definedName name="MINOR" localSheetId="3">#REF!</definedName>
    <definedName name="MINOR" localSheetId="4">#REF!</definedName>
    <definedName name="MINOR" localSheetId="2">#REF!</definedName>
    <definedName name="MINOR">#REF!</definedName>
    <definedName name="minyakbekisting">[3]upah!$H$109</definedName>
    <definedName name="minyakcat">[3]upah!$H$108</definedName>
    <definedName name="minyaktanah" localSheetId="0">[9]upahbahan!#REF!</definedName>
    <definedName name="minyaktanah" localSheetId="1">[9]upahbahan!#REF!</definedName>
    <definedName name="minyaktanah" localSheetId="3">[9]upahbahan!#REF!</definedName>
    <definedName name="minyaktanah" localSheetId="4">[9]upahbahan!#REF!</definedName>
    <definedName name="minyaktanah" localSheetId="2">[9]upahbahan!#REF!</definedName>
    <definedName name="minyaktanah">[9]upahbahan!#REF!</definedName>
    <definedName name="MMM17A" localSheetId="0">#REF!</definedName>
    <definedName name="MMM17A" localSheetId="1">#REF!</definedName>
    <definedName name="MMM17A" localSheetId="3">#REF!</definedName>
    <definedName name="MMM17A" localSheetId="4">#REF!</definedName>
    <definedName name="MMM17A" localSheetId="2">#REF!</definedName>
    <definedName name="MMM17A">#REF!</definedName>
    <definedName name="MMM35A" localSheetId="0">#REF!</definedName>
    <definedName name="MMM35A" localSheetId="1">#REF!</definedName>
    <definedName name="MMM35A" localSheetId="3">#REF!</definedName>
    <definedName name="MMM35A" localSheetId="4">#REF!</definedName>
    <definedName name="MMM35A" localSheetId="2">#REF!</definedName>
    <definedName name="MMM35A">#REF!</definedName>
    <definedName name="MOBILISASI" localSheetId="0">#REF!</definedName>
    <definedName name="MOBILISASI" localSheetId="1">#REF!</definedName>
    <definedName name="MOBILISASI" localSheetId="3">#REF!</definedName>
    <definedName name="MOBILISASI" localSheetId="4">#REF!</definedName>
    <definedName name="MOBILISASI" localSheetId="2">#REF!</definedName>
    <definedName name="MOBILISASI">#REF!</definedName>
    <definedName name="MONANG" localSheetId="0">#REF!</definedName>
    <definedName name="MONANG" localSheetId="1">#REF!</definedName>
    <definedName name="MONANG" localSheetId="3">#REF!</definedName>
    <definedName name="MONANG" localSheetId="4">#REF!</definedName>
    <definedName name="MONANG" localSheetId="2">#REF!</definedName>
    <definedName name="MONANG">#REF!</definedName>
    <definedName name="MONANG2" localSheetId="0">#REF!</definedName>
    <definedName name="MONANG2" localSheetId="1">#REF!</definedName>
    <definedName name="MONANG2" localSheetId="3">#REF!</definedName>
    <definedName name="MONANG2" localSheetId="4">#REF!</definedName>
    <definedName name="MONANG2" localSheetId="2">#REF!</definedName>
    <definedName name="MONANG2">#REF!</definedName>
    <definedName name="motorgrader">[9]upahbahan!$G$72</definedName>
    <definedName name="MUKAR" localSheetId="0">#REF!</definedName>
    <definedName name="MUKAR" localSheetId="1">#REF!</definedName>
    <definedName name="MUKAR" localSheetId="3">#REF!</definedName>
    <definedName name="MUKAR" localSheetId="4">#REF!</definedName>
    <definedName name="MUKAR" localSheetId="2">#REF!</definedName>
    <definedName name="MUKAR">#REF!</definedName>
    <definedName name="mukar2" localSheetId="0">#REF!</definedName>
    <definedName name="mukar2" localSheetId="1">#REF!</definedName>
    <definedName name="mukar2" localSheetId="3">#REF!</definedName>
    <definedName name="mukar2" localSheetId="4">#REF!</definedName>
    <definedName name="mukar2" localSheetId="2">#REF!</definedName>
    <definedName name="mukar2">#REF!</definedName>
    <definedName name="N" localSheetId="0">#REF!</definedName>
    <definedName name="N" localSheetId="1">#REF!</definedName>
    <definedName name="N" localSheetId="3">#REF!</definedName>
    <definedName name="N" localSheetId="4">#REF!</definedName>
    <definedName name="N" localSheetId="2">#REF!</definedName>
    <definedName name="N">#REF!</definedName>
    <definedName name="NAMA" localSheetId="0">#REF!</definedName>
    <definedName name="NAMA" localSheetId="1">#REF!</definedName>
    <definedName name="NAMA" localSheetId="3">#REF!</definedName>
    <definedName name="NAMA" localSheetId="4">#REF!</definedName>
    <definedName name="NAMA" localSheetId="2">#REF!</definedName>
    <definedName name="NAMA">#REF!</definedName>
    <definedName name="namadirektur">[9]OUTPUT!$A$5</definedName>
    <definedName name="namateknik">[12]RAB!$F$90</definedName>
    <definedName name="nanadirektur">[9]OUTPUT!$A$5</definedName>
    <definedName name="nanang" localSheetId="0">#REF!</definedName>
    <definedName name="nanang" localSheetId="1">#REF!</definedName>
    <definedName name="nanang" localSheetId="3">#REF!</definedName>
    <definedName name="nanang" localSheetId="4">#REF!</definedName>
    <definedName name="nanang" localSheetId="2">#REF!</definedName>
    <definedName name="nanang">#REF!</definedName>
    <definedName name="nanang2" localSheetId="0">#REF!</definedName>
    <definedName name="nanang2" localSheetId="1">#REF!</definedName>
    <definedName name="nanang2" localSheetId="3">#REF!</definedName>
    <definedName name="nanang2" localSheetId="4">#REF!</definedName>
    <definedName name="nanang2" localSheetId="2">#REF!</definedName>
    <definedName name="nanang2">#REF!</definedName>
    <definedName name="NILAI" localSheetId="0">#REF!</definedName>
    <definedName name="NILAI" localSheetId="1">#REF!</definedName>
    <definedName name="NILAI" localSheetId="3">#REF!</definedName>
    <definedName name="NILAI" localSheetId="4">#REF!</definedName>
    <definedName name="NILAI" localSheetId="2">#REF!</definedName>
    <definedName name="NILAI">#REF!</definedName>
    <definedName name="nokgentangsuryaroof" localSheetId="0">[3]upah!#REF!</definedName>
    <definedName name="nokgentangsuryaroof" localSheetId="1">[3]upah!#REF!</definedName>
    <definedName name="nokgentangsuryaroof" localSheetId="3">[3]upah!#REF!</definedName>
    <definedName name="nokgentangsuryaroof" localSheetId="4">[3]upah!#REF!</definedName>
    <definedName name="nokgentangsuryaroof" localSheetId="2">[3]upah!#REF!</definedName>
    <definedName name="nokgentangsuryaroof">[3]upah!#REF!</definedName>
    <definedName name="nokgenteng" localSheetId="0">[3]upah!#REF!</definedName>
    <definedName name="nokgenteng" localSheetId="1">[3]upah!#REF!</definedName>
    <definedName name="nokgenteng" localSheetId="3">[3]upah!#REF!</definedName>
    <definedName name="nokgenteng" localSheetId="4">[3]upah!#REF!</definedName>
    <definedName name="nokgenteng" localSheetId="2">[3]upah!#REF!</definedName>
    <definedName name="nokgenteng">[3]upah!#REF!</definedName>
    <definedName name="operator">[9]upahbahan!$G$28</definedName>
    <definedName name="org.hari" localSheetId="0">T</definedName>
    <definedName name="org.hari">T</definedName>
    <definedName name="P">'[21]INPUT HARGA'!$F$25</definedName>
    <definedName name="paku">[3]upah!$H$63</definedName>
    <definedName name="pakugenteng" localSheetId="0">[3]upah!#REF!</definedName>
    <definedName name="pakugenteng" localSheetId="1">[3]upah!#REF!</definedName>
    <definedName name="pakugenteng" localSheetId="3">[3]upah!#REF!</definedName>
    <definedName name="pakugenteng" localSheetId="4">[3]upah!#REF!</definedName>
    <definedName name="pakugenteng" localSheetId="2">[3]upah!#REF!</definedName>
    <definedName name="pakugenteng">[3]upah!#REF!</definedName>
    <definedName name="pakugipsum" localSheetId="0">[3]upah!#REF!</definedName>
    <definedName name="pakugipsum" localSheetId="1">[3]upah!#REF!</definedName>
    <definedName name="pakugipsum" localSheetId="3">[3]upah!#REF!</definedName>
    <definedName name="pakugipsum" localSheetId="4">[3]upah!#REF!</definedName>
    <definedName name="pakugipsum" localSheetId="2">[3]upah!#REF!</definedName>
    <definedName name="pakugipsum">[3]upah!#REF!</definedName>
    <definedName name="pakuseng">[3]upah!$H$65</definedName>
    <definedName name="pakutripleks">[3]upah!$H$64</definedName>
    <definedName name="panelgipsum" localSheetId="0">[3]upah!#REF!</definedName>
    <definedName name="panelgipsum" localSheetId="1">[3]upah!#REF!</definedName>
    <definedName name="panelgipsum" localSheetId="3">[3]upah!#REF!</definedName>
    <definedName name="panelgipsum" localSheetId="4">[3]upah!#REF!</definedName>
    <definedName name="panelgipsum" localSheetId="2">[3]upah!#REF!</definedName>
    <definedName name="panelgipsum">[3]upah!#REF!</definedName>
    <definedName name="pangkat">'[17]gaji pokok'!$G$2:$H$16</definedName>
    <definedName name="papancempaka">[3]upah!$H$70</definedName>
    <definedName name="papankyklsiii">[12]upah!$H$63</definedName>
    <definedName name="papanlinggua" localSheetId="0">[3]upah!#REF!</definedName>
    <definedName name="papanlinggua" localSheetId="1">[3]upah!#REF!</definedName>
    <definedName name="papanlinggua" localSheetId="3">[3]upah!#REF!</definedName>
    <definedName name="papanlinggua" localSheetId="4">[3]upah!#REF!</definedName>
    <definedName name="papanlinggua" localSheetId="2">[3]upah!#REF!</definedName>
    <definedName name="papanlinggua">[3]upah!#REF!</definedName>
    <definedName name="pasanganbatu">[9]analisa!$K$155</definedName>
    <definedName name="PASIR_BETON">[22]HARGA!$F$41</definedName>
    <definedName name="PASIR_PASANG">[22]HARGA!$F$38</definedName>
    <definedName name="pasirkasar">[9]upahbahan!$G$122</definedName>
    <definedName name="pasirpasang">[3]upah!$H$53</definedName>
    <definedName name="pasirurug">[3]upah!$H$51</definedName>
    <definedName name="paulus" localSheetId="0">#REF!</definedName>
    <definedName name="paulus" localSheetId="1">#REF!</definedName>
    <definedName name="paulus" localSheetId="3">#REF!</definedName>
    <definedName name="paulus" localSheetId="4">#REF!</definedName>
    <definedName name="paulus" localSheetId="2">#REF!</definedName>
    <definedName name="paulus">#REF!</definedName>
    <definedName name="paulus2" localSheetId="0">#REF!</definedName>
    <definedName name="paulus2" localSheetId="1">#REF!</definedName>
    <definedName name="paulus2" localSheetId="3">#REF!</definedName>
    <definedName name="paulus2" localSheetId="4">#REF!</definedName>
    <definedName name="paulus2" localSheetId="2">#REF!</definedName>
    <definedName name="paulus2">#REF!</definedName>
    <definedName name="pedestarianroller">[9]upahbahan!$G$77</definedName>
    <definedName name="PEG" localSheetId="0">#REF!</definedName>
    <definedName name="PEG" localSheetId="1">#REF!</definedName>
    <definedName name="PEG" localSheetId="3">#REF!</definedName>
    <definedName name="PEG" localSheetId="4">#REF!</definedName>
    <definedName name="PEG" localSheetId="2">#REF!</definedName>
    <definedName name="PEG">#REF!</definedName>
    <definedName name="pegawai" localSheetId="0">#REF!</definedName>
    <definedName name="pegawai" localSheetId="1">#REF!</definedName>
    <definedName name="pegawai" localSheetId="3">#REF!</definedName>
    <definedName name="pegawai" localSheetId="4">#REF!</definedName>
    <definedName name="pegawai" localSheetId="2">#REF!</definedName>
    <definedName name="pegawai">#REF!</definedName>
    <definedName name="pekerja">[3]upah!$H$21</definedName>
    <definedName name="pembantumekanik">[9]upahbahan!$G$32</definedName>
    <definedName name="pembantuoperator">[9]upahbahan!$G$29</definedName>
    <definedName name="penguk2" localSheetId="0">'[23]ANAL-'!#REF!</definedName>
    <definedName name="penguk2" localSheetId="1">'[23]ANAL-'!#REF!</definedName>
    <definedName name="penguk2" localSheetId="3">'[23]ANAL-'!#REF!</definedName>
    <definedName name="penguk2" localSheetId="4">'[23]ANAL-'!#REF!</definedName>
    <definedName name="penguk2" localSheetId="2">'[23]ANAL-'!#REF!</definedName>
    <definedName name="penguk2">'[23]ANAL-'!#REF!</definedName>
    <definedName name="petenglampu">[3]upah!$H$98</definedName>
    <definedName name="pintufiber" localSheetId="0">[3]upah!#REF!</definedName>
    <definedName name="pintufiber" localSheetId="1">[3]upah!#REF!</definedName>
    <definedName name="pintufiber" localSheetId="3">[3]upah!#REF!</definedName>
    <definedName name="pintufiber" localSheetId="4">[3]upah!#REF!</definedName>
    <definedName name="pintufiber" localSheetId="2">[3]upah!#REF!</definedName>
    <definedName name="pintufiber">[3]upah!#REF!</definedName>
    <definedName name="pipabajabergelombang" localSheetId="0">[9]upahbahan!#REF!</definedName>
    <definedName name="pipabajabergelombang" localSheetId="1">[9]upahbahan!#REF!</definedName>
    <definedName name="pipabajabergelombang" localSheetId="3">[9]upahbahan!#REF!</definedName>
    <definedName name="pipabajabergelombang" localSheetId="4">[9]upahbahan!#REF!</definedName>
    <definedName name="pipabajabergelombang" localSheetId="2">[9]upahbahan!#REF!</definedName>
    <definedName name="pipabajabergelombang">[9]upahbahan!#REF!</definedName>
    <definedName name="pipagalv" localSheetId="0">[3]upah!#REF!</definedName>
    <definedName name="pipagalv" localSheetId="1">[3]upah!#REF!</definedName>
    <definedName name="pipagalv" localSheetId="3">[3]upah!#REF!</definedName>
    <definedName name="pipagalv" localSheetId="4">[3]upah!#REF!</definedName>
    <definedName name="pipagalv" localSheetId="2">[3]upah!#REF!</definedName>
    <definedName name="pipagalv">[3]upah!#REF!</definedName>
    <definedName name="pipagalv112m1" localSheetId="0">[3]upah!#REF!</definedName>
    <definedName name="pipagalv112m1" localSheetId="1">[3]upah!#REF!</definedName>
    <definedName name="pipagalv112m1" localSheetId="3">[3]upah!#REF!</definedName>
    <definedName name="pipagalv112m1" localSheetId="4">[3]upah!#REF!</definedName>
    <definedName name="pipagalv112m1" localSheetId="2">[3]upah!#REF!</definedName>
    <definedName name="pipagalv112m1">[3]upah!#REF!</definedName>
    <definedName name="pipagalv1m1" localSheetId="1">[3]upah!#REF!</definedName>
    <definedName name="pipagalv1m1" localSheetId="3">[3]upah!#REF!</definedName>
    <definedName name="pipagalv1m1" localSheetId="4">[3]upah!#REF!</definedName>
    <definedName name="pipagalv1m1" localSheetId="2">[3]upah!#REF!</definedName>
    <definedName name="pipagalv1m1">[3]upah!#REF!</definedName>
    <definedName name="pipagalv34m1" localSheetId="1">[3]upah!#REF!</definedName>
    <definedName name="pipagalv34m1" localSheetId="3">[3]upah!#REF!</definedName>
    <definedName name="pipagalv34m1" localSheetId="4">[3]upah!#REF!</definedName>
    <definedName name="pipagalv34m1" localSheetId="2">[3]upah!#REF!</definedName>
    <definedName name="pipagalv34m1">[3]upah!#REF!</definedName>
    <definedName name="pipagalv4m1" localSheetId="1">[3]upah!#REF!</definedName>
    <definedName name="pipagalv4m1" localSheetId="3">[3]upah!#REF!</definedName>
    <definedName name="pipagalv4m1" localSheetId="4">[3]upah!#REF!</definedName>
    <definedName name="pipagalv4m1" localSheetId="2">[3]upah!#REF!</definedName>
    <definedName name="pipagalv4m1">[3]upah!#REF!</definedName>
    <definedName name="pipagalvm1" localSheetId="1">[3]upah!#REF!</definedName>
    <definedName name="pipagalvm1" localSheetId="3">[3]upah!#REF!</definedName>
    <definedName name="pipagalvm1" localSheetId="4">[3]upah!#REF!</definedName>
    <definedName name="pipagalvm1" localSheetId="2">[3]upah!#REF!</definedName>
    <definedName name="pipagalvm1">[3]upah!#REF!</definedName>
    <definedName name="pipaporous" localSheetId="1">[9]upahbahan!#REF!</definedName>
    <definedName name="pipaporous" localSheetId="3">[9]upahbahan!#REF!</definedName>
    <definedName name="pipaporous" localSheetId="4">[9]upahbahan!#REF!</definedName>
    <definedName name="pipaporous" localSheetId="2">[9]upahbahan!#REF!</definedName>
    <definedName name="pipaporous">[9]upahbahan!#REF!</definedName>
    <definedName name="pipapvc">[3]upah!$H$97</definedName>
    <definedName name="pipapvc12" localSheetId="0">[3]upah!#REF!</definedName>
    <definedName name="pipapvc12" localSheetId="1">[3]upah!#REF!</definedName>
    <definedName name="pipapvc12" localSheetId="3">[3]upah!#REF!</definedName>
    <definedName name="pipapvc12" localSheetId="4">[3]upah!#REF!</definedName>
    <definedName name="pipapvc12" localSheetId="2">[3]upah!#REF!</definedName>
    <definedName name="pipapvc12">[3]upah!#REF!</definedName>
    <definedName name="plamur" localSheetId="0">[3]upah!#REF!</definedName>
    <definedName name="plamur" localSheetId="1">[3]upah!#REF!</definedName>
    <definedName name="plamur" localSheetId="3">[3]upah!#REF!</definedName>
    <definedName name="plamur" localSheetId="4">[3]upah!#REF!</definedName>
    <definedName name="plamur" localSheetId="2">[3]upah!#REF!</definedName>
    <definedName name="plamur">[3]upah!#REF!</definedName>
    <definedName name="plkywood" localSheetId="0">[3]upah!#REF!</definedName>
    <definedName name="plkywood" localSheetId="1">[3]upah!#REF!</definedName>
    <definedName name="plkywood" localSheetId="3">[3]upah!#REF!</definedName>
    <definedName name="plkywood" localSheetId="4">[3]upah!#REF!</definedName>
    <definedName name="plkywood" localSheetId="2">[3]upah!#REF!</definedName>
    <definedName name="plkywood">[3]upah!#REF!</definedName>
    <definedName name="plywood" localSheetId="0">[3]upah!#REF!</definedName>
    <definedName name="plywood" localSheetId="1">[3]upah!#REF!</definedName>
    <definedName name="plywood" localSheetId="3">[3]upah!#REF!</definedName>
    <definedName name="plywood" localSheetId="4">[3]upah!#REF!</definedName>
    <definedName name="plywood" localSheetId="2">[3]upah!#REF!</definedName>
    <definedName name="plywood">[3]upah!#REF!</definedName>
    <definedName name="politur">[3]upah!$H$110</definedName>
    <definedName name="pompaair" localSheetId="0">[3]upah!#REF!</definedName>
    <definedName name="pompaair" localSheetId="1">[3]upah!#REF!</definedName>
    <definedName name="pompaair" localSheetId="3">[3]upah!#REF!</definedName>
    <definedName name="pompaair" localSheetId="4">[3]upah!#REF!</definedName>
    <definedName name="pompaair" localSheetId="2">[3]upah!#REF!</definedName>
    <definedName name="pompaair">[3]upah!#REF!</definedName>
    <definedName name="PONIDI" localSheetId="0">#REF!</definedName>
    <definedName name="PONIDI" localSheetId="1">#REF!</definedName>
    <definedName name="PONIDI" localSheetId="3">#REF!</definedName>
    <definedName name="PONIDI" localSheetId="4">#REF!</definedName>
    <definedName name="PONIDI" localSheetId="2">#REF!</definedName>
    <definedName name="PONIDI">#REF!</definedName>
    <definedName name="ponidi2" localSheetId="0">#REF!</definedName>
    <definedName name="ponidi2" localSheetId="1">#REF!</definedName>
    <definedName name="ponidi2" localSheetId="3">#REF!</definedName>
    <definedName name="ponidi2" localSheetId="4">#REF!</definedName>
    <definedName name="ponidi2" localSheetId="2">#REF!</definedName>
    <definedName name="ponidi2">#REF!</definedName>
    <definedName name="_xlnm.Print_Area" localSheetId="0">#REF!</definedName>
    <definedName name="_xlnm.Print_Area" localSheetId="1">'REVIU BARANG'!$A$28:$I$189</definedName>
    <definedName name="_xlnm.Print_Area" localSheetId="3">'REVIU JKK'!$A$28:$I$202</definedName>
    <definedName name="_xlnm.Print_Area" localSheetId="4">'REVIU JKNK'!$A$28:$I$202</definedName>
    <definedName name="_xlnm.Print_Area" localSheetId="2">'REVIU KONS'!$A$30:$I$234</definedName>
    <definedName name="_xlnm.Print_Area">#REF!</definedName>
    <definedName name="PRINT_AREA_MI" localSheetId="0">'[24]ANAL-'!#REF!</definedName>
    <definedName name="PRINT_AREA_MI" localSheetId="1">'[24]ANAL-'!#REF!</definedName>
    <definedName name="PRINT_AREA_MI" localSheetId="3">'[24]ANAL-'!#REF!</definedName>
    <definedName name="PRINT_AREA_MI" localSheetId="4">'[24]ANAL-'!#REF!</definedName>
    <definedName name="PRINT_AREA_MI" localSheetId="2">'[24]ANAL-'!#REF!</definedName>
    <definedName name="PRINT_AREA_MI">'[24]ANAL-'!#REF!</definedName>
    <definedName name="_xlnm.Print_Titles" localSheetId="0">#REF!</definedName>
    <definedName name="_xlnm.Print_Titles" localSheetId="1">#REF!</definedName>
    <definedName name="_xlnm.Print_Titles" localSheetId="3">#REF!</definedName>
    <definedName name="_xlnm.Print_Titles" localSheetId="4">#REF!</definedName>
    <definedName name="_xlnm.Print_Titles" localSheetId="2">#REF!</definedName>
    <definedName name="_xlnm.Print_Titles">#REF!</definedName>
    <definedName name="profilgipsum12cm" localSheetId="0">[3]upah!#REF!</definedName>
    <definedName name="profilgipsum12cm" localSheetId="1">[3]upah!#REF!</definedName>
    <definedName name="profilgipsum12cm" localSheetId="3">[3]upah!#REF!</definedName>
    <definedName name="profilgipsum12cm" localSheetId="4">[3]upah!#REF!</definedName>
    <definedName name="profilgipsum12cm" localSheetId="2">[3]upah!#REF!</definedName>
    <definedName name="profilgipsum12cm">[3]upah!#REF!</definedName>
    <definedName name="profilgipsum17cm" localSheetId="0">[3]upah!#REF!</definedName>
    <definedName name="profilgipsum17cm" localSheetId="1">[3]upah!#REF!</definedName>
    <definedName name="profilgipsum17cm" localSheetId="3">[3]upah!#REF!</definedName>
    <definedName name="profilgipsum17cm" localSheetId="4">[3]upah!#REF!</definedName>
    <definedName name="profilgipsum17cm" localSheetId="2">[3]upah!#REF!</definedName>
    <definedName name="profilgipsum17cm">[3]upah!#REF!</definedName>
    <definedName name="profilgipsum3cm" localSheetId="0">[3]upah!#REF!</definedName>
    <definedName name="profilgipsum3cm" localSheetId="1">[3]upah!#REF!</definedName>
    <definedName name="profilgipsum3cm" localSheetId="3">[3]upah!#REF!</definedName>
    <definedName name="profilgipsum3cm" localSheetId="4">[3]upah!#REF!</definedName>
    <definedName name="profilgipsum3cm" localSheetId="2">[3]upah!#REF!</definedName>
    <definedName name="profilgipsum3cm">[3]upah!#REF!</definedName>
    <definedName name="pur" localSheetId="0">#REF!</definedName>
    <definedName name="pur" localSheetId="1">#REF!</definedName>
    <definedName name="pur" localSheetId="3">#REF!</definedName>
    <definedName name="pur" localSheetId="4">#REF!</definedName>
    <definedName name="pur" localSheetId="2">#REF!</definedName>
    <definedName name="pur">#REF!</definedName>
    <definedName name="purba" localSheetId="0">#REF!</definedName>
    <definedName name="purba" localSheetId="1">#REF!</definedName>
    <definedName name="purba" localSheetId="3">#REF!</definedName>
    <definedName name="purba" localSheetId="4">#REF!</definedName>
    <definedName name="purba" localSheetId="2">#REF!</definedName>
    <definedName name="purba">#REF!</definedName>
    <definedName name="purba2" localSheetId="0">#REF!</definedName>
    <definedName name="purba2" localSheetId="1">#REF!</definedName>
    <definedName name="purba2" localSheetId="3">#REF!</definedName>
    <definedName name="purba2" localSheetId="4">#REF!</definedName>
    <definedName name="purba2" localSheetId="2">#REF!</definedName>
    <definedName name="purba2">#REF!</definedName>
    <definedName name="Q">[25]upah!$H$37</definedName>
    <definedName name="rahman" localSheetId="0">#REF!</definedName>
    <definedName name="rahman" localSheetId="1">#REF!</definedName>
    <definedName name="rahman" localSheetId="3">#REF!</definedName>
    <definedName name="rahman" localSheetId="4">#REF!</definedName>
    <definedName name="rahman" localSheetId="2">#REF!</definedName>
    <definedName name="rahman">#REF!</definedName>
    <definedName name="rahman2" localSheetId="0">#REF!</definedName>
    <definedName name="rahman2" localSheetId="1">#REF!</definedName>
    <definedName name="rahman2" localSheetId="3">#REF!</definedName>
    <definedName name="rahman2" localSheetId="4">#REF!</definedName>
    <definedName name="rahman2" localSheetId="2">#REF!</definedName>
    <definedName name="rahman2">#REF!</definedName>
    <definedName name="REKAP">[1]RAB!$A$30:$H$68</definedName>
    <definedName name="REKENING">'[20]KOD REK'!$B$2:$D$102</definedName>
    <definedName name="rukidi" localSheetId="0">#REF!</definedName>
    <definedName name="rukidi" localSheetId="1">#REF!</definedName>
    <definedName name="rukidi" localSheetId="3">#REF!</definedName>
    <definedName name="rukidi" localSheetId="4">#REF!</definedName>
    <definedName name="rukidi" localSheetId="2">#REF!</definedName>
    <definedName name="rukidi">#REF!</definedName>
    <definedName name="rukidi2" localSheetId="0">#REF!</definedName>
    <definedName name="rukidi2" localSheetId="1">#REF!</definedName>
    <definedName name="rukidi2" localSheetId="3">#REF!</definedName>
    <definedName name="rukidi2" localSheetId="4">#REF!</definedName>
    <definedName name="rukidi2" localSheetId="2">#REF!</definedName>
    <definedName name="rukidi2">#REF!</definedName>
    <definedName name="RUTIN" localSheetId="0">[2]DKH!#REF!</definedName>
    <definedName name="RUTIN" localSheetId="1">[2]DKH!#REF!</definedName>
    <definedName name="RUTIN" localSheetId="3">[2]DKH!#REF!</definedName>
    <definedName name="RUTIN" localSheetId="4">[2]DKH!#REF!</definedName>
    <definedName name="RUTIN" localSheetId="2">[2]DKH!#REF!</definedName>
    <definedName name="RUTIN">[2]DKH!#REF!</definedName>
    <definedName name="sabar" localSheetId="0">#REF!</definedName>
    <definedName name="sabar" localSheetId="1">#REF!</definedName>
    <definedName name="sabar" localSheetId="3">#REF!</definedName>
    <definedName name="sabar" localSheetId="4">#REF!</definedName>
    <definedName name="sabar" localSheetId="2">#REF!</definedName>
    <definedName name="sabar">#REF!</definedName>
    <definedName name="sabar2" localSheetId="0">#REF!</definedName>
    <definedName name="sabar2" localSheetId="1">#REF!</definedName>
    <definedName name="sabar2" localSheetId="3">#REF!</definedName>
    <definedName name="sabar2" localSheetId="4">#REF!</definedName>
    <definedName name="sabar2" localSheetId="2">#REF!</definedName>
    <definedName name="sabar2">#REF!</definedName>
    <definedName name="SAH">[1]RAB!$A$62:$H$68</definedName>
    <definedName name="saklardoubleinbow">[3]upah!$H$99</definedName>
    <definedName name="saklartunggalinbow">[3]upah!$H$100</definedName>
    <definedName name="sekring" localSheetId="0">[3]upah!#REF!</definedName>
    <definedName name="sekring" localSheetId="1">[3]upah!#REF!</definedName>
    <definedName name="sekring" localSheetId="3">[3]upah!#REF!</definedName>
    <definedName name="sekring" localSheetId="4">[3]upah!#REF!</definedName>
    <definedName name="sekring" localSheetId="2">[3]upah!#REF!</definedName>
    <definedName name="sekring">[3]upah!#REF!</definedName>
    <definedName name="semen">[3]upah!$H$55</definedName>
    <definedName name="semen1">[3]upah!$H$54</definedName>
    <definedName name="sengbjls20">[3]upah!$H$75</definedName>
    <definedName name="sengplat">[3]upah!$H$76</definedName>
    <definedName name="sengplatbjls30" localSheetId="0">[3]upah!#REF!</definedName>
    <definedName name="sengplatbjls30" localSheetId="1">[3]upah!#REF!</definedName>
    <definedName name="sengplatbjls30" localSheetId="3">[3]upah!#REF!</definedName>
    <definedName name="sengplatbjls30" localSheetId="4">[3]upah!#REF!</definedName>
    <definedName name="sengplatbjls30" localSheetId="2">[3]upah!#REF!</definedName>
    <definedName name="sengplatbjls30">[3]upah!#REF!</definedName>
    <definedName name="seni" localSheetId="0">#REF!</definedName>
    <definedName name="seni" localSheetId="1">#REF!</definedName>
    <definedName name="seni" localSheetId="3">#REF!</definedName>
    <definedName name="seni" localSheetId="4">#REF!</definedName>
    <definedName name="seni" localSheetId="2">#REF!</definedName>
    <definedName name="seni">#REF!</definedName>
    <definedName name="seni2" localSheetId="0">#REF!</definedName>
    <definedName name="seni2" localSheetId="1">#REF!</definedName>
    <definedName name="seni2" localSheetId="3">#REF!</definedName>
    <definedName name="seni2" localSheetId="4">#REF!</definedName>
    <definedName name="seni2" localSheetId="2">#REF!</definedName>
    <definedName name="seni2">#REF!</definedName>
    <definedName name="senny" localSheetId="0">#REF!</definedName>
    <definedName name="senny" localSheetId="1">#REF!</definedName>
    <definedName name="senny" localSheetId="3">#REF!</definedName>
    <definedName name="senny" localSheetId="4">#REF!</definedName>
    <definedName name="senny" localSheetId="2">#REF!</definedName>
    <definedName name="senny">#REF!</definedName>
    <definedName name="senny2" localSheetId="0">#REF!</definedName>
    <definedName name="senny2" localSheetId="1">#REF!</definedName>
    <definedName name="senny2" localSheetId="3">#REF!</definedName>
    <definedName name="senny2" localSheetId="4">#REF!</definedName>
    <definedName name="senny2" localSheetId="2">#REF!</definedName>
    <definedName name="senny2">#REF!</definedName>
    <definedName name="simon" localSheetId="0">#REF!</definedName>
    <definedName name="simon" localSheetId="1">#REF!</definedName>
    <definedName name="simon" localSheetId="3">#REF!</definedName>
    <definedName name="simon" localSheetId="4">#REF!</definedName>
    <definedName name="simon" localSheetId="2">#REF!</definedName>
    <definedName name="simon">#REF!</definedName>
    <definedName name="simon2" localSheetId="0">#REF!</definedName>
    <definedName name="simon2" localSheetId="1">#REF!</definedName>
    <definedName name="simon2" localSheetId="3">#REF!</definedName>
    <definedName name="simon2" localSheetId="4">#REF!</definedName>
    <definedName name="simon2" localSheetId="2">#REF!</definedName>
    <definedName name="simon2">#REF!</definedName>
    <definedName name="SIMSON" localSheetId="0">#REF!</definedName>
    <definedName name="SIMSON" localSheetId="1">#REF!</definedName>
    <definedName name="SIMSON" localSheetId="3">#REF!</definedName>
    <definedName name="SIMSON" localSheetId="4">#REF!</definedName>
    <definedName name="SIMSON" localSheetId="2">#REF!</definedName>
    <definedName name="SIMSON">#REF!</definedName>
    <definedName name="SIMSON2" localSheetId="0">#REF!</definedName>
    <definedName name="SIMSON2" localSheetId="1">#REF!</definedName>
    <definedName name="SIMSON2" localSheetId="3">#REF!</definedName>
    <definedName name="SIMSON2" localSheetId="4">#REF!</definedName>
    <definedName name="SIMSON2" localSheetId="2">#REF!</definedName>
    <definedName name="SIMSON2">#REF!</definedName>
    <definedName name="sirtu" localSheetId="0">[3]upah!#REF!</definedName>
    <definedName name="sirtu" localSheetId="1">[3]upah!#REF!</definedName>
    <definedName name="sirtu" localSheetId="3">[3]upah!#REF!</definedName>
    <definedName name="sirtu" localSheetId="4">[3]upah!#REF!</definedName>
    <definedName name="sirtu" localSheetId="2">[3]upah!#REF!</definedName>
    <definedName name="sirtu">[3]upah!#REF!</definedName>
    <definedName name="SLH" localSheetId="0">[1]RAB!#REF!</definedName>
    <definedName name="SLH" localSheetId="1">[1]RAB!#REF!</definedName>
    <definedName name="SLH" localSheetId="3">[1]RAB!#REF!</definedName>
    <definedName name="SLH" localSheetId="4">[1]RAB!#REF!</definedName>
    <definedName name="SLH" localSheetId="2">[1]RAB!#REF!</definedName>
    <definedName name="SLH">[1]RAB!#REF!</definedName>
    <definedName name="soebiyanto" localSheetId="0">#REF!</definedName>
    <definedName name="soebiyanto" localSheetId="1">#REF!</definedName>
    <definedName name="soebiyanto" localSheetId="3">#REF!</definedName>
    <definedName name="soebiyanto" localSheetId="4">#REF!</definedName>
    <definedName name="soebiyanto" localSheetId="2">#REF!</definedName>
    <definedName name="soebiyanto">#REF!</definedName>
    <definedName name="soebiyanto2" localSheetId="0">#REF!</definedName>
    <definedName name="soebiyanto2" localSheetId="1">#REF!</definedName>
    <definedName name="soebiyanto2" localSheetId="3">#REF!</definedName>
    <definedName name="soebiyanto2" localSheetId="4">#REF!</definedName>
    <definedName name="soebiyanto2" localSheetId="2">#REF!</definedName>
    <definedName name="soebiyanto2">#REF!</definedName>
    <definedName name="sopir">[9]upahbahan!$G$30</definedName>
    <definedName name="SPEMBA" localSheetId="0">[7]RAB!#REF!</definedName>
    <definedName name="SPEMBA" localSheetId="1">[7]RAB!#REF!</definedName>
    <definedName name="SPEMBA" localSheetId="3">[7]RAB!#REF!</definedName>
    <definedName name="SPEMBA" localSheetId="4">[7]RAB!#REF!</definedName>
    <definedName name="SPEMBA" localSheetId="2">[7]RAB!#REF!</definedName>
    <definedName name="SPEMBA">[7]RAB!#REF!</definedName>
    <definedName name="SPENING" localSheetId="0">[1]RAB!#REF!</definedName>
    <definedName name="SPENING" localSheetId="1">[1]RAB!#REF!</definedName>
    <definedName name="SPENING" localSheetId="3">[1]RAB!#REF!</definedName>
    <definedName name="SPENING" localSheetId="4">[1]RAB!#REF!</definedName>
    <definedName name="SPENING" localSheetId="2">[1]RAB!#REF!</definedName>
    <definedName name="SPENING">[1]RAB!#REF!</definedName>
    <definedName name="split">[3]upah!$H$58</definedName>
    <definedName name="sppd" localSheetId="0">#REF!</definedName>
    <definedName name="sppd" localSheetId="1">#REF!</definedName>
    <definedName name="sppd" localSheetId="3">#REF!</definedName>
    <definedName name="sppd" localSheetId="4">#REF!</definedName>
    <definedName name="sppd" localSheetId="2">#REF!</definedName>
    <definedName name="sppd">#REF!</definedName>
    <definedName name="SPPD2" localSheetId="0">#REF!</definedName>
    <definedName name="SPPD2" localSheetId="1">#REF!</definedName>
    <definedName name="SPPD2" localSheetId="3">#REF!</definedName>
    <definedName name="SPPD2" localSheetId="4">#REF!</definedName>
    <definedName name="SPPD2" localSheetId="2">#REF!</definedName>
    <definedName name="SPPD2">#REF!</definedName>
    <definedName name="spt" localSheetId="0">[8]blanko!#REF!</definedName>
    <definedName name="spt" localSheetId="1">[8]blanko!#REF!</definedName>
    <definedName name="spt" localSheetId="3">[8]blanko!#REF!</definedName>
    <definedName name="spt" localSheetId="4">[8]blanko!#REF!</definedName>
    <definedName name="spt" localSheetId="2">[8]blanko!#REF!</definedName>
    <definedName name="spt">[8]blanko!#REF!</definedName>
    <definedName name="SREHAB" localSheetId="0">[1]RAB!#REF!</definedName>
    <definedName name="SREHAB" localSheetId="1">[1]RAB!#REF!</definedName>
    <definedName name="SREHAB" localSheetId="3">[1]RAB!#REF!</definedName>
    <definedName name="SREHAB" localSheetId="4">[1]RAB!#REF!</definedName>
    <definedName name="SREHAB" localSheetId="2">[1]RAB!#REF!</definedName>
    <definedName name="SREHAB">[1]RAB!#REF!</definedName>
    <definedName name="stamper" localSheetId="0">[9]upahbahan!#REF!</definedName>
    <definedName name="stamper" localSheetId="1">[9]upahbahan!#REF!</definedName>
    <definedName name="stamper" localSheetId="3">[9]upahbahan!#REF!</definedName>
    <definedName name="stamper" localSheetId="4">[9]upahbahan!#REF!</definedName>
    <definedName name="stamper" localSheetId="2">[9]upahbahan!#REF!</definedName>
    <definedName name="stamper">[9]upahbahan!#REF!</definedName>
    <definedName name="STATUS" localSheetId="0">[14]DATA_BASE!#REF!</definedName>
    <definedName name="STATUS" localSheetId="1">[14]DATA_BASE!#REF!</definedName>
    <definedName name="STATUS" localSheetId="3">[14]DATA_BASE!#REF!</definedName>
    <definedName name="STATUS" localSheetId="4">[14]DATA_BASE!#REF!</definedName>
    <definedName name="STATUS" localSheetId="2">[14]DATA_BASE!#REF!</definedName>
    <definedName name="STATUS">[14]DATA_BASE!#REF!</definedName>
    <definedName name="stopkontak">[3]upah!$H$101</definedName>
    <definedName name="STRUKTUR" localSheetId="0">#REF!</definedName>
    <definedName name="STRUKTUR" localSheetId="1">#REF!</definedName>
    <definedName name="STRUKTUR" localSheetId="3">#REF!</definedName>
    <definedName name="STRUKTUR" localSheetId="4">#REF!</definedName>
    <definedName name="STRUKTUR" localSheetId="2">#REF!</definedName>
    <definedName name="STRUKTUR">#REF!</definedName>
    <definedName name="subkon">[9]OUTPUT!$A$9</definedName>
    <definedName name="sukandar" localSheetId="0">#REF!</definedName>
    <definedName name="sukandar" localSheetId="1">#REF!</definedName>
    <definedName name="sukandar" localSheetId="3">#REF!</definedName>
    <definedName name="sukandar" localSheetId="4">#REF!</definedName>
    <definedName name="sukandar" localSheetId="2">#REF!</definedName>
    <definedName name="sukandar">#REF!</definedName>
    <definedName name="sukandar2" localSheetId="0">#REF!</definedName>
    <definedName name="sukandar2" localSheetId="1">#REF!</definedName>
    <definedName name="sukandar2" localSheetId="3">#REF!</definedName>
    <definedName name="sukandar2" localSheetId="4">#REF!</definedName>
    <definedName name="sukandar2" localSheetId="2">#REF!</definedName>
    <definedName name="sukandar2">#REF!</definedName>
    <definedName name="sumadi" localSheetId="0">#REF!</definedName>
    <definedName name="sumadi" localSheetId="1">#REF!</definedName>
    <definedName name="sumadi" localSheetId="3">#REF!</definedName>
    <definedName name="sumadi" localSheetId="4">#REF!</definedName>
    <definedName name="sumadi" localSheetId="2">#REF!</definedName>
    <definedName name="sumadi">#REF!</definedName>
    <definedName name="sumadi2" localSheetId="0">#REF!</definedName>
    <definedName name="sumadi2" localSheetId="1">#REF!</definedName>
    <definedName name="sumadi2" localSheetId="3">#REF!</definedName>
    <definedName name="sumadi2" localSheetId="4">#REF!</definedName>
    <definedName name="sumadi2" localSheetId="2">#REF!</definedName>
    <definedName name="sumadi2">#REF!</definedName>
    <definedName name="suwarto" localSheetId="0">#REF!</definedName>
    <definedName name="suwarto" localSheetId="1">#REF!</definedName>
    <definedName name="suwarto" localSheetId="3">#REF!</definedName>
    <definedName name="suwarto" localSheetId="4">#REF!</definedName>
    <definedName name="suwarto" localSheetId="2">#REF!</definedName>
    <definedName name="suwarto">#REF!</definedName>
    <definedName name="suwarto2" localSheetId="0">#REF!</definedName>
    <definedName name="suwarto2" localSheetId="1">#REF!</definedName>
    <definedName name="suwarto2" localSheetId="3">#REF!</definedName>
    <definedName name="suwarto2" localSheetId="4">#REF!</definedName>
    <definedName name="suwarto2" localSheetId="2">#REF!</definedName>
    <definedName name="suwarto2">#REF!</definedName>
    <definedName name="SUYUDI" localSheetId="0">#REF!</definedName>
    <definedName name="SUYUDI" localSheetId="1">#REF!</definedName>
    <definedName name="SUYUDI" localSheetId="3">#REF!</definedName>
    <definedName name="SUYUDI" localSheetId="4">#REF!</definedName>
    <definedName name="SUYUDI" localSheetId="2">#REF!</definedName>
    <definedName name="SUYUDI">#REF!</definedName>
    <definedName name="SUYUDI2" localSheetId="0">#REF!</definedName>
    <definedName name="SUYUDI2" localSheetId="1">#REF!</definedName>
    <definedName name="SUYUDI2" localSheetId="3">#REF!</definedName>
    <definedName name="SUYUDI2" localSheetId="4">#REF!</definedName>
    <definedName name="SUYUDI2" localSheetId="2">#REF!</definedName>
    <definedName name="SUYUDI2">#REF!</definedName>
    <definedName name="syaker" localSheetId="0">#REF!</definedName>
    <definedName name="syaker" localSheetId="1">#REF!</definedName>
    <definedName name="syaker" localSheetId="3">#REF!</definedName>
    <definedName name="syaker" localSheetId="4">#REF!</definedName>
    <definedName name="syaker" localSheetId="2">#REF!</definedName>
    <definedName name="syaker">#REF!</definedName>
    <definedName name="T">'[26]INPUT HARGA'!$F$19</definedName>
    <definedName name="taliijuk" localSheetId="0">[3]upah!#REF!</definedName>
    <definedName name="taliijuk" localSheetId="1">[3]upah!#REF!</definedName>
    <definedName name="taliijuk" localSheetId="3">[3]upah!#REF!</definedName>
    <definedName name="taliijuk" localSheetId="4">[3]upah!#REF!</definedName>
    <definedName name="taliijuk" localSheetId="2">[3]upah!#REF!</definedName>
    <definedName name="taliijuk">[3]upah!#REF!</definedName>
    <definedName name="TANAH" localSheetId="0">#REF!</definedName>
    <definedName name="TANAH" localSheetId="1">#REF!</definedName>
    <definedName name="TANAH" localSheetId="3">#REF!</definedName>
    <definedName name="TANAH" localSheetId="4">#REF!</definedName>
    <definedName name="TANAH" localSheetId="2">#REF!</definedName>
    <definedName name="TANAH">#REF!</definedName>
    <definedName name="TANAH_URUG">[22]HARGA!$F$35</definedName>
    <definedName name="tanahbiasa" localSheetId="0">[9]upahbahan!#REF!</definedName>
    <definedName name="tanahbiasa" localSheetId="1">[9]upahbahan!#REF!</definedName>
    <definedName name="tanahbiasa" localSheetId="3">[9]upahbahan!#REF!</definedName>
    <definedName name="tanahbiasa" localSheetId="4">[9]upahbahan!#REF!</definedName>
    <definedName name="tanahbiasa" localSheetId="2">[9]upahbahan!#REF!</definedName>
    <definedName name="tanahbiasa">[9]upahbahan!#REF!</definedName>
    <definedName name="tanahurug">[3]upah!$H$50</definedName>
    <definedName name="tandemroller">[9]upahbahan!$G$74</definedName>
    <definedName name="tanggal" localSheetId="0">[11]KODE!$B$1:$B$31</definedName>
    <definedName name="tanggal">KODE!$B$1:$B$31</definedName>
    <definedName name="tarikanjendela">[3]upah!$H$96</definedName>
    <definedName name="tarikanpintu">[3]upah!$H$95</definedName>
    <definedName name="tasirtu" localSheetId="0">[9]upahbahan!#REF!</definedName>
    <definedName name="tasirtu" localSheetId="1">[9]upahbahan!#REF!</definedName>
    <definedName name="tasirtu" localSheetId="3">[9]upahbahan!#REF!</definedName>
    <definedName name="tasirtu" localSheetId="4">[9]upahbahan!#REF!</definedName>
    <definedName name="tasirtu" localSheetId="2">[9]upahbahan!#REF!</definedName>
    <definedName name="tasirtu">[9]upahbahan!#REF!</definedName>
    <definedName name="tegel20x20" localSheetId="0">[3]upah!#REF!</definedName>
    <definedName name="tegel20x20" localSheetId="1">[3]upah!#REF!</definedName>
    <definedName name="tegel20x20" localSheetId="3">[3]upah!#REF!</definedName>
    <definedName name="tegel20x20" localSheetId="4">[3]upah!#REF!</definedName>
    <definedName name="tegel20x20" localSheetId="2">[3]upah!#REF!</definedName>
    <definedName name="tegel20x20">[3]upah!#REF!</definedName>
    <definedName name="tegel20x25" localSheetId="0">[3]upah!#REF!</definedName>
    <definedName name="tegel20x25" localSheetId="1">[3]upah!#REF!</definedName>
    <definedName name="tegel20x25" localSheetId="3">[3]upah!#REF!</definedName>
    <definedName name="tegel20x25" localSheetId="4">[3]upah!#REF!</definedName>
    <definedName name="tegel20x25" localSheetId="2">[3]upah!#REF!</definedName>
    <definedName name="tegel20x25">[3]upah!#REF!</definedName>
    <definedName name="tegel40x40" localSheetId="0">[3]upah!#REF!</definedName>
    <definedName name="tegel40x40" localSheetId="1">[3]upah!#REF!</definedName>
    <definedName name="tegel40x40" localSheetId="3">[3]upah!#REF!</definedName>
    <definedName name="tegel40x40" localSheetId="4">[3]upah!#REF!</definedName>
    <definedName name="tegel40x40" localSheetId="2">[3]upah!#REF!</definedName>
    <definedName name="tegel40x40">[3]upah!#REF!</definedName>
    <definedName name="tegelkeramik20x25" localSheetId="1">[3]upah!#REF!</definedName>
    <definedName name="tegelkeramik20x25" localSheetId="3">[3]upah!#REF!</definedName>
    <definedName name="tegelkeramik20x25" localSheetId="4">[3]upah!#REF!</definedName>
    <definedName name="tegelkeramik20x25" localSheetId="2">[3]upah!#REF!</definedName>
    <definedName name="tegelkeramik20x25">[3]upah!#REF!</definedName>
    <definedName name="tegelkeramik30x30" localSheetId="1">[3]upah!#REF!</definedName>
    <definedName name="tegelkeramik30x30" localSheetId="3">[3]upah!#REF!</definedName>
    <definedName name="tegelkeramik30x30" localSheetId="4">[3]upah!#REF!</definedName>
    <definedName name="tegelkeramik30x30" localSheetId="2">[3]upah!#REF!</definedName>
    <definedName name="tegelkeramik30x30">[3]upah!#REF!</definedName>
    <definedName name="tegelkeramik30x30warna" localSheetId="1">[3]upah!#REF!</definedName>
    <definedName name="tegelkeramik30x30warna" localSheetId="3">[3]upah!#REF!</definedName>
    <definedName name="tegelkeramik30x30warna" localSheetId="4">[3]upah!#REF!</definedName>
    <definedName name="tegelkeramik30x30warna" localSheetId="2">[3]upah!#REF!</definedName>
    <definedName name="tegelkeramik30x30warna">[3]upah!#REF!</definedName>
    <definedName name="tegelkeramik40x40" localSheetId="1">[3]upah!#REF!</definedName>
    <definedName name="tegelkeramik40x40" localSheetId="3">[3]upah!#REF!</definedName>
    <definedName name="tegelkeramik40x40" localSheetId="4">[3]upah!#REF!</definedName>
    <definedName name="tegelkeramik40x40" localSheetId="2">[3]upah!#REF!</definedName>
    <definedName name="tegelkeramik40x40">[3]upah!#REF!</definedName>
    <definedName name="tegelkeramik40x40warna" localSheetId="1">[3]upah!#REF!</definedName>
    <definedName name="tegelkeramik40x40warna" localSheetId="3">[3]upah!#REF!</definedName>
    <definedName name="tegelkeramik40x40warna" localSheetId="4">[3]upah!#REF!</definedName>
    <definedName name="tegelkeramik40x40warna" localSheetId="2">[3]upah!#REF!</definedName>
    <definedName name="tegelkeramik40x40warna">[3]upah!#REF!</definedName>
    <definedName name="tegelplint" localSheetId="1">[3]upah!#REF!</definedName>
    <definedName name="tegelplint" localSheetId="3">[3]upah!#REF!</definedName>
    <definedName name="tegelplint" localSheetId="4">[3]upah!#REF!</definedName>
    <definedName name="tegelplint" localSheetId="2">[3]upah!#REF!</definedName>
    <definedName name="tegelplint">[3]upah!#REF!</definedName>
    <definedName name="tegelplint10x30" localSheetId="1">[3]upah!#REF!</definedName>
    <definedName name="tegelplint10x30" localSheetId="3">[3]upah!#REF!</definedName>
    <definedName name="tegelplint10x30" localSheetId="4">[3]upah!#REF!</definedName>
    <definedName name="tegelplint10x30" localSheetId="2">[3]upah!#REF!</definedName>
    <definedName name="tegelplint10x30">[3]upah!#REF!</definedName>
    <definedName name="tegelplint10x30warna" localSheetId="1">[3]upah!#REF!</definedName>
    <definedName name="tegelplint10x30warna" localSheetId="3">[3]upah!#REF!</definedName>
    <definedName name="tegelplint10x30warna" localSheetId="4">[3]upah!#REF!</definedName>
    <definedName name="tegelplint10x30warna" localSheetId="2">[3]upah!#REF!</definedName>
    <definedName name="tegelplint10x30warna">[3]upah!#REF!</definedName>
    <definedName name="tegelplint10x40warna" localSheetId="1">[3]upah!#REF!</definedName>
    <definedName name="tegelplint10x40warna" localSheetId="3">[3]upah!#REF!</definedName>
    <definedName name="tegelplint10x40warna" localSheetId="4">[3]upah!#REF!</definedName>
    <definedName name="tegelplint10x40warna" localSheetId="2">[3]upah!#REF!</definedName>
    <definedName name="tegelplint10x40warna">[3]upah!#REF!</definedName>
    <definedName name="tegelwafel" localSheetId="1">[3]upah!#REF!</definedName>
    <definedName name="tegelwafel" localSheetId="3">[3]upah!#REF!</definedName>
    <definedName name="tegelwafel" localSheetId="4">[3]upah!#REF!</definedName>
    <definedName name="tegelwafel" localSheetId="2">[3]upah!#REF!</definedName>
    <definedName name="tegelwafel">[3]upah!#REF!</definedName>
    <definedName name="terbilang" localSheetId="0">#REF!</definedName>
    <definedName name="terbilang" localSheetId="1">#REF!</definedName>
    <definedName name="terbilang" localSheetId="3">#REF!</definedName>
    <definedName name="terbilang" localSheetId="4">#REF!</definedName>
    <definedName name="terbilang" localSheetId="2">#REF!</definedName>
    <definedName name="terbilang">#REF!</definedName>
    <definedName name="tgl" localSheetId="0">#REF!</definedName>
    <definedName name="tgl" localSheetId="1">#REF!</definedName>
    <definedName name="tgl" localSheetId="3">#REF!</definedName>
    <definedName name="tgl" localSheetId="4">#REF!</definedName>
    <definedName name="tgl" localSheetId="2">#REF!</definedName>
    <definedName name="tgl">#REF!</definedName>
    <definedName name="threewhellroller">[9]upahbahan!$G$76</definedName>
    <definedName name="TRANS" localSheetId="0">#REF!</definedName>
    <definedName name="TRANS" localSheetId="1">#REF!</definedName>
    <definedName name="TRANS" localSheetId="3">#REF!</definedName>
    <definedName name="TRANS" localSheetId="4">#REF!</definedName>
    <definedName name="TRANS" localSheetId="2">#REF!</definedName>
    <definedName name="TRANS">#REF!</definedName>
    <definedName name="tripleks">[3]upah!$H$74</definedName>
    <definedName name="tukang">[3]upah!$H$24</definedName>
    <definedName name="tukangbatu">[12]upah!$H$22</definedName>
    <definedName name="tukangbesi">[12]upah!$H$24</definedName>
    <definedName name="tukangkayu">[12]upah!$H$23</definedName>
    <definedName name="tyreroller" localSheetId="0">[9]upahbahan!#REF!</definedName>
    <definedName name="tyreroller" localSheetId="1">[9]upahbahan!#REF!</definedName>
    <definedName name="tyreroller" localSheetId="3">[9]upahbahan!#REF!</definedName>
    <definedName name="tyreroller" localSheetId="4">[9]upahbahan!#REF!</definedName>
    <definedName name="tyreroller" localSheetId="2">[9]upahbahan!#REF!</definedName>
    <definedName name="tyreroller">[9]upahbahan!#REF!</definedName>
    <definedName name="UPAH" localSheetId="0">#REF!</definedName>
    <definedName name="UPAH" localSheetId="1">#REF!</definedName>
    <definedName name="UPAH" localSheetId="3">#REF!</definedName>
    <definedName name="UPAH" localSheetId="4">#REF!</definedName>
    <definedName name="UPAH" localSheetId="2">#REF!</definedName>
    <definedName name="UPAH">#REF!</definedName>
    <definedName name="URAIAN234" localSheetId="0">'[2]A.Div 2'!#REF!</definedName>
    <definedName name="URAIAN234" localSheetId="1">'[2]A.Div 2'!#REF!</definedName>
    <definedName name="URAIAN234" localSheetId="3">'[2]A.Div 2'!#REF!</definedName>
    <definedName name="URAIAN234" localSheetId="4">'[2]A.Div 2'!#REF!</definedName>
    <definedName name="URAIAN234" localSheetId="2">'[2]A.Div 2'!#REF!</definedName>
    <definedName name="URAIAN234">'[2]A.Div 2'!#REF!</definedName>
    <definedName name="URAIAN234L" localSheetId="0">#REF!</definedName>
    <definedName name="URAIAN234L" localSheetId="1">#REF!</definedName>
    <definedName name="URAIAN234L" localSheetId="3">#REF!</definedName>
    <definedName name="URAIAN234L" localSheetId="4">#REF!</definedName>
    <definedName name="URAIAN234L" localSheetId="2">#REF!</definedName>
    <definedName name="URAIAN234L">#REF!</definedName>
    <definedName name="URAIAN241" localSheetId="0">'[2]A.Div 2'!#REF!</definedName>
    <definedName name="URAIAN241" localSheetId="1">'[2]A.Div 2'!#REF!</definedName>
    <definedName name="URAIAN241" localSheetId="3">'[2]A.Div 2'!#REF!</definedName>
    <definedName name="URAIAN241" localSheetId="4">'[2]A.Div 2'!#REF!</definedName>
    <definedName name="URAIAN241" localSheetId="2">'[2]A.Div 2'!#REF!</definedName>
    <definedName name="URAIAN241">'[2]A.Div 2'!#REF!</definedName>
    <definedName name="URAIAN242" localSheetId="1">'[2]A.Div 2'!#REF!</definedName>
    <definedName name="URAIAN242" localSheetId="3">'[2]A.Div 2'!#REF!</definedName>
    <definedName name="URAIAN242" localSheetId="4">'[2]A.Div 2'!#REF!</definedName>
    <definedName name="URAIAN242" localSheetId="2">'[2]A.Div 2'!#REF!</definedName>
    <definedName name="URAIAN242">'[2]A.Div 2'!#REF!</definedName>
    <definedName name="URAIAN243" localSheetId="1">'[2]A.Div 2'!#REF!</definedName>
    <definedName name="URAIAN243" localSheetId="3">'[2]A.Div 2'!#REF!</definedName>
    <definedName name="URAIAN243" localSheetId="4">'[2]A.Div 2'!#REF!</definedName>
    <definedName name="URAIAN243" localSheetId="2">'[2]A.Div 2'!#REF!</definedName>
    <definedName name="URAIAN243">'[2]A.Div 2'!#REF!</definedName>
    <definedName name="URAIAN323L" localSheetId="0">#REF!</definedName>
    <definedName name="URAIAN323L" localSheetId="1">#REF!</definedName>
    <definedName name="URAIAN323L" localSheetId="3">#REF!</definedName>
    <definedName name="URAIAN323L" localSheetId="4">#REF!</definedName>
    <definedName name="URAIAN323L" localSheetId="2">#REF!</definedName>
    <definedName name="URAIAN323L">#REF!</definedName>
    <definedName name="URAIAN542" localSheetId="0">[2]A.Div5!#REF!</definedName>
    <definedName name="URAIAN542" localSheetId="1">[2]A.Div5!#REF!</definedName>
    <definedName name="URAIAN542" localSheetId="3">[2]A.Div5!#REF!</definedName>
    <definedName name="URAIAN542" localSheetId="4">[2]A.Div5!#REF!</definedName>
    <definedName name="URAIAN542" localSheetId="2">[2]A.Div5!#REF!</definedName>
    <definedName name="URAIAN542">[2]A.Div5!#REF!</definedName>
    <definedName name="URAIAN611" localSheetId="0">#REF!</definedName>
    <definedName name="URAIAN611" localSheetId="1">#REF!</definedName>
    <definedName name="URAIAN611" localSheetId="3">#REF!</definedName>
    <definedName name="URAIAN611" localSheetId="4">#REF!</definedName>
    <definedName name="URAIAN611" localSheetId="2">#REF!</definedName>
    <definedName name="URAIAN611">#REF!</definedName>
    <definedName name="URAIAN612" localSheetId="0">#REF!</definedName>
    <definedName name="URAIAN612" localSheetId="1">#REF!</definedName>
    <definedName name="URAIAN612" localSheetId="3">#REF!</definedName>
    <definedName name="URAIAN612" localSheetId="4">#REF!</definedName>
    <definedName name="URAIAN612" localSheetId="2">#REF!</definedName>
    <definedName name="URAIAN612">#REF!</definedName>
    <definedName name="URAIAN621" localSheetId="0">#REF!</definedName>
    <definedName name="URAIAN621" localSheetId="1">#REF!</definedName>
    <definedName name="URAIAN621" localSheetId="3">#REF!</definedName>
    <definedName name="URAIAN621" localSheetId="4">#REF!</definedName>
    <definedName name="URAIAN621" localSheetId="2">#REF!</definedName>
    <definedName name="URAIAN621">#REF!</definedName>
    <definedName name="URAIAN622" localSheetId="0">#REF!</definedName>
    <definedName name="URAIAN622" localSheetId="1">#REF!</definedName>
    <definedName name="URAIAN622" localSheetId="3">#REF!</definedName>
    <definedName name="URAIAN622" localSheetId="4">#REF!</definedName>
    <definedName name="URAIAN622" localSheetId="2">#REF!</definedName>
    <definedName name="URAIAN622">#REF!</definedName>
    <definedName name="URAIAN623" localSheetId="0">#REF!</definedName>
    <definedName name="URAIAN623" localSheetId="1">#REF!</definedName>
    <definedName name="URAIAN623" localSheetId="3">#REF!</definedName>
    <definedName name="URAIAN623" localSheetId="4">#REF!</definedName>
    <definedName name="URAIAN623" localSheetId="2">#REF!</definedName>
    <definedName name="URAIAN623">#REF!</definedName>
    <definedName name="URAIAN631" localSheetId="0">#REF!</definedName>
    <definedName name="URAIAN631" localSheetId="1">#REF!</definedName>
    <definedName name="URAIAN631" localSheetId="3">#REF!</definedName>
    <definedName name="URAIAN631" localSheetId="4">#REF!</definedName>
    <definedName name="URAIAN631" localSheetId="2">#REF!</definedName>
    <definedName name="URAIAN631">#REF!</definedName>
    <definedName name="URAIAN632" localSheetId="0">#REF!</definedName>
    <definedName name="URAIAN632" localSheetId="1">#REF!</definedName>
    <definedName name="URAIAN632" localSheetId="3">#REF!</definedName>
    <definedName name="URAIAN632" localSheetId="4">#REF!</definedName>
    <definedName name="URAIAN632" localSheetId="2">#REF!</definedName>
    <definedName name="URAIAN632">#REF!</definedName>
    <definedName name="URAIAN633" localSheetId="0">#REF!</definedName>
    <definedName name="URAIAN633" localSheetId="1">#REF!</definedName>
    <definedName name="URAIAN633" localSheetId="3">#REF!</definedName>
    <definedName name="URAIAN633" localSheetId="4">#REF!</definedName>
    <definedName name="URAIAN633" localSheetId="2">#REF!</definedName>
    <definedName name="URAIAN633">#REF!</definedName>
    <definedName name="URAIAN634" localSheetId="0">#REF!</definedName>
    <definedName name="URAIAN634" localSheetId="1">#REF!</definedName>
    <definedName name="URAIAN634" localSheetId="3">#REF!</definedName>
    <definedName name="URAIAN634" localSheetId="4">#REF!</definedName>
    <definedName name="URAIAN634" localSheetId="2">#REF!</definedName>
    <definedName name="URAIAN634">#REF!</definedName>
    <definedName name="URAIAN635" localSheetId="0">#REF!</definedName>
    <definedName name="URAIAN635" localSheetId="1">#REF!</definedName>
    <definedName name="URAIAN635" localSheetId="3">#REF!</definedName>
    <definedName name="URAIAN635" localSheetId="4">#REF!</definedName>
    <definedName name="URAIAN635" localSheetId="2">#REF!</definedName>
    <definedName name="URAIAN635">#REF!</definedName>
    <definedName name="URAIAN635A" localSheetId="0">#REF!</definedName>
    <definedName name="URAIAN635A" localSheetId="1">#REF!</definedName>
    <definedName name="URAIAN635A" localSheetId="3">#REF!</definedName>
    <definedName name="URAIAN635A" localSheetId="4">#REF!</definedName>
    <definedName name="URAIAN635A" localSheetId="2">#REF!</definedName>
    <definedName name="URAIAN635A">#REF!</definedName>
    <definedName name="URAIAN636" localSheetId="0">#REF!</definedName>
    <definedName name="URAIAN636" localSheetId="1">#REF!</definedName>
    <definedName name="URAIAN636" localSheetId="3">#REF!</definedName>
    <definedName name="URAIAN636" localSheetId="4">#REF!</definedName>
    <definedName name="URAIAN636" localSheetId="2">#REF!</definedName>
    <definedName name="URAIAN636">#REF!</definedName>
    <definedName name="URAIAN641L" localSheetId="0">#REF!</definedName>
    <definedName name="URAIAN641L" localSheetId="1">#REF!</definedName>
    <definedName name="URAIAN641L" localSheetId="3">#REF!</definedName>
    <definedName name="URAIAN641L" localSheetId="4">#REF!</definedName>
    <definedName name="URAIAN641L" localSheetId="2">#REF!</definedName>
    <definedName name="URAIAN641L">#REF!</definedName>
    <definedName name="URAIAN642" localSheetId="0">#REF!</definedName>
    <definedName name="URAIAN642" localSheetId="1">#REF!</definedName>
    <definedName name="URAIAN642" localSheetId="3">#REF!</definedName>
    <definedName name="URAIAN642" localSheetId="4">#REF!</definedName>
    <definedName name="URAIAN642" localSheetId="2">#REF!</definedName>
    <definedName name="URAIAN642">#REF!</definedName>
    <definedName name="URAIAN651" localSheetId="0">#REF!</definedName>
    <definedName name="URAIAN651" localSheetId="1">#REF!</definedName>
    <definedName name="URAIAN651" localSheetId="3">#REF!</definedName>
    <definedName name="URAIAN651" localSheetId="4">#REF!</definedName>
    <definedName name="URAIAN651" localSheetId="2">#REF!</definedName>
    <definedName name="URAIAN651">#REF!</definedName>
    <definedName name="URAIAN66" localSheetId="0">#REF!</definedName>
    <definedName name="URAIAN66" localSheetId="1">#REF!</definedName>
    <definedName name="URAIAN66" localSheetId="3">#REF!</definedName>
    <definedName name="URAIAN66" localSheetId="4">#REF!</definedName>
    <definedName name="URAIAN66" localSheetId="2">#REF!</definedName>
    <definedName name="URAIAN66">#REF!</definedName>
    <definedName name="URAIAN712" localSheetId="0">[2]A.Div7!#REF!</definedName>
    <definedName name="URAIAN712" localSheetId="1">[2]A.Div7!#REF!</definedName>
    <definedName name="URAIAN712" localSheetId="3">[2]A.Div7!#REF!</definedName>
    <definedName name="URAIAN712" localSheetId="4">[2]A.Div7!#REF!</definedName>
    <definedName name="URAIAN712" localSheetId="2">[2]A.Div7!#REF!</definedName>
    <definedName name="URAIAN712">[2]A.Div7!#REF!</definedName>
    <definedName name="URAIAN73UL" localSheetId="0">[2]A.Div7!#REF!</definedName>
    <definedName name="URAIAN73UL" localSheetId="1">[2]A.Div7!#REF!</definedName>
    <definedName name="URAIAN73UL" localSheetId="3">[2]A.Div7!#REF!</definedName>
    <definedName name="URAIAN73UL" localSheetId="4">[2]A.Div7!#REF!</definedName>
    <definedName name="URAIAN73UL" localSheetId="2">[2]A.Div7!#REF!</definedName>
    <definedName name="URAIAN73UL">[2]A.Div7!#REF!</definedName>
    <definedName name="URAIAN7612" localSheetId="0">[2]A.Div7!#REF!</definedName>
    <definedName name="URAIAN7612" localSheetId="1">[2]A.Div7!#REF!</definedName>
    <definedName name="URAIAN7612" localSheetId="3">[2]A.Div7!#REF!</definedName>
    <definedName name="URAIAN7612" localSheetId="4">[2]A.Div7!#REF!</definedName>
    <definedName name="URAIAN7612" localSheetId="2">[2]A.Div7!#REF!</definedName>
    <definedName name="URAIAN7612">[2]A.Div7!#REF!</definedName>
    <definedName name="URAIAN7613" localSheetId="0">[2]A.Div7!#REF!</definedName>
    <definedName name="URAIAN7613" localSheetId="1">[2]A.Div7!#REF!</definedName>
    <definedName name="URAIAN7613" localSheetId="3">[2]A.Div7!#REF!</definedName>
    <definedName name="URAIAN7613" localSheetId="4">[2]A.Div7!#REF!</definedName>
    <definedName name="URAIAN7613" localSheetId="2">[2]A.Div7!#REF!</definedName>
    <definedName name="URAIAN7613">[2]A.Div7!#REF!</definedName>
    <definedName name="URAIAN7615" localSheetId="1">[2]A.Div7!#REF!</definedName>
    <definedName name="URAIAN7615" localSheetId="3">[2]A.Div7!#REF!</definedName>
    <definedName name="URAIAN7615" localSheetId="4">[2]A.Div7!#REF!</definedName>
    <definedName name="URAIAN7615" localSheetId="2">[2]A.Div7!#REF!</definedName>
    <definedName name="URAIAN7615">[2]A.Div7!#REF!</definedName>
    <definedName name="URAIAN7616" localSheetId="1">[2]A.Div7!#REF!</definedName>
    <definedName name="URAIAN7616" localSheetId="3">[2]A.Div7!#REF!</definedName>
    <definedName name="URAIAN7616" localSheetId="4">[2]A.Div7!#REF!</definedName>
    <definedName name="URAIAN7616" localSheetId="2">[2]A.Div7!#REF!</definedName>
    <definedName name="URAIAN7616">[2]A.Div7!#REF!</definedName>
    <definedName name="URAIAN910" localSheetId="0">#REF!</definedName>
    <definedName name="URAIAN910" localSheetId="1">#REF!</definedName>
    <definedName name="URAIAN910" localSheetId="3">#REF!</definedName>
    <definedName name="URAIAN910" localSheetId="4">#REF!</definedName>
    <definedName name="URAIAN910" localSheetId="2">#REF!</definedName>
    <definedName name="URAIAN910">#REF!</definedName>
    <definedName name="URAIAN911" localSheetId="0">#REF!</definedName>
    <definedName name="URAIAN911" localSheetId="1">#REF!</definedName>
    <definedName name="URAIAN911" localSheetId="3">#REF!</definedName>
    <definedName name="URAIAN911" localSheetId="4">#REF!</definedName>
    <definedName name="URAIAN911" localSheetId="2">#REF!</definedName>
    <definedName name="URAIAN911">#REF!</definedName>
    <definedName name="URAIAN912" localSheetId="0">#REF!</definedName>
    <definedName name="URAIAN912" localSheetId="1">#REF!</definedName>
    <definedName name="URAIAN912" localSheetId="3">#REF!</definedName>
    <definedName name="URAIAN912" localSheetId="4">#REF!</definedName>
    <definedName name="URAIAN912" localSheetId="2">#REF!</definedName>
    <definedName name="URAIAN912">#REF!</definedName>
    <definedName name="URAIAN913" localSheetId="0">#REF!</definedName>
    <definedName name="URAIAN913" localSheetId="1">#REF!</definedName>
    <definedName name="URAIAN913" localSheetId="3">#REF!</definedName>
    <definedName name="URAIAN913" localSheetId="4">#REF!</definedName>
    <definedName name="URAIAN913" localSheetId="2">#REF!</definedName>
    <definedName name="URAIAN913">#REF!</definedName>
    <definedName name="URAIAN914" localSheetId="0">#REF!</definedName>
    <definedName name="URAIAN914" localSheetId="1">#REF!</definedName>
    <definedName name="URAIAN914" localSheetId="3">#REF!</definedName>
    <definedName name="URAIAN914" localSheetId="4">#REF!</definedName>
    <definedName name="URAIAN914" localSheetId="2">#REF!</definedName>
    <definedName name="URAIAN914">#REF!</definedName>
    <definedName name="URAIAN915" localSheetId="0">#REF!</definedName>
    <definedName name="URAIAN915" localSheetId="1">#REF!</definedName>
    <definedName name="URAIAN915" localSheetId="3">#REF!</definedName>
    <definedName name="URAIAN915" localSheetId="4">#REF!</definedName>
    <definedName name="URAIAN915" localSheetId="2">#REF!</definedName>
    <definedName name="URAIAN915">#REF!</definedName>
    <definedName name="URAIAN916" localSheetId="0">#REF!</definedName>
    <definedName name="URAIAN916" localSheetId="1">#REF!</definedName>
    <definedName name="URAIAN916" localSheetId="3">#REF!</definedName>
    <definedName name="URAIAN916" localSheetId="4">#REF!</definedName>
    <definedName name="URAIAN916" localSheetId="2">#REF!</definedName>
    <definedName name="URAIAN916">#REF!</definedName>
    <definedName name="URAIAN917" localSheetId="0">#REF!</definedName>
    <definedName name="URAIAN917" localSheetId="1">#REF!</definedName>
    <definedName name="URAIAN917" localSheetId="3">#REF!</definedName>
    <definedName name="URAIAN917" localSheetId="4">#REF!</definedName>
    <definedName name="URAIAN917" localSheetId="2">#REF!</definedName>
    <definedName name="URAIAN917">#REF!</definedName>
    <definedName name="URAIAN918" localSheetId="0">#REF!</definedName>
    <definedName name="URAIAN918" localSheetId="1">#REF!</definedName>
    <definedName name="URAIAN918" localSheetId="3">#REF!</definedName>
    <definedName name="URAIAN918" localSheetId="4">#REF!</definedName>
    <definedName name="URAIAN918" localSheetId="2">#REF!</definedName>
    <definedName name="URAIAN918">#REF!</definedName>
    <definedName name="URAIAN919" localSheetId="0">#REF!</definedName>
    <definedName name="URAIAN919" localSheetId="1">#REF!</definedName>
    <definedName name="URAIAN919" localSheetId="3">#REF!</definedName>
    <definedName name="URAIAN919" localSheetId="4">#REF!</definedName>
    <definedName name="URAIAN919" localSheetId="2">#REF!</definedName>
    <definedName name="URAIAN919">#REF!</definedName>
    <definedName name="URAIAN94" localSheetId="0">#REF!</definedName>
    <definedName name="URAIAN94" localSheetId="1">#REF!</definedName>
    <definedName name="URAIAN94" localSheetId="3">#REF!</definedName>
    <definedName name="URAIAN94" localSheetId="4">#REF!</definedName>
    <definedName name="URAIAN94" localSheetId="2">#REF!</definedName>
    <definedName name="URAIAN94">#REF!</definedName>
    <definedName name="URAIAN95" localSheetId="0">#REF!</definedName>
    <definedName name="URAIAN95" localSheetId="1">#REF!</definedName>
    <definedName name="URAIAN95" localSheetId="3">#REF!</definedName>
    <definedName name="URAIAN95" localSheetId="4">#REF!</definedName>
    <definedName name="URAIAN95" localSheetId="2">#REF!</definedName>
    <definedName name="URAIAN95">#REF!</definedName>
    <definedName name="URAIAN96" localSheetId="0">#REF!</definedName>
    <definedName name="URAIAN96" localSheetId="1">#REF!</definedName>
    <definedName name="URAIAN96" localSheetId="3">#REF!</definedName>
    <definedName name="URAIAN96" localSheetId="4">#REF!</definedName>
    <definedName name="URAIAN96" localSheetId="2">#REF!</definedName>
    <definedName name="URAIAN96">#REF!</definedName>
    <definedName name="URAIAN97" localSheetId="0">#REF!</definedName>
    <definedName name="URAIAN97" localSheetId="1">#REF!</definedName>
    <definedName name="URAIAN97" localSheetId="3">#REF!</definedName>
    <definedName name="URAIAN97" localSheetId="4">#REF!</definedName>
    <definedName name="URAIAN97" localSheetId="2">#REF!</definedName>
    <definedName name="URAIAN97">#REF!</definedName>
    <definedName name="URAIAN98" localSheetId="0">#REF!</definedName>
    <definedName name="URAIAN98" localSheetId="1">#REF!</definedName>
    <definedName name="URAIAN98" localSheetId="3">#REF!</definedName>
    <definedName name="URAIAN98" localSheetId="4">#REF!</definedName>
    <definedName name="URAIAN98" localSheetId="2">#REF!</definedName>
    <definedName name="URAIAN98">#REF!</definedName>
    <definedName name="URAIAN99" localSheetId="0">#REF!</definedName>
    <definedName name="URAIAN99" localSheetId="1">#REF!</definedName>
    <definedName name="URAIAN99" localSheetId="3">#REF!</definedName>
    <definedName name="URAIAN99" localSheetId="4">#REF!</definedName>
    <definedName name="URAIAN99" localSheetId="2">#REF!</definedName>
    <definedName name="URAIAN99">#REF!</definedName>
    <definedName name="URAIANGEOTEKSTIL" localSheetId="0">[2]A.Div7!#REF!</definedName>
    <definedName name="URAIANGEOTEKSTIL" localSheetId="1">[2]A.Div7!#REF!</definedName>
    <definedName name="URAIANGEOTEKSTIL" localSheetId="3">[2]A.Div7!#REF!</definedName>
    <definedName name="URAIANGEOTEKSTIL" localSheetId="4">[2]A.Div7!#REF!</definedName>
    <definedName name="URAIANGEOTEKSTIL" localSheetId="2">[2]A.Div7!#REF!</definedName>
    <definedName name="URAIANGEOTEKSTIL">[2]A.Div7!#REF!</definedName>
    <definedName name="URAIANLatasirK" localSheetId="0">#REF!</definedName>
    <definedName name="URAIANLatasirK" localSheetId="1">#REF!</definedName>
    <definedName name="URAIANLatasirK" localSheetId="3">#REF!</definedName>
    <definedName name="URAIANLatasirK" localSheetId="4">#REF!</definedName>
    <definedName name="URAIANLatasirK" localSheetId="2">#REF!</definedName>
    <definedName name="URAIANLatasirK">#REF!</definedName>
    <definedName name="URAIANLatasirKL" localSheetId="0">#REF!</definedName>
    <definedName name="URAIANLatasirKL" localSheetId="1">#REF!</definedName>
    <definedName name="URAIANLatasirKL" localSheetId="3">#REF!</definedName>
    <definedName name="URAIANLatasirKL" localSheetId="4">#REF!</definedName>
    <definedName name="URAIANLatasirKL" localSheetId="2">#REF!</definedName>
    <definedName name="URAIANLatasirKL">#REF!</definedName>
    <definedName name="urinoir" localSheetId="0">[3]upah!#REF!</definedName>
    <definedName name="urinoir" localSheetId="1">[3]upah!#REF!</definedName>
    <definedName name="urinoir" localSheetId="3">[3]upah!#REF!</definedName>
    <definedName name="urinoir" localSheetId="4">[3]upah!#REF!</definedName>
    <definedName name="urinoir" localSheetId="2">[3]upah!#REF!</definedName>
    <definedName name="urinoir">[3]upah!#REF!</definedName>
    <definedName name="uruganporous" localSheetId="0">[9]upahbahan!#REF!</definedName>
    <definedName name="uruganporous" localSheetId="1">[9]upahbahan!#REF!</definedName>
    <definedName name="uruganporous" localSheetId="3">[9]upahbahan!#REF!</definedName>
    <definedName name="uruganporous" localSheetId="4">[9]upahbahan!#REF!</definedName>
    <definedName name="uruganporous" localSheetId="2">[9]upahbahan!#REF!</definedName>
    <definedName name="uruganporous">[9]upahbahan!#REF!</definedName>
    <definedName name="usman" localSheetId="0">#REF!</definedName>
    <definedName name="usman" localSheetId="1">#REF!</definedName>
    <definedName name="usman" localSheetId="3">#REF!</definedName>
    <definedName name="usman" localSheetId="4">#REF!</definedName>
    <definedName name="usman" localSheetId="2">#REF!</definedName>
    <definedName name="usman">#REF!</definedName>
    <definedName name="usman2" localSheetId="0">#REF!</definedName>
    <definedName name="usman2" localSheetId="1">#REF!</definedName>
    <definedName name="usman2" localSheetId="3">#REF!</definedName>
    <definedName name="usman2" localSheetId="4">#REF!</definedName>
    <definedName name="usman2" localSheetId="2">#REF!</definedName>
    <definedName name="usman2">#REF!</definedName>
    <definedName name="UTAMA" localSheetId="0">[1]RAB!#REF!</definedName>
    <definedName name="UTAMA" localSheetId="1">[1]RAB!#REF!</definedName>
    <definedName name="UTAMA" localSheetId="3">[1]RAB!#REF!</definedName>
    <definedName name="UTAMA" localSheetId="4">[1]RAB!#REF!</definedName>
    <definedName name="UTAMA" localSheetId="2">[1]RAB!#REF!</definedName>
    <definedName name="UTAMA">[1]RAB!#REF!</definedName>
    <definedName name="V" localSheetId="0">#REF!</definedName>
    <definedName name="V" localSheetId="1">#REF!</definedName>
    <definedName name="V" localSheetId="3">#REF!</definedName>
    <definedName name="V" localSheetId="4">#REF!</definedName>
    <definedName name="V" localSheetId="2">#REF!</definedName>
    <definedName name="V">#REF!</definedName>
    <definedName name="vi" localSheetId="0">[3]rab!#REF!</definedName>
    <definedName name="vi" localSheetId="1">[3]rab!#REF!</definedName>
    <definedName name="vi" localSheetId="3">[3]rab!#REF!</definedName>
    <definedName name="vi" localSheetId="4">[3]rab!#REF!</definedName>
    <definedName name="vi" localSheetId="2">[3]rab!#REF!</definedName>
    <definedName name="vi">[3]rab!#REF!</definedName>
    <definedName name="vibratoryroller">[9]upahbahan!$G$73</definedName>
    <definedName name="viii" localSheetId="0">[3]rab!#REF!</definedName>
    <definedName name="viii" localSheetId="1">[3]rab!#REF!</definedName>
    <definedName name="viii" localSheetId="3">[3]rab!#REF!</definedName>
    <definedName name="viii" localSheetId="4">[3]rab!#REF!</definedName>
    <definedName name="viii" localSheetId="2">[3]rab!#REF!</definedName>
    <definedName name="viii">[3]rab!#REF!</definedName>
    <definedName name="w" localSheetId="0">#REF!</definedName>
    <definedName name="w" localSheetId="1">#REF!</definedName>
    <definedName name="w" localSheetId="3">#REF!</definedName>
    <definedName name="w" localSheetId="4">#REF!</definedName>
    <definedName name="w" localSheetId="2">#REF!</definedName>
    <definedName name="w">#REF!</definedName>
    <definedName name="wastafel" localSheetId="0">[3]upah!#REF!</definedName>
    <definedName name="wastafel" localSheetId="1">[3]upah!#REF!</definedName>
    <definedName name="wastafel" localSheetId="3">[3]upah!#REF!</definedName>
    <definedName name="wastafel" localSheetId="4">[3]upah!#REF!</definedName>
    <definedName name="wastafel" localSheetId="2">[3]upah!#REF!</definedName>
    <definedName name="wastafel">[3]upah!#REF!</definedName>
    <definedName name="wastafeltoto" localSheetId="0">[3]upah!#REF!</definedName>
    <definedName name="wastafeltoto" localSheetId="1">[3]upah!#REF!</definedName>
    <definedName name="wastafeltoto" localSheetId="3">[3]upah!#REF!</definedName>
    <definedName name="wastafeltoto" localSheetId="4">[3]upah!#REF!</definedName>
    <definedName name="wastafeltoto" localSheetId="2">[3]upah!#REF!</definedName>
    <definedName name="wastafeltoto">[3]upah!#REF!</definedName>
    <definedName name="watertanker">[9]upahbahan!$G$71</definedName>
    <definedName name="whellloader">[9]upahbahan!$G$70</definedName>
    <definedName name="WULAN" localSheetId="0">#REF!</definedName>
    <definedName name="WULAN" localSheetId="1">#REF!</definedName>
    <definedName name="WULAN" localSheetId="3">#REF!</definedName>
    <definedName name="WULAN" localSheetId="4">#REF!</definedName>
    <definedName name="WULAN" localSheetId="2">#REF!</definedName>
    <definedName name="WULAN">#REF!</definedName>
    <definedName name="WULAN2" localSheetId="0">#REF!</definedName>
    <definedName name="WULAN2" localSheetId="1">#REF!</definedName>
    <definedName name="WULAN2" localSheetId="3">#REF!</definedName>
    <definedName name="WULAN2" localSheetId="4">#REF!</definedName>
    <definedName name="WULAN2" localSheetId="2">#REF!</definedName>
    <definedName name="WULAN2">#REF!</definedName>
    <definedName name="ww" localSheetId="0">#REF!</definedName>
    <definedName name="ww" localSheetId="1">#REF!</definedName>
    <definedName name="ww" localSheetId="3">#REF!</definedName>
    <definedName name="ww" localSheetId="4">#REF!</definedName>
    <definedName name="ww" localSheetId="2">#REF!</definedName>
    <definedName name="ww">#REF!</definedName>
    <definedName name="x" localSheetId="0">#REF!</definedName>
    <definedName name="x" localSheetId="1">#REF!</definedName>
    <definedName name="x" localSheetId="3">#REF!</definedName>
    <definedName name="x" localSheetId="4">#REF!</definedName>
    <definedName name="x" localSheetId="2">#REF!</definedName>
    <definedName name="x">#REF!</definedName>
    <definedName name="yudi" localSheetId="0">#REF!</definedName>
    <definedName name="yudi" localSheetId="1">#REF!</definedName>
    <definedName name="yudi" localSheetId="3">#REF!</definedName>
    <definedName name="yudi" localSheetId="4">#REF!</definedName>
    <definedName name="yudi" localSheetId="2">#REF!</definedName>
    <definedName name="yudi">#REF!</definedName>
    <definedName name="yudi2" localSheetId="0">#REF!</definedName>
    <definedName name="yudi2" localSheetId="1">#REF!</definedName>
    <definedName name="yudi2" localSheetId="3">#REF!</definedName>
    <definedName name="yudi2" localSheetId="4">#REF!</definedName>
    <definedName name="yudi2" localSheetId="2">#REF!</definedName>
    <definedName name="yudi2">#REF!</definedName>
    <definedName name="YULIANA" localSheetId="0">#REF!</definedName>
    <definedName name="YULIANA" localSheetId="1">#REF!</definedName>
    <definedName name="YULIANA" localSheetId="3">#REF!</definedName>
    <definedName name="YULIANA" localSheetId="4">#REF!</definedName>
    <definedName name="YULIANA" localSheetId="2">#REF!</definedName>
    <definedName name="YULIANA">#REF!</definedName>
    <definedName name="YULIANA2" localSheetId="0">#REF!</definedName>
    <definedName name="YULIANA2" localSheetId="1">#REF!</definedName>
    <definedName name="YULIANA2" localSheetId="3">#REF!</definedName>
    <definedName name="YULIANA2" localSheetId="4">#REF!</definedName>
    <definedName name="YULIANA2" localSheetId="2">#REF!</definedName>
    <definedName name="YULIANA2">#REF!</definedName>
    <definedName name="yusuf" localSheetId="0">[16]inst.pemrintah!#REF!</definedName>
    <definedName name="yusuf" localSheetId="1">[16]inst.pemrintah!#REF!</definedName>
    <definedName name="yusuf" localSheetId="3">[16]inst.pemrintah!#REF!</definedName>
    <definedName name="yusuf" localSheetId="4">[16]inst.pemrintah!#REF!</definedName>
    <definedName name="yusuf" localSheetId="2">[16]inst.pemrintah!#REF!</definedName>
    <definedName name="yusuf">[16]inst.pemrintah!#REF!</definedName>
    <definedName name="yuyu" localSheetId="0">[1]RAB!#REF!</definedName>
    <definedName name="yuyu" localSheetId="1">[1]RAB!#REF!</definedName>
    <definedName name="yuyu" localSheetId="3">[1]RAB!#REF!</definedName>
    <definedName name="yuyu" localSheetId="4">[1]RAB!#REF!</definedName>
    <definedName name="yuyu" localSheetId="2">[1]RAB!#REF!</definedName>
    <definedName name="yuyu">[1]RAB!#REF!</definedName>
    <definedName name="z" localSheetId="0">#REF!</definedName>
    <definedName name="z" localSheetId="1">#REF!</definedName>
    <definedName name="z" localSheetId="3">#REF!</definedName>
    <definedName name="z" localSheetId="4">#REF!</definedName>
    <definedName name="z" localSheetId="2">#REF!</definedName>
    <definedName name="z">#REF!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33" i="8" l="1"/>
  <c r="F232" i="8"/>
  <c r="B231" i="8"/>
  <c r="B232" i="8"/>
  <c r="B233" i="8"/>
  <c r="B234" i="8"/>
  <c r="G163" i="8" l="1"/>
  <c r="I4" i="12" l="1"/>
  <c r="I4" i="9"/>
  <c r="I4" i="8"/>
  <c r="F202" i="12" l="1"/>
  <c r="B202" i="12"/>
  <c r="F201" i="12"/>
  <c r="B201" i="12"/>
  <c r="F200" i="12"/>
  <c r="B200" i="12"/>
  <c r="B199" i="12"/>
  <c r="A196" i="12"/>
  <c r="G172" i="12"/>
  <c r="G158" i="12"/>
  <c r="G144" i="12"/>
  <c r="G130" i="12"/>
  <c r="G129" i="12"/>
  <c r="G128" i="12"/>
  <c r="G127" i="12"/>
  <c r="G126" i="12"/>
  <c r="E49" i="12"/>
  <c r="E48" i="12"/>
  <c r="E47" i="12"/>
  <c r="E46" i="12"/>
  <c r="E45" i="12"/>
  <c r="E44" i="12"/>
  <c r="E42" i="12"/>
  <c r="E41" i="12"/>
  <c r="A39" i="12"/>
  <c r="A36" i="12"/>
  <c r="G130" i="9" l="1"/>
  <c r="G129" i="9"/>
  <c r="G128" i="9"/>
  <c r="G127" i="9"/>
  <c r="G126" i="9"/>
  <c r="G159" i="6"/>
  <c r="G114" i="6"/>
  <c r="G115" i="6"/>
  <c r="G116" i="6"/>
  <c r="G117" i="6"/>
  <c r="G113" i="6"/>
  <c r="F202" i="9" l="1"/>
  <c r="B202" i="9"/>
  <c r="F201" i="9"/>
  <c r="B201" i="9"/>
  <c r="F200" i="9"/>
  <c r="B200" i="9"/>
  <c r="B199" i="9"/>
  <c r="A196" i="9"/>
  <c r="G172" i="9"/>
  <c r="G158" i="9"/>
  <c r="G144" i="9"/>
  <c r="E49" i="9"/>
  <c r="E48" i="9"/>
  <c r="E47" i="9"/>
  <c r="E46" i="9"/>
  <c r="E45" i="9"/>
  <c r="E44" i="9"/>
  <c r="E42" i="9"/>
  <c r="E41" i="9"/>
  <c r="A39" i="9"/>
  <c r="A36" i="9"/>
  <c r="F234" i="8"/>
  <c r="F231" i="8"/>
  <c r="F230" i="8"/>
  <c r="B230" i="8"/>
  <c r="B229" i="8"/>
  <c r="A226" i="8"/>
  <c r="G191" i="8"/>
  <c r="G177" i="8"/>
  <c r="E51" i="8"/>
  <c r="E50" i="8"/>
  <c r="E49" i="8"/>
  <c r="E48" i="8"/>
  <c r="E47" i="8"/>
  <c r="E46" i="8"/>
  <c r="E44" i="8"/>
  <c r="E43" i="8"/>
  <c r="A41" i="8"/>
  <c r="A38" i="8"/>
  <c r="I4" i="6"/>
  <c r="A183" i="6"/>
  <c r="F189" i="6"/>
  <c r="B189" i="6"/>
  <c r="F188" i="6"/>
  <c r="B188" i="6"/>
  <c r="F187" i="6"/>
  <c r="B187" i="6"/>
  <c r="B186" i="6"/>
  <c r="G145" i="6"/>
  <c r="G131" i="6"/>
  <c r="E49" i="6"/>
  <c r="E48" i="6"/>
  <c r="E47" i="6"/>
  <c r="E46" i="6"/>
  <c r="E45" i="6"/>
  <c r="E44" i="6"/>
  <c r="E42" i="6"/>
  <c r="E41" i="6"/>
  <c r="A39" i="6"/>
  <c r="A36" i="6"/>
  <c r="P5" i="4" l="1"/>
  <c r="I5" i="4"/>
  <c r="AY5" i="4" l="1"/>
  <c r="AY4" i="4" s="1"/>
  <c r="AY1" i="4" s="1"/>
  <c r="AY19" i="4" s="1"/>
  <c r="AR5" i="4"/>
  <c r="AR4" i="4" s="1"/>
  <c r="AR1" i="4" s="1"/>
  <c r="AR19" i="4" s="1"/>
  <c r="AK5" i="4"/>
  <c r="AK4" i="4" s="1"/>
  <c r="AK1" i="4" s="1"/>
  <c r="AK19" i="4" s="1"/>
  <c r="AD5" i="4"/>
  <c r="AD4" i="4" s="1"/>
  <c r="AD1" i="4" s="1"/>
  <c r="AD19" i="4" s="1"/>
  <c r="W5" i="4"/>
  <c r="W4" i="4" s="1"/>
  <c r="W1" i="4" s="1"/>
  <c r="W19" i="4" s="1"/>
  <c r="P4" i="4"/>
  <c r="P1" i="4" s="1"/>
  <c r="P19" i="4" s="1"/>
  <c r="I4" i="4"/>
  <c r="I1" i="4" s="1"/>
  <c r="I19" i="4" s="1"/>
  <c r="AS23" i="4" l="1"/>
  <c r="AS20" i="4"/>
  <c r="AS19" i="4"/>
  <c r="AT19" i="4" s="1"/>
  <c r="AZ23" i="4"/>
  <c r="AZ20" i="4"/>
  <c r="AZ19" i="4"/>
  <c r="BA19" i="4" s="1"/>
  <c r="J19" i="4"/>
  <c r="K19" i="4" s="1"/>
  <c r="J23" i="4"/>
  <c r="J20" i="4"/>
  <c r="AL19" i="4"/>
  <c r="AM19" i="4" s="1"/>
  <c r="AL23" i="4"/>
  <c r="AL20" i="4"/>
  <c r="Q19" i="4"/>
  <c r="R19" i="4" s="1"/>
  <c r="Q23" i="4"/>
  <c r="Q20" i="4"/>
  <c r="X19" i="4"/>
  <c r="Y19" i="4" s="1"/>
  <c r="X23" i="4"/>
  <c r="X20" i="4"/>
  <c r="AE23" i="4"/>
  <c r="AE20" i="4"/>
  <c r="AE19" i="4"/>
  <c r="AF19" i="4" s="1"/>
  <c r="I8" i="4"/>
  <c r="I11" i="4"/>
  <c r="I16" i="4"/>
  <c r="AD8" i="4"/>
  <c r="AD11" i="4"/>
  <c r="AD16" i="4"/>
  <c r="AY8" i="4"/>
  <c r="AY11" i="4"/>
  <c r="AY16" i="4"/>
  <c r="P8" i="4"/>
  <c r="P11" i="4"/>
  <c r="P16" i="4"/>
  <c r="AK8" i="4"/>
  <c r="AK11" i="4"/>
  <c r="AK16" i="4"/>
  <c r="W8" i="4"/>
  <c r="W11" i="4"/>
  <c r="W16" i="4"/>
  <c r="AR8" i="4"/>
  <c r="AR11" i="4"/>
  <c r="AR16" i="4"/>
  <c r="AF20" i="4" l="1"/>
  <c r="AM20" i="4"/>
  <c r="Y23" i="4"/>
  <c r="K20" i="4"/>
  <c r="BA23" i="4"/>
  <c r="R23" i="4"/>
  <c r="AT23" i="4"/>
  <c r="AS14" i="4"/>
  <c r="AS12" i="4"/>
  <c r="AS11" i="4"/>
  <c r="AZ9" i="4"/>
  <c r="AZ8" i="4"/>
  <c r="AZ10" i="4"/>
  <c r="AL16" i="4"/>
  <c r="AL18" i="4"/>
  <c r="AL17" i="4"/>
  <c r="AS10" i="4"/>
  <c r="AS9" i="4"/>
  <c r="AS8" i="4"/>
  <c r="AE17" i="4"/>
  <c r="AE16" i="4"/>
  <c r="AE18" i="4"/>
  <c r="AF23" i="4"/>
  <c r="AM23" i="4"/>
  <c r="AL11" i="4"/>
  <c r="AL14" i="4"/>
  <c r="AL12" i="4"/>
  <c r="X16" i="4"/>
  <c r="X18" i="4"/>
  <c r="X17" i="4"/>
  <c r="AL8" i="4"/>
  <c r="AL10" i="4"/>
  <c r="AL9" i="4"/>
  <c r="AE12" i="4"/>
  <c r="AE11" i="4"/>
  <c r="AE14" i="4"/>
  <c r="Y20" i="4"/>
  <c r="BA20" i="4"/>
  <c r="AZ12" i="4"/>
  <c r="AZ11" i="4"/>
  <c r="AZ14" i="4"/>
  <c r="Q16" i="4"/>
  <c r="Q18" i="4"/>
  <c r="Q17" i="4"/>
  <c r="X8" i="4"/>
  <c r="X10" i="4"/>
  <c r="X9" i="4"/>
  <c r="Q11" i="4"/>
  <c r="Q14" i="4"/>
  <c r="Q12" i="4"/>
  <c r="J16" i="4"/>
  <c r="J18" i="4"/>
  <c r="J17" i="4"/>
  <c r="K23" i="4"/>
  <c r="AZ17" i="4"/>
  <c r="AZ16" i="4"/>
  <c r="AZ18" i="4"/>
  <c r="J8" i="4"/>
  <c r="J10" i="4"/>
  <c r="J9" i="4"/>
  <c r="AS18" i="4"/>
  <c r="AS17" i="4"/>
  <c r="AS16" i="4"/>
  <c r="X11" i="4"/>
  <c r="X14" i="4"/>
  <c r="X12" i="4"/>
  <c r="AE9" i="4"/>
  <c r="AE8" i="4"/>
  <c r="AE10" i="4"/>
  <c r="Q8" i="4"/>
  <c r="Q10" i="4"/>
  <c r="Q9" i="4"/>
  <c r="J11" i="4"/>
  <c r="J14" i="4"/>
  <c r="J12" i="4"/>
  <c r="R20" i="4"/>
  <c r="AT20" i="4"/>
  <c r="AM14" i="4" l="1"/>
  <c r="AF12" i="4"/>
  <c r="R12" i="4"/>
  <c r="R17" i="4"/>
  <c r="AT17" i="4"/>
  <c r="Y17" i="4"/>
  <c r="R9" i="4"/>
  <c r="K9" i="4"/>
  <c r="AF10" i="4"/>
  <c r="AM17" i="4"/>
  <c r="AT12" i="4"/>
  <c r="AF18" i="4"/>
  <c r="Y9" i="4"/>
  <c r="Y14" i="4"/>
  <c r="K18" i="4"/>
  <c r="AT9" i="4"/>
  <c r="BA9" i="4"/>
  <c r="K12" i="4"/>
  <c r="BA18" i="4"/>
  <c r="BA14" i="4"/>
  <c r="AM9" i="4"/>
  <c r="S14" i="4"/>
  <c r="R11" i="4"/>
  <c r="AN10" i="4"/>
  <c r="AM8" i="4"/>
  <c r="Y10" i="4"/>
  <c r="AN18" i="4"/>
  <c r="AM16" i="4"/>
  <c r="R10" i="4"/>
  <c r="Y12" i="4"/>
  <c r="AT18" i="4"/>
  <c r="K17" i="4"/>
  <c r="Z10" i="4"/>
  <c r="Y8" i="4"/>
  <c r="Y18" i="4"/>
  <c r="AG18" i="4"/>
  <c r="AF16" i="4"/>
  <c r="R14" i="4"/>
  <c r="AN14" i="4"/>
  <c r="AM11" i="4"/>
  <c r="AU14" i="4"/>
  <c r="AT11" i="4"/>
  <c r="BB14" i="4"/>
  <c r="BA11" i="4"/>
  <c r="L14" i="4"/>
  <c r="K11" i="4"/>
  <c r="AU18" i="4"/>
  <c r="AT16" i="4"/>
  <c r="BA12" i="4"/>
  <c r="AM18" i="4"/>
  <c r="S10" i="4"/>
  <c r="R8" i="4"/>
  <c r="AF14" i="4"/>
  <c r="Z18" i="4"/>
  <c r="Y16" i="4"/>
  <c r="AF17" i="4"/>
  <c r="BA10" i="4"/>
  <c r="AT10" i="4"/>
  <c r="K14" i="4"/>
  <c r="BB18" i="4"/>
  <c r="BA16" i="4"/>
  <c r="AM10" i="4"/>
  <c r="AG10" i="4"/>
  <c r="AF8" i="4"/>
  <c r="BA17" i="4"/>
  <c r="AT14" i="4"/>
  <c r="AF9" i="4"/>
  <c r="Z14" i="4"/>
  <c r="Y11" i="4"/>
  <c r="K10" i="4"/>
  <c r="L18" i="4"/>
  <c r="K16" i="4"/>
  <c r="R18" i="4"/>
  <c r="AG14" i="4"/>
  <c r="AF11" i="4"/>
  <c r="AM12" i="4"/>
  <c r="AU10" i="4"/>
  <c r="AT8" i="4"/>
  <c r="BB10" i="4"/>
  <c r="BA8" i="4"/>
  <c r="S18" i="4"/>
  <c r="R16" i="4"/>
  <c r="L10" i="4"/>
  <c r="K8" i="4"/>
  <c r="AY25" i="4" l="1"/>
  <c r="AD25" i="4"/>
  <c r="AR25" i="4"/>
  <c r="W25" i="4"/>
  <c r="P25" i="4"/>
  <c r="AK25" i="4"/>
  <c r="I25" i="4"/>
  <c r="BF5" i="4" l="1"/>
  <c r="BF4" i="4" s="1"/>
  <c r="BF1" i="4" s="1"/>
  <c r="BF19" i="4" l="1"/>
  <c r="BF11" i="4"/>
  <c r="BF16" i="4"/>
  <c r="BF8" i="4"/>
  <c r="BG12" i="4" l="1"/>
  <c r="BG14" i="4"/>
  <c r="BG11" i="4"/>
  <c r="BG9" i="4"/>
  <c r="BG8" i="4"/>
  <c r="BG10" i="4"/>
  <c r="BH10" i="4" s="1"/>
  <c r="BG17" i="4"/>
  <c r="BG16" i="4"/>
  <c r="BG18" i="4"/>
  <c r="BG19" i="4"/>
  <c r="BH19" i="4" s="1"/>
  <c r="BG23" i="4"/>
  <c r="BG20" i="4"/>
  <c r="BH20" i="4" s="1"/>
  <c r="BH14" i="4" l="1"/>
  <c r="BH12" i="4"/>
  <c r="BH17" i="4"/>
  <c r="BI18" i="4"/>
  <c r="BH16" i="4"/>
  <c r="BH8" i="4"/>
  <c r="BI10" i="4"/>
  <c r="BH9" i="4"/>
  <c r="BH23" i="4"/>
  <c r="BH11" i="4"/>
  <c r="BI14" i="4"/>
  <c r="BH18" i="4"/>
  <c r="BF25" i="4" l="1"/>
</calcChain>
</file>

<file path=xl/sharedStrings.xml><?xml version="1.0" encoding="utf-8"?>
<sst xmlns="http://schemas.openxmlformats.org/spreadsheetml/2006/main" count="1287" uniqueCount="447">
  <si>
    <t>Nilai HPS</t>
  </si>
  <si>
    <t>Reviu spesifikasi teknis untuk memastikan bahwa spesifikasi teknis telah dituangkan secara lengkap agar peserta pemilihan dapat memahami spesifikasi teknis dan merespon untuk menyusun penawaran dengan baik. Spesifikasi teknis harus didefinisikan dengan jelas dan tidak mengarah kepada produk atau merek tertentu kecuali dimungkinkan sebagaimana diatur dalam Pasal 19 ayat (2) Peraturan Presiden Nomor 16 Tahun 2018 tentang Pengadaan Barang/Jasa Pemerintah.</t>
  </si>
  <si>
    <t>No.</t>
  </si>
  <si>
    <t>Uraian / Pertanyaan</t>
  </si>
  <si>
    <t>Catatan / Pembahasan</t>
  </si>
  <si>
    <t>Apa sumber informasi yang dipergunakan dalam menetapkan spesifikasi?</t>
  </si>
  <si>
    <t>Penyusunan spesifikasi oleh PPK berdasarkan identifikasi kebutuhan. Kemudian PPK melakukan Request For Information kepada pelaku usaha yang dianggap mampu</t>
  </si>
  <si>
    <t>Menggunakan Tim dalam menyusun spesifikasi dan sudah dilakukan pembahasan dalam penyusunannya.</t>
  </si>
  <si>
    <t>Apakah spesifikasi yang ditetapkan sudah menjelaskan pemenuhan elemen spesifikasi dari aspek kualitas / mutu yang harus dipenuhi penyedia?</t>
  </si>
  <si>
    <t>Elemen spesifikasi dari aspek kuantitas / jumlah yang harus dipenuhi penyedia telah dinyatakan dengan jelas seperti tertuang pada dokumen HPS dan spesifikasi jumlah</t>
  </si>
  <si>
    <t>Tidak dipersyaratkan</t>
  </si>
  <si>
    <t>Reviu HPS untuk memastikan bahwa nilai HPS telah cukup dan sesuai dengan spesifikasi teknis/KAK dan ruang lingkup pekerjaan. Reviu HPS dapat dilakukan menggunakan perkiraan biaya/RAB yang telah disusun pada tahap perencanaan pengadaan, data/informasi pasar terkini, dan  dengan cara membandingkan pekerjaan yang sama pada paket yang berbeda atau memeriksa apakah komponen/unsur pembayaran pada uraian pekerjaan telah sesuai dengan spesifikasi teknis/KAK dan ruang lingkup pekerjaan. Pokja Pemilihan juga dapat  mereviu apakah HPS sudah memperhitungkan kewajiban perpajakan atau biaya lain yang dipersyaratkan dalam pelaksanaan pekerjaan.</t>
  </si>
  <si>
    <t>Apakah sumber informasi yang dipergunakan dalam menetapkan HPS?</t>
  </si>
  <si>
    <t>Apakah terdapat kalkulasi / perhitungan khusus dalam menetapkan nilai HPS?</t>
  </si>
  <si>
    <t>Apakah HPS sudah memperhitungkan perpajakan?</t>
  </si>
  <si>
    <t>Apakah masa penetapan HPS telah memenuhi ketentuan pengadaan?</t>
  </si>
  <si>
    <t>Apakah terdapat dokumentasi penyusunan HPS?</t>
  </si>
  <si>
    <t>Reviu klarifikasi tambahan dari Pokja Pemilihan terkait Harga Perkiraan Sendiri</t>
  </si>
  <si>
    <t>Reviu Rancangan Kontrak untuk memastikan bahwa draft kontrak telah sesuai dengan ruang lingkup pekerjaan. Reviu rancangan kontrak memperhatikan:</t>
  </si>
  <si>
    <t>1)  Naskah Perjanjian;</t>
  </si>
  <si>
    <t>2)  Syarat-syarat Umum Kontrak;</t>
  </si>
  <si>
    <t>3)  Syarat-syarat Khusus Kontrak;</t>
  </si>
  <si>
    <t>4)  Ketentuan Uang Muka;</t>
  </si>
  <si>
    <t>5)  Ketentuan Jaminan Pengadaan;</t>
  </si>
  <si>
    <t>6)  Ketentuan Sertifikat Garansi;</t>
  </si>
  <si>
    <t>7)  Ketentuan Sertifikat/Dokumen Pemilihan dalam rangka Pengadaan Barang Impor</t>
  </si>
  <si>
    <t>(hanya untuk barang impor); dan/atau</t>
  </si>
  <si>
    <t>8)  Ketentuan Penyesuaian Harga.</t>
  </si>
  <si>
    <t>9)  Draft Program Mutu yang nantinya disusun oleh Penyedia</t>
  </si>
  <si>
    <t>Apa standar dokumen rancangan kontrak / perjanjian yang dipergunakan?</t>
  </si>
  <si>
    <t>Apakah jenis kontrak yang dipergunakan sinkron dengan karakteristik pengadaan?</t>
  </si>
  <si>
    <t>Apakah klausul yang harus diisi dalam rancangan kontrak / perjanjian telah dipenuhi, antara lain:</t>
  </si>
  <si>
    <t>a.  jenis kontrak</t>
  </si>
  <si>
    <t>b.  masa pelaksanaan dan pemeliharaan</t>
  </si>
  <si>
    <t>c.  sanksi dan denda</t>
  </si>
  <si>
    <t>Apakah rancangan kontrak sudah representatif dan rapi menjadi bagian dokumen pemilihan?</t>
  </si>
  <si>
    <t>Secara umum rancangan kontrak masih sama dengan format yang terdapat di dalam standar dokumen pemilihan, belum dilakukan pengisian secara lengkap dan penataan tulisan yang belum optimal kerapiannya.</t>
  </si>
  <si>
    <t>Reviu ID paket RUP untuk memastikan bahwa paket yang akan dilaksanakan telah terdaftar dan diumumkan dalam SiRUP.</t>
  </si>
  <si>
    <t>Apakah pengisian sudah benar?</t>
  </si>
  <si>
    <t>Reviu waktu penggunaan barang/jasa untuk memastikan bahwa pelaksanaan Pengadaan Barang/Jasa sejak proses persiapan, pemilihan, dan pelaksanaan kontrak dapat selesai sesuai rencana penggunaan/pemanfaatan barang/jasa.</t>
  </si>
  <si>
    <t>Apakah waktu mencukupi untuk penyelesaian?</t>
  </si>
  <si>
    <t>Apakah ada kebijakan tertentu dalam alokasi waktu?</t>
  </si>
  <si>
    <t>Berdasarkan dokumen persiapan pengadaan yang diserahkan oleh PPK, Pokja Pemilihan melakukan analisis pasar untuk mengetahui kemungkinan ketersediaan barang/jasa dan Pelaku Usaha dalam negeri yang mampu dan memenuhi persyaratan untuk melaksanakan pekerjaan. Hasil analisis pasar digunakan untuk menentukan metode kualifikasi dan/atau metode pemilihan Penyedia.</t>
  </si>
  <si>
    <t>:</t>
  </si>
  <si>
    <t>1.</t>
  </si>
  <si>
    <t>2.</t>
  </si>
  <si>
    <t>Nama</t>
  </si>
  <si>
    <t>Apakah spesifikasi teknis sudah disinkronkan dengan dokumen perencanaan pengadaan dan anggaran</t>
  </si>
  <si>
    <t>Apakah menggunakan Ahli/Tim Teknis atau pihak lain dalam menyusun spesifikasi? Sudahkan dilakukan pembahasan dengan penyusun?</t>
  </si>
  <si>
    <t>Untuk pemenuhan elemen spesifikasi dari aspek kualitas / mutu yang harus dipenuhi, PPK menggunakan pendekatan kriteria spesifikasi teknis, fungsi dan kinerja</t>
  </si>
  <si>
    <t>Pemenuhan elemen spesifikasi dari aspek waktu yang harus dipenuhi penyedia sudah ditentukan, yaitu harus bisa disediakan</t>
  </si>
  <si>
    <t>Apakah spesifikasi yang ditetapkan sudah menjelaskan pemenuhan elemen spesifikasi dari aspek tingkat pelayanan yang harus dipenuhi penyedia?</t>
  </si>
  <si>
    <t>Pemenuhan elemen spesifikasi dari aspek tingkat pelayanan yang seperti tertuang pada spesifikasi teknis pada bagian spesifikasi pelayanan</t>
  </si>
  <si>
    <t>Apakah sudah dilakukan penelaahan hal-hal yang berpotensi diskriminatif dalam spesifikasi atau persyaratan?</t>
  </si>
  <si>
    <t>PPK sudah menelaah dan meyakini tidak terdapat hal yang diskriminatif dan tidak mengarah ke satu merek tertentu untuk seluruh bagian komponen sistem</t>
  </si>
  <si>
    <t>Apakah spesifikasi didukung dengan persyaratan ISO / Standar manajemen Mutu dan telah dilakukan pembahasan? 
(bila diperlukan)</t>
  </si>
  <si>
    <t>A.</t>
  </si>
  <si>
    <t>Reviu Spesifikasi Teknis</t>
  </si>
  <si>
    <t>B.</t>
  </si>
  <si>
    <t>Reviu Harga Perkiraan Sendiri (HPS)</t>
  </si>
  <si>
    <t>Apakah HPS sinkron terhadap Pagu Anggaran</t>
  </si>
  <si>
    <t>HPS sudah sinkron dengan Pagu Anggaran</t>
  </si>
  <si>
    <t>Reviu klarifikasi tambahan dari Pokja Pemilihan terkait Spesifikasi Tekenis</t>
  </si>
  <si>
    <t>Reviu Rancangan Kontrak / Perjanjian</t>
  </si>
  <si>
    <t xml:space="preserve">C. </t>
  </si>
  <si>
    <t>Apakah bukti perjanjian yang dipergunakan sinkron dengan nilai pengadaan?</t>
  </si>
  <si>
    <t>d.  pembayaran prestasi kerja.</t>
  </si>
  <si>
    <t>e.  uang muka</t>
  </si>
  <si>
    <t>Apakah klausul kontrak sinkron dengan spesifikasi teknis, antara lain sinkronisasi Syarat-syarat Khusus Kontrak terhadap spesifikasi ?</t>
  </si>
  <si>
    <t>Reviu klarifikasi tambahan dari Pokja Pemilihan terkait Rancangan Kontrak/Perjanjian</t>
  </si>
  <si>
    <t>Reviu Dokumen Anggaran Belanja (DIPA/DPA atau RKA-KL/RKAPD yang telah ditetapkan) untuk memastikan bahwa anggaran untuk pekerjaan yang akan dilaksanakan telah tersedia dan jumlahnya cukup</t>
  </si>
  <si>
    <t>D.</t>
  </si>
  <si>
    <t>Reviu Dokumen Anggaran Belanja</t>
  </si>
  <si>
    <t>Bagaimana kepastian ketersediaan anggaran?</t>
  </si>
  <si>
    <t>Bagaimana kecukupan ketersediaan anggaran?</t>
  </si>
  <si>
    <t>Dana Anggaran cukup tersedia</t>
  </si>
  <si>
    <t>Reviu klarifikasi tambahan dari Pokja Pemilihan terkait Dokumen Anggaran Belanja</t>
  </si>
  <si>
    <t xml:space="preserve">E. </t>
  </si>
  <si>
    <t>Sudah Benar</t>
  </si>
  <si>
    <t>Reviu klarifikasi tambahan dari Pokja Pemilihan terkait ID Paket SiRUP</t>
  </si>
  <si>
    <t>Reviu ID Paket SiRUP</t>
  </si>
  <si>
    <t>F.</t>
  </si>
  <si>
    <t>Reviu Waktu Penggunaan Barang/Jasa</t>
  </si>
  <si>
    <t>Tidak Ada Kebijakan alokasi waktu</t>
  </si>
  <si>
    <t>Reviu klarifikasi tambahan dari Pokja Pemilihan terkait Waktu Penggunaan Barang/Jasa</t>
  </si>
  <si>
    <t>G.</t>
  </si>
  <si>
    <t>Reviu Analisis Pasar</t>
  </si>
  <si>
    <t>Bagaimana ketersediaan Penyedia di pasar?</t>
  </si>
  <si>
    <t>Adakah persyaratan khusus?</t>
  </si>
  <si>
    <t>Penyedia barang/jasa yang memiliki pengalaman sejenis pada paket ini cukup banyak di dalam negeri</t>
  </si>
  <si>
    <t>Reviu klarifikasi tambahan dari Pokja Pemilihan terkait Analisa Pasar</t>
  </si>
  <si>
    <t>Tidak ada persyaratan khusus</t>
  </si>
  <si>
    <t>BERITA ACARA REVIU DOKUMEN PERSIAPAN PENGADAAN</t>
  </si>
  <si>
    <t xml:space="preserve">DAN KERTAS KERJA PERSIAPAN PEMILIHAN </t>
  </si>
  <si>
    <t>Satuan Kerja</t>
  </si>
  <si>
    <t>Tahun Anggaran</t>
  </si>
  <si>
    <t>Lokasi Pekerjaan</t>
  </si>
  <si>
    <t>Sumber Dana</t>
  </si>
  <si>
    <t>Pagu Anggaran</t>
  </si>
  <si>
    <t>Jenis Pengadaan</t>
  </si>
  <si>
    <t>dengan dokumen reviu sebagai berikut :</t>
  </si>
  <si>
    <t xml:space="preserve">Metode </t>
  </si>
  <si>
    <t>Penugasan/Jabatan</t>
  </si>
  <si>
    <t>Tanda tangan</t>
  </si>
  <si>
    <t>Apakah spesifikasi yang ditetapkan sudah menjelaskan pemenuhan elemen spesifikasi dari aspek kuantitas/jumlah yang harus dipenuhi penyedia?</t>
  </si>
  <si>
    <r>
      <t>Apakah spesifikasi yang ditetapkan sudah menjelaskan pemenuhan elemen spesifikasi dari aspek waktu</t>
    </r>
    <r>
      <rPr>
        <b/>
        <sz val="11"/>
        <color theme="1"/>
        <rFont val="Bookman Old Style"/>
        <family val="1"/>
      </rPr>
      <t xml:space="preserve"> </t>
    </r>
    <r>
      <rPr>
        <sz val="11"/>
        <color theme="1"/>
        <rFont val="Bookman Old Style"/>
        <family val="1"/>
      </rPr>
      <t>yang harus dipenuhi penyedia?</t>
    </r>
  </si>
  <si>
    <t>Paket Pekerjaan</t>
  </si>
  <si>
    <r>
      <t>Apakah spesifikasi yang ditetapkan sudah menjelaskan pemenuhan elemen spesifikasi dari aspek tempat</t>
    </r>
    <r>
      <rPr>
        <b/>
        <sz val="11"/>
        <color theme="1"/>
        <rFont val="Bookman Old Style"/>
        <family val="1"/>
      </rPr>
      <t xml:space="preserve"> </t>
    </r>
    <r>
      <rPr>
        <sz val="11"/>
        <color theme="1"/>
        <rFont val="Bookman Old Style"/>
        <family val="1"/>
      </rPr>
      <t>yang harus dipenuhi penyedia?</t>
    </r>
  </si>
  <si>
    <t>Satu</t>
  </si>
  <si>
    <t>ADHITA SUMARSONO, S.Hut.</t>
  </si>
  <si>
    <t>Senin</t>
  </si>
  <si>
    <t>Januari</t>
  </si>
  <si>
    <t>08.00</t>
  </si>
  <si>
    <t>Pagu dana JKK</t>
  </si>
  <si>
    <t>HPS JKK</t>
  </si>
  <si>
    <t>Pagu dana JKNK</t>
  </si>
  <si>
    <t>HPS JKNK</t>
  </si>
  <si>
    <t>Dua</t>
  </si>
  <si>
    <t>DANIEL RISA, ST.</t>
  </si>
  <si>
    <t>Selasa</t>
  </si>
  <si>
    <t>Februari</t>
  </si>
  <si>
    <t>08.30</t>
  </si>
  <si>
    <t>Tiga</t>
  </si>
  <si>
    <t>EVA PANGARIBUAN, SM</t>
  </si>
  <si>
    <t>Rabu</t>
  </si>
  <si>
    <t>Maret</t>
  </si>
  <si>
    <t>09.00</t>
  </si>
  <si>
    <t>000000000000</t>
  </si>
  <si>
    <t>Empat</t>
  </si>
  <si>
    <t>FADILA FARAWOWAN</t>
  </si>
  <si>
    <t>Kamis</t>
  </si>
  <si>
    <t>April</t>
  </si>
  <si>
    <t>09.30</t>
  </si>
  <si>
    <t>Lima</t>
  </si>
  <si>
    <t>FELIX PAEMBANG, SE.</t>
  </si>
  <si>
    <t>Jumat</t>
  </si>
  <si>
    <t>Mei</t>
  </si>
  <si>
    <t>10.00</t>
  </si>
  <si>
    <t>Enam</t>
  </si>
  <si>
    <t>HENDRI RAJAGUKGUK, A.Md.Tek</t>
  </si>
  <si>
    <t>Sabtu</t>
  </si>
  <si>
    <t>Juni</t>
  </si>
  <si>
    <t>10.30</t>
  </si>
  <si>
    <t>Tujuh</t>
  </si>
  <si>
    <t>JEMMY WINATA</t>
  </si>
  <si>
    <t>Juli</t>
  </si>
  <si>
    <t>11.00</t>
  </si>
  <si>
    <t>Delapan</t>
  </si>
  <si>
    <t>JASEHATMEN H. SARAGIH, SP</t>
  </si>
  <si>
    <t>Agustus</t>
  </si>
  <si>
    <t>11.30</t>
  </si>
  <si>
    <t>Sembilan</t>
  </si>
  <si>
    <t>JHON TODING, ST.</t>
  </si>
  <si>
    <t>September</t>
  </si>
  <si>
    <t>12.00</t>
  </si>
  <si>
    <t>Sepuluh</t>
  </si>
  <si>
    <t>PEBRIANI TANGKELEMBANG, SE.</t>
  </si>
  <si>
    <t>Oktober</t>
  </si>
  <si>
    <t>12.30</t>
  </si>
  <si>
    <t>Sebelas</t>
  </si>
  <si>
    <t>ZAIN PATONGLOAN, ST. MT.</t>
  </si>
  <si>
    <t>Nopember</t>
  </si>
  <si>
    <t>13.00</t>
  </si>
  <si>
    <t>Dua Belas</t>
  </si>
  <si>
    <t>SARMAIDA, S.AP</t>
  </si>
  <si>
    <t>Desember</t>
  </si>
  <si>
    <t>13.30</t>
  </si>
  <si>
    <t>Tiga Belas</t>
  </si>
  <si>
    <t>14.00</t>
  </si>
  <si>
    <t>Empat Belas</t>
  </si>
  <si>
    <t>14.30</t>
  </si>
  <si>
    <t>Lima Belas</t>
  </si>
  <si>
    <t>15.00</t>
  </si>
  <si>
    <t>Enam Belas</t>
  </si>
  <si>
    <t>15.30</t>
  </si>
  <si>
    <t>Tujuh Belas</t>
  </si>
  <si>
    <t>16.00</t>
  </si>
  <si>
    <t>Delapan Belas</t>
  </si>
  <si>
    <t>16.30</t>
  </si>
  <si>
    <t>Sembilan Belas</t>
  </si>
  <si>
    <t>17.00</t>
  </si>
  <si>
    <t xml:space="preserve"> </t>
  </si>
  <si>
    <t>Dua Puluh</t>
  </si>
  <si>
    <t>Dua Puluh Satu</t>
  </si>
  <si>
    <t>Dua Puluh Dua</t>
  </si>
  <si>
    <t>Dua Puluh Tiga</t>
  </si>
  <si>
    <t>Dua Puluh Empat</t>
  </si>
  <si>
    <t xml:space="preserve"> Rupiah</t>
  </si>
  <si>
    <t>Dua Puluh Lima</t>
  </si>
  <si>
    <t>Dua Puluh Enam</t>
  </si>
  <si>
    <t>Dua Puluh Tujuh</t>
  </si>
  <si>
    <t>Dua Puluh Delapan</t>
  </si>
  <si>
    <t>Dua Puluh Sembilan</t>
  </si>
  <si>
    <t>Tiga Puluh</t>
  </si>
  <si>
    <t>Tiga Puluh Satu</t>
  </si>
  <si>
    <t>Nomor BA</t>
  </si>
  <si>
    <t>Nomor Pokmil</t>
  </si>
  <si>
    <t>Anggota Pokmil</t>
  </si>
  <si>
    <t>Hari</t>
  </si>
  <si>
    <t>Tanggal</t>
  </si>
  <si>
    <t>Lokasi</t>
  </si>
  <si>
    <t>Metode</t>
  </si>
  <si>
    <t>Bulan :</t>
  </si>
  <si>
    <t>APBD Tahun Anggaran 2023</t>
  </si>
  <si>
    <t>Sekretaris Daerah Kabupaten Mamberamo Tengah</t>
  </si>
  <si>
    <t>Sekretaris DPRD Kabupaten Mamberamo Tengah</t>
  </si>
  <si>
    <t xml:space="preserve"> Inspektorat</t>
  </si>
  <si>
    <t>Dinas Pendidikan</t>
  </si>
  <si>
    <t>Dinas Kesehatan</t>
  </si>
  <si>
    <t>Dinas Perumahan dan Kawasan Pemukiman</t>
  </si>
  <si>
    <t>Dinas  Sosial</t>
  </si>
  <si>
    <t>Dinas Tenaga Kerja</t>
  </si>
  <si>
    <t>Dinas Pemberdayaan Perempuan, Perlindungan Anak dan KB</t>
  </si>
  <si>
    <t>Dinas  Pemberdayaan Masyarakat Kampung</t>
  </si>
  <si>
    <t>Dinas Pertanian, Tanaman Pangan dan Peternakan</t>
  </si>
  <si>
    <t>Dinas Perikanan</t>
  </si>
  <si>
    <t>Dinas Kebudayaan, Pariwisata, Pemuda dan Olah Raga</t>
  </si>
  <si>
    <t>Dinas Perindustrian dan Perdagangan</t>
  </si>
  <si>
    <t>Dinas Penanaman Modal dan Palayanan Perizinan Terpadu</t>
  </si>
  <si>
    <t>Dinas Kependudukan dan Catatan Sipil</t>
  </si>
  <si>
    <t>Dinas Perhubungan</t>
  </si>
  <si>
    <t>Dinas Perpustakaan &amp; Kearsipan Daerah</t>
  </si>
  <si>
    <t>Dinas Lingkungan Hidup dan Pertanahan</t>
  </si>
  <si>
    <t>Dinas Koperasi, Usaha Kecil dan Menengah</t>
  </si>
  <si>
    <t>Kantor Satuan Polisi Pamong Praja dan Linmas</t>
  </si>
  <si>
    <t>Badan Kepegawaian &amp; Pengembangan Daerah</t>
  </si>
  <si>
    <t>Badan Penelitian dan Pengembangan Daerah</t>
  </si>
  <si>
    <t>Badan Penanggulangan Bencana Daerah</t>
  </si>
  <si>
    <t>Badan Kesatuan Bangsa dan Politik</t>
  </si>
  <si>
    <t>Bagian Tata Pemerintah</t>
  </si>
  <si>
    <t>Bagian Hukum</t>
  </si>
  <si>
    <t>Bagian Perekonomian Daerah</t>
  </si>
  <si>
    <t>Bagian Humas dan Protokoler</t>
  </si>
  <si>
    <t>Bagian Administrasi Pembangunan</t>
  </si>
  <si>
    <t>Bagian Mental dan Spiritual</t>
  </si>
  <si>
    <t>Bagian Umum dan Perlengkapan</t>
  </si>
  <si>
    <t>Bagian Organisasi dan PAN</t>
  </si>
  <si>
    <t>Bagian Tata Usaha Pemerintah</t>
  </si>
  <si>
    <t>Dinas Pekerjaan Umum dan Penataan Ruang</t>
  </si>
  <si>
    <t>Badan Perencanaan dan Pembangunan Daerah</t>
  </si>
  <si>
    <t>Badan Pengelolaan Keuangan dan Aset Daerah</t>
  </si>
  <si>
    <t>ID SiRUP</t>
  </si>
  <si>
    <t>Lama Pekerjaan</t>
  </si>
  <si>
    <t xml:space="preserve"> tahun dua ribu dua puluh tiga, bertempat di Kantor UKPBJ Mamberamo Tengah, kami yang bertandatangan di dalam dokumen Berita Acara ini, telah melakukan Reviu Dokumen Persiapan Pengadaan dan sekaligus menetapkan kertas kerja persiapan pemilihan oleh Pokja Pemilihan untuk :</t>
  </si>
  <si>
    <t>2023</t>
  </si>
  <si>
    <t>Kabupaten Mamberamo Tengah</t>
  </si>
  <si>
    <t>1.03.10.2.01.08.5.1.02.02.08.0009</t>
  </si>
  <si>
    <t>Nomor DPA/DPPA</t>
  </si>
  <si>
    <t>Tgl DPA/DPPA</t>
  </si>
  <si>
    <t>5 Mei 2023</t>
  </si>
  <si>
    <t>Tender - Pascakualifikasi Satu File - Harga Terendah Sistem Gugur</t>
  </si>
  <si>
    <t>Tender - Pascakualifikasi Dua  File - Sistem Nilai</t>
  </si>
  <si>
    <t>Tender - Pascakualifikasi Dua  File - Harga Terendah Ambang Batas</t>
  </si>
  <si>
    <t>Tender - Prakualifikasi Dua  File - Sistem Nilai</t>
  </si>
  <si>
    <t>Tender - Prakualifikasi Dua  Tahap - Sistem Nilai</t>
  </si>
  <si>
    <t>Tender - Prakualifikasi Dua  File - Sistem Umur Ekonomis</t>
  </si>
  <si>
    <t>Tender - Prakualifikasi Dua  Tahap - Sistem Umur Ekonomis</t>
  </si>
  <si>
    <t>Tender - Pascakualifikasi Dua  File - Sistem Umur Ekonomis</t>
  </si>
  <si>
    <t>Tender Cepat - Pascakualifikasi Satu File - Harga Terendah Sistem Gugur</t>
  </si>
  <si>
    <t>Pengadaan Barang</t>
  </si>
  <si>
    <t>Pagu Dana Barang</t>
  </si>
  <si>
    <t>HPS Barang</t>
  </si>
  <si>
    <t>JENIS</t>
  </si>
  <si>
    <t>BARANG</t>
  </si>
  <si>
    <t>Pekerjaan Konstruksi</t>
  </si>
  <si>
    <t>Jasa Konsultasi Konstruksi</t>
  </si>
  <si>
    <t>Jasa Konsultasi Non Konstruksi</t>
  </si>
  <si>
    <t>KONSTRUKSI</t>
  </si>
  <si>
    <t>Tender - Prakualifikasi Dua  File - Harga Terendah Ambang Batas</t>
  </si>
  <si>
    <t>Tender - Prakualifikasi Dua  Tahap - Harga Terendah Ambang Batas</t>
  </si>
  <si>
    <t>JKK</t>
  </si>
  <si>
    <t>Seleksi - Prakualifikasi Dua  File - Kualitas</t>
  </si>
  <si>
    <t>Seleksi - Prakualifikasi Dua  File - Kualitas dan Biaya</t>
  </si>
  <si>
    <t>Seleksi - Prakualifikasi Dua  File - Pagu Anggaran</t>
  </si>
  <si>
    <t>Seleksi - Prakualifikasi Dua  File - Biaya Terendah</t>
  </si>
  <si>
    <t>JKNK</t>
  </si>
  <si>
    <t>Nama PPK</t>
  </si>
  <si>
    <t>FERDINANDES PURBA, ST.</t>
  </si>
  <si>
    <t>P P K</t>
  </si>
  <si>
    <t xml:space="preserve">Apakah paket telah terdaftar di RUP?
</t>
  </si>
  <si>
    <t>Perencanaan Teknis Pengaspalan Ruas Jalan Jalur VII (DAU)</t>
  </si>
  <si>
    <t>hari kalender</t>
  </si>
  <si>
    <t>Waktu :</t>
  </si>
  <si>
    <t>Waktu Perbaikan</t>
  </si>
  <si>
    <t>BERITA ACARA REVIU DOKUMEN PENGADAAN BARANG</t>
  </si>
  <si>
    <t>BERITA ACARA REVIU DOKUMEN PEK. KONSTRUKSI</t>
  </si>
  <si>
    <t>BERITA ACARA REVIU DOKUMEN JKK</t>
  </si>
  <si>
    <t>BERITA ACARA REVIU DOKUMEN JKNK</t>
  </si>
  <si>
    <t>By Adhit</t>
  </si>
  <si>
    <t>DAFTAR LEMBAR KERJA BERITA ACARA REVIU DOKUMEN</t>
  </si>
  <si>
    <t>LEMBAR KERJA BERITA ACARA REVIU DOKUMEN PENGADAAN BARANG</t>
  </si>
  <si>
    <t>LEMBAR KERJA BERITA ACARA REVIU PEKERJAAN KONSTRUKSI</t>
  </si>
  <si>
    <t>LEMBAR KERJA BERITA ACARA REVIU JASA KONSULTASI KONSTRUKSI</t>
  </si>
  <si>
    <t>LEMBAR KERJA BERITA ACARA REVIU JASA KONSULTASI NON KONSTRUKSI</t>
  </si>
  <si>
    <t>Pengadaan …..</t>
  </si>
  <si>
    <t>Reviu Kerangka Acuan Kerja</t>
  </si>
  <si>
    <t>Kerangka Acuan Kerja untuk pengadaan Pekerjaan Jasa Konsultasi Konstruksi meliputi :</t>
  </si>
  <si>
    <t>Uraian pekerjaan yang akan dilaksanakan;</t>
  </si>
  <si>
    <t>Waktu dan tahapan pelaksanaan yang diperlukan untuk menyelesaikan pekerjaan dengan memperhatikan batas akhir efektif tahun anggaran;</t>
  </si>
  <si>
    <t>Kompetensi dan jumlah kebutuhan tenaga ahli;</t>
  </si>
  <si>
    <t>Kemampuan badan usaha Penyedia jasa Konsultansi Konstruksi;</t>
  </si>
  <si>
    <t>Sumber pendanaan dan besarnya total perkiraan biaya pekerjaan.</t>
  </si>
  <si>
    <t>a.</t>
  </si>
  <si>
    <t>b.</t>
  </si>
  <si>
    <t>c.</t>
  </si>
  <si>
    <t>d.</t>
  </si>
  <si>
    <t>e.</t>
  </si>
  <si>
    <t>(Pasal 19 Peraturan Menteri Pekerjaan Umum Dan Perumahan Rakyat Republik Indonesia Nomor 07/PRT/M/2019 Tentang Standar Dan Pedoman Pengadaan Jasa Konstruksi Melalui Penyedia)</t>
  </si>
  <si>
    <t>Uraian pekerjaan yang akan dilaksanakan</t>
  </si>
  <si>
    <t>Sudah tercantum di Kerangka Acuan Kerja</t>
  </si>
  <si>
    <t>Apakah sudah mencantumkan produk yang dihasilkan (output) ?</t>
  </si>
  <si>
    <t>Apakah sudah mencantumkan latar belakang ?</t>
  </si>
  <si>
    <t>Apakah sudah mencantumkan Maksud dan tujuan ?</t>
  </si>
  <si>
    <t>Apakah sudah mencantumkan lokasi pekerjaan ?</t>
  </si>
  <si>
    <t>Waktu dan tahapan pelaksanaan yang diperlukan untuk menyelesaikan pekerjaan dengan memperhatikan batas akhir efektif tahun anggaran</t>
  </si>
  <si>
    <t>Apakah sudah memuat Waktu dan tahapan pelaksanaan yang diperlukan untuk menyelesaikan pekerjaan dengan memperhatikan batas akhir efektif tahun anggaran ?</t>
  </si>
  <si>
    <t>Sudah memuat waktu dan tahapan pelaksanaan yang diperlukan untuk menyelesaikan pekerjaan dengan memperhatikan batas akhir efektif tahun anggaran</t>
  </si>
  <si>
    <t>Elemen spesifikasi dari aspek tempat yang harus dipenuhi penyedia sudah ditentukan</t>
  </si>
  <si>
    <t>Apakah ada pertimbangan teknis lainnya?</t>
  </si>
  <si>
    <t>Tidak Ada</t>
  </si>
  <si>
    <t>Kompetensi dan jumlah kebutuhan tenaga ahli</t>
  </si>
  <si>
    <t>Apakah sudah mencantumkan Kompetensi dan jumlah kebutuhan tenaga ahli ?</t>
  </si>
  <si>
    <t>Apakah tersedia justifikasi kebutuhan Kompetensi dan jumlah kebutuhan tenaga ahli?</t>
  </si>
  <si>
    <t>Sudah tersedia sesuai kebutuhan</t>
  </si>
  <si>
    <t>Kemampuan badan usaha Penyedia jasa Konsultansi Konstruksi</t>
  </si>
  <si>
    <t>Apakah sudah memuat Kemampuan badan usaha Penyedia jasa Konsultansi Konstruksi ?</t>
  </si>
  <si>
    <t>Apakah ada pertimbangan teknis lainnya ?</t>
  </si>
  <si>
    <t>Sumber pendanaan dan besarnya total perkiraan biaya pekerjaan</t>
  </si>
  <si>
    <t>Apakah sudah mencantumkan Sumber pendanaan dan besarnya total perkiraan biaya pekerjaan ?</t>
  </si>
  <si>
    <t>Sudah tercantum di KAK sumber pendanaan dan besarnya total perkiraan biaya pekerjaan</t>
  </si>
  <si>
    <t>Standart Satuan Harga Kabupaten Mamberamo Tengah Sumber informasi</t>
  </si>
  <si>
    <t>Daring (internet)</t>
  </si>
  <si>
    <t>3.</t>
  </si>
  <si>
    <t>Luring (survei langsung ke penyedia)/ informasi pasar terkini</t>
  </si>
  <si>
    <t>Perhitungan khusus dilakukan dengan mempertimbangkan biaya transport sampai di lokasi</t>
  </si>
  <si>
    <t>Sudah ditambahkan nilai PPN</t>
  </si>
  <si>
    <t>Telah memenuhi ketentuan pengadaan</t>
  </si>
  <si>
    <t>Tidak Ada Dokumentasi</t>
  </si>
  <si>
    <r>
      <t xml:space="preserve">Standar Dokumen Pemilihan sesuai </t>
    </r>
    <r>
      <rPr>
        <b/>
        <sz val="11"/>
        <color theme="1"/>
        <rFont val="Bookman Old Style"/>
        <family val="1"/>
      </rPr>
      <t>Peraturan Lembaga LKPP no 12 tahun 2021 tentang Pedoman Pelaksanaan Pengadaan Barang/Jasa Pemerintah Melalui Penyedia</t>
    </r>
    <r>
      <rPr>
        <sz val="11"/>
        <color theme="1"/>
        <rFont val="Bookman Old Style"/>
        <family val="1"/>
      </rPr>
      <t xml:space="preserve">.
</t>
    </r>
  </si>
  <si>
    <r>
      <t xml:space="preserve">Jenis kontrak yang dipergunakan adalah Jenis </t>
    </r>
    <r>
      <rPr>
        <b/>
        <sz val="11"/>
        <color theme="1"/>
        <rFont val="Bookman Old Style"/>
        <family val="1"/>
      </rPr>
      <t>Kontrak Lumpsum</t>
    </r>
    <r>
      <rPr>
        <sz val="11"/>
        <color theme="1"/>
        <rFont val="Bookman Old Style"/>
        <family val="1"/>
      </rPr>
      <t xml:space="preserve">, dan sesuai </t>
    </r>
    <r>
      <rPr>
        <b/>
        <sz val="11"/>
        <color theme="1"/>
        <rFont val="Bookman Old Style"/>
        <family val="1"/>
      </rPr>
      <t>karakteristik pengadaan</t>
    </r>
    <r>
      <rPr>
        <sz val="11"/>
        <color theme="1"/>
        <rFont val="Bookman Old Style"/>
        <family val="1"/>
      </rPr>
      <t>.</t>
    </r>
  </si>
  <si>
    <t>Klausul dalam rancangan kontrak telah memenuhi :</t>
  </si>
  <si>
    <r>
      <t xml:space="preserve">Bukti kontrak yang dipergunakan adalah </t>
    </r>
    <r>
      <rPr>
        <b/>
        <sz val="11"/>
        <color theme="1"/>
        <rFont val="Bookman Old Style"/>
        <family val="1"/>
      </rPr>
      <t>Surat</t>
    </r>
    <r>
      <rPr>
        <sz val="11"/>
        <color theme="1"/>
        <rFont val="Bookman Old Style"/>
        <family val="1"/>
      </rPr>
      <t xml:space="preserve"> </t>
    </r>
    <r>
      <rPr>
        <b/>
        <sz val="11"/>
        <color theme="1"/>
        <rFont val="Bookman Old Style"/>
        <family val="1"/>
      </rPr>
      <t>Perjanjian</t>
    </r>
    <r>
      <rPr>
        <sz val="11"/>
        <color theme="1"/>
        <rFont val="Bookman Old Style"/>
        <family val="1"/>
      </rPr>
      <t xml:space="preserve">, dan sesuai dengan nilai pengadaan
</t>
    </r>
  </si>
  <si>
    <r>
      <t xml:space="preserve">Jenis Kontrak adalah </t>
    </r>
    <r>
      <rPr>
        <b/>
        <sz val="11"/>
        <color theme="1"/>
        <rFont val="Bookman Old Style"/>
        <family val="1"/>
      </rPr>
      <t>waktu penugasan</t>
    </r>
  </si>
  <si>
    <t>Klausul  kontrak sudah sinkron dengan spesifikasi teknis, antara lain sinkronisasi syarat-syarat Khusus Kontrak terhadap KAK</t>
  </si>
  <si>
    <t>Spesifikasi teknis untuk pengadaan Pekerjaan Konstruksi meliputi:</t>
  </si>
  <si>
    <t>spesifikasi bahan bangunan konstruksi;</t>
  </si>
  <si>
    <t>spesifikasi peralatan konstruksi dan peralatan bangunan;</t>
  </si>
  <si>
    <t>spesifikasi proses/kegiatan;</t>
  </si>
  <si>
    <t>spesifikasi metode konstruksi/metode pelaksanaan/metode kerja; dan</t>
  </si>
  <si>
    <t>spesifikasi jabatan kerja konstruksi.</t>
  </si>
  <si>
    <t>Ruang lingkup Pekerjaan Konstruksi yang dibutuhkan</t>
  </si>
  <si>
    <t>Apakah spesifikasi sudah memuat ruang lingkup Pekerjaan Konstruksi yang dibutuhkan ?</t>
  </si>
  <si>
    <t>Di bagian dokumen apa dimuat ruang lingkup Pekerjaan Konstruksi yang dibutuhkan ?</t>
  </si>
  <si>
    <t>Apakah sudah mencantumkan kriteria kinerja produk (output performance) yang diinginkan ?</t>
  </si>
  <si>
    <t>Apakah sudah mencantumkan tata cara pengukuran dan tata cara pembayaran ?</t>
  </si>
  <si>
    <t>Spesifikasi bahan bangunan konstruksi</t>
  </si>
  <si>
    <t>Apakah sudah memuat penyebutan merek dan tipe untuk bahan bangunan konstruksi ?</t>
  </si>
  <si>
    <t>Apakah bahan bangunan konstruksi sudah menunjukan optimalisasi produksi dalam negeri ?</t>
  </si>
  <si>
    <t>Apakah bahan bangunan konstruksi sudah menunjukan optimalisasi penggunaan standar nasional Indonesia ?</t>
  </si>
  <si>
    <t>Apakah sudah mencantumkan syarat bahan yang dipergunakan dalam pelaksanaan pekerjaan (untuk bahan yang memerlukan syarat bahan) ?</t>
  </si>
  <si>
    <t>Apakah sudah mencantumkan syarat pengujian bahan dan hasil produk dalam pelaksanaan pekerjaan (untuk bahan yang memerlukan syarat bahan) ?</t>
  </si>
  <si>
    <t>Spesifikasi peralatan konstruksi dan peralatan bangunan</t>
  </si>
  <si>
    <t>Apakah sudah mencantumkan macam, jenis, kapasitas, dan jumlah peralatan utama minimal yang diperlukan dalam pelaksanaan pekerjaan ?</t>
  </si>
  <si>
    <t>Apakah masih terdapat peralatan bangunan yang dijadikan peralatan utama ?</t>
  </si>
  <si>
    <t>Apakah masih terdapat persyaratan dukungan peralatan utama ?</t>
  </si>
  <si>
    <t>Spesifikasi proses/kegiatan</t>
  </si>
  <si>
    <t>Apakah sudah ditetapkan identifikasi bahaya K3 ?</t>
  </si>
  <si>
    <t>Apakah sudah ditetapkan persyaratan petugas K3 atau Ahli K3 ?</t>
  </si>
  <si>
    <t>Apakah setiap proses/kegiatan sudah dilengkapi dengan prosedur kerja dan sistem perlindungan terhadap pekerja ?</t>
  </si>
  <si>
    <t>Spesifikasi metode konstruksi/ metode pelaksanaan/metode kerja</t>
  </si>
  <si>
    <t>Apakah sudah ditetapkan metode pelaksanaan sebagai bagian dari persyaratan teknis ?</t>
  </si>
  <si>
    <t>Apakah sudah diperiksa bahwa metode pelaksanaan harus  logis, realistis, aman, berkeselamatan, dan dapat dilaksanakan ?</t>
  </si>
  <si>
    <t>Apakah sudah ditetapkan jangka waktu pelaksanaan ?</t>
  </si>
  <si>
    <t>Apakah sudah diperiksa bahwa jangka waktu pelaksanaan sesuai dengan metode pelaksanaan ?</t>
  </si>
  <si>
    <t>Spesifikasi jabatan kerja konstruksi</t>
  </si>
  <si>
    <t>Apakah sudah menetapkan personil manajerial yang sesuai dengan kualifikasi pekerjaan (usaha kecil tidak mempersyaratkan SKA, Usaha non kecil tidak mempersyaratkan SKT) ?</t>
  </si>
  <si>
    <t>Apakah persyaratan personil hanya untuk personil manajerial, tidak termasuk personil yang melaksanakan pekerjaan ?</t>
  </si>
  <si>
    <t>Detailed Engineering Design</t>
  </si>
  <si>
    <t>Apakah Detailed Engineering Design sudah ditetapkan ?</t>
  </si>
  <si>
    <t>Apakah sudah dipastikan bahwa ruang lingkup pekerjaan sudah sesuai dengan Detailed Engineering Design ?</t>
  </si>
  <si>
    <t>Apakah sudah dipastikan bahwa HPS yang ditetapkan disusun berdasarkan estimasi biaya yang mengacu pada Detailed Engineering Design ?</t>
  </si>
  <si>
    <t>Ketentuan Kualifikasi dan Klasifikasi/ Subklasifikasi</t>
  </si>
  <si>
    <t>Apa Kualifikasi/Subkualifikasi dan Klasifikasi/Subklasifikasi yang dipergunakan? Apa dasar peraturan yang dipergunakan ?</t>
  </si>
  <si>
    <t>Apakah sudah memuat Kemampuan badan usaha Penyedia jasa Konsultansi Non Konstruksi ?</t>
  </si>
  <si>
    <t>Sudah memuat Kemampuan badan usaha Penyedia Jasa Konsultansi Non Konstruksi dimaksud</t>
  </si>
  <si>
    <t>Sudah memuat Kemampuan badan usaha Penyedia Jasa Konsultansi Konstruksi dimaksud</t>
  </si>
  <si>
    <t>(Dilihat di Informasi Tender)</t>
  </si>
  <si>
    <t>Catatan</t>
  </si>
  <si>
    <t>Sudah ditambahkan nilai PPN 11%</t>
  </si>
  <si>
    <t>Tersedia Namun tidak diperlihatkan pada saat reviu</t>
  </si>
  <si>
    <r>
      <t xml:space="preserve">Jenis kontrak yang dipergunakan adalah Jenis </t>
    </r>
    <r>
      <rPr>
        <b/>
        <sz val="11"/>
        <color theme="1"/>
        <rFont val="Bookman Old Style"/>
        <family val="1"/>
      </rPr>
      <t>Kontrak Gabungan Lumpsum dan Harga Satuan</t>
    </r>
    <r>
      <rPr>
        <sz val="11"/>
        <color theme="1"/>
        <rFont val="Bookman Old Style"/>
        <family val="1"/>
      </rPr>
      <t xml:space="preserve">, dan sesuai </t>
    </r>
    <r>
      <rPr>
        <b/>
        <sz val="11"/>
        <color theme="1"/>
        <rFont val="Bookman Old Style"/>
        <family val="1"/>
      </rPr>
      <t>karakteristik pengadaan</t>
    </r>
    <r>
      <rPr>
        <sz val="11"/>
        <color theme="1"/>
        <rFont val="Bookman Old Style"/>
        <family val="1"/>
      </rPr>
      <t>.</t>
    </r>
  </si>
  <si>
    <t>PPK segera memperbaiki dokumen persiapan pengadaan, sehingga proses tender bisa segera dilaksanakan</t>
  </si>
  <si>
    <t>PPK perlu pastikan bahwa riwayat penyusunan HPS dan kalkulasinya didokumentasikan dengan baik.</t>
  </si>
  <si>
    <t>H.</t>
  </si>
  <si>
    <t>Reviu Uraian Pekerjaan, Identifikasi Bahaya, Dan Penetapan Risiko Pekerjaan Konstruksi Terkait Keselamatan Konstruksi Pada Pekerjaan Konstruksi</t>
  </si>
  <si>
    <t>Berdasarkan dokumen persiapan pengadaan yang diserahkan oleh PPK, Pokja Pemilihan melakukan reviu uraian pekerjaan, identifikasi bahaya dan penetapan risiko Pekerjaan Konstruksi terkait Keselamatan Konstruksi pada Pekerjaan Konstruksi</t>
  </si>
  <si>
    <t>Apakah sudah ditetapkan uraian pekerjaan, identifikasi bahaya dan penetapan risiko pekerjaan konstruksi terkait keselamatan kontruksi pada pekerjaan tersebut</t>
  </si>
  <si>
    <t>Siapa yang telah menyusunkan uraian
pekerjaan, identifikasi bahaya, dan penetapan risiko pekerjaan konstruksi
terkait keselamatan konstruksi pada pekerjaan konstruksi?</t>
  </si>
  <si>
    <t>Telah disusun oleh Konsultan Perancang</t>
  </si>
  <si>
    <t>Reviu klarifikasi tambahan dari Pokja Pemilihan terkait Pekerjaan, Identifikasi Bahaya, Dan Penetapan Risiko Pekerjaan Konstruksi Terkait Keselamatan Konstruksi Pada Pekerjaan Konstruksi</t>
  </si>
  <si>
    <t>Tidak diperlukan</t>
  </si>
  <si>
    <t>Peraturan Menteri Pekerjaan Umum Dan Perumahan Rakyat Nomor : 19/PRT/M/2014  atau Permen PUPR 8 tahun 2022</t>
  </si>
  <si>
    <t>Pengisian kolom Catatan/Pembahasan dan rekomendasi reviu tidak baku disesuaikan dari hasil reviu antara anggota  Pokmil (dapat diisi manual).</t>
  </si>
  <si>
    <r>
      <t xml:space="preserve">Spesifikasi teknis </t>
    </r>
    <r>
      <rPr>
        <sz val="11"/>
        <color rgb="FFFF0000"/>
        <rFont val="Bookman Old Style"/>
        <family val="1"/>
      </rPr>
      <t>sudah/belum</t>
    </r>
    <r>
      <rPr>
        <sz val="11"/>
        <color theme="1"/>
        <rFont val="Bookman Old Style"/>
        <family val="1"/>
      </rPr>
      <t xml:space="preserve"> disinkronkan dengan dokumen Perencanaan Pengadaan dan Anggaran dan sudah sesuai</t>
    </r>
  </si>
  <si>
    <t>OTIES INNGIBAL, S. Pd</t>
  </si>
  <si>
    <t>Pembangunan Gedung Kantor DPRD</t>
  </si>
  <si>
    <t>Dengan cara apa cara pembayaran dilakukan? (Bulanan/Termin/ Sekaligus)</t>
  </si>
  <si>
    <t>Bagaimana dengan persyaratan sub kontrak</t>
  </si>
  <si>
    <t>PPK harus segera memperbaiki dokumen persiapan pengadaan, sehingga proses tender bisa segera dilaksanakan</t>
  </si>
  <si>
    <r>
      <t xml:space="preserve">Macam, jenis, kapasitas, dan jumlah peralatan utama minimal yang diperlukan dalam pelaksanaan pekerjaan </t>
    </r>
    <r>
      <rPr>
        <b/>
        <sz val="11"/>
        <rFont val="Bookman Old Style"/>
        <family val="1"/>
      </rPr>
      <t>sudah</t>
    </r>
    <r>
      <rPr>
        <sz val="11"/>
        <color theme="1"/>
        <rFont val="Bookman Old Style"/>
        <family val="1"/>
      </rPr>
      <t xml:space="preserve"> ditetapkan.</t>
    </r>
  </si>
  <si>
    <r>
      <rPr>
        <b/>
        <sz val="11"/>
        <rFont val="Bookman Old Style"/>
        <family val="1"/>
      </rPr>
      <t>Sudah tidak terdapat</t>
    </r>
    <r>
      <rPr>
        <sz val="11"/>
        <color theme="1"/>
        <rFont val="Bookman Old Style"/>
        <family val="1"/>
      </rPr>
      <t xml:space="preserve"> peralatan bangunan yang dijadikan peralatan utama.</t>
    </r>
  </si>
  <si>
    <r>
      <rPr>
        <b/>
        <sz val="11"/>
        <rFont val="Bookman Old Style"/>
        <family val="1"/>
      </rPr>
      <t xml:space="preserve">Tidak </t>
    </r>
    <r>
      <rPr>
        <sz val="11"/>
        <color theme="1"/>
        <rFont val="Bookman Old Style"/>
        <family val="1"/>
      </rPr>
      <t>dipersyaratkan dukungan peralatan utama.</t>
    </r>
  </si>
  <si>
    <r>
      <t xml:space="preserve">Persyaratan Ahli K3 </t>
    </r>
    <r>
      <rPr>
        <b/>
        <sz val="11"/>
        <rFont val="Bookman Old Style"/>
        <family val="1"/>
      </rPr>
      <t>sudah</t>
    </r>
    <r>
      <rPr>
        <sz val="11"/>
        <color theme="1"/>
        <rFont val="Bookman Old Style"/>
        <family val="1"/>
      </rPr>
      <t xml:space="preserve"> ditetapkan yaitu SKA K3 Konstruksi Ahli Muda</t>
    </r>
  </si>
  <si>
    <r>
      <t xml:space="preserve">PPK </t>
    </r>
    <r>
      <rPr>
        <b/>
        <sz val="11"/>
        <color theme="1"/>
        <rFont val="Bookman Old Style"/>
        <family val="1"/>
      </rPr>
      <t>belum</t>
    </r>
    <r>
      <rPr>
        <sz val="11"/>
        <color theme="1"/>
        <rFont val="Bookman Old Style"/>
        <family val="1"/>
      </rPr>
      <t xml:space="preserve"> menetapkan optimalisasi produk dalam negri Bahan Bangunan konstruksi  </t>
    </r>
  </si>
  <si>
    <r>
      <t xml:space="preserve">PPK </t>
    </r>
    <r>
      <rPr>
        <b/>
        <sz val="11"/>
        <color theme="1"/>
        <rFont val="Bookman Old Style"/>
        <family val="1"/>
      </rPr>
      <t>belum</t>
    </r>
    <r>
      <rPr>
        <sz val="11"/>
        <color theme="1"/>
        <rFont val="Bookman Old Style"/>
        <family val="1"/>
      </rPr>
      <t xml:space="preserve"> menetapkan optimalisasi penggunaan standar nasional Indonesia Bahan Bangunan konstruksi  </t>
    </r>
  </si>
  <si>
    <r>
      <t xml:space="preserve">PPK </t>
    </r>
    <r>
      <rPr>
        <b/>
        <sz val="11"/>
        <color theme="1"/>
        <rFont val="Bookman Old Style"/>
        <family val="1"/>
      </rPr>
      <t>belum</t>
    </r>
    <r>
      <rPr>
        <sz val="11"/>
        <color theme="1"/>
        <rFont val="Bookman Old Style"/>
        <family val="1"/>
      </rPr>
      <t xml:space="preserve"> </t>
    </r>
    <r>
      <rPr>
        <sz val="11"/>
        <rFont val="Bookman Old Style"/>
        <family val="1"/>
      </rPr>
      <t xml:space="preserve">menetapkan </t>
    </r>
    <r>
      <rPr>
        <sz val="11"/>
        <color theme="1"/>
        <rFont val="Bookman Old Style"/>
        <family val="1"/>
      </rPr>
      <t>bahan bangunan dan tipe bahan bangunan</t>
    </r>
  </si>
  <si>
    <r>
      <rPr>
        <b/>
        <sz val="11"/>
        <rFont val="Bookman Old Style"/>
        <family val="1"/>
      </rPr>
      <t xml:space="preserve">Sudah </t>
    </r>
    <r>
      <rPr>
        <sz val="11"/>
        <color theme="1"/>
        <rFont val="Bookman Old Style"/>
        <family val="1"/>
      </rPr>
      <t>ditetapkan</t>
    </r>
  </si>
  <si>
    <r>
      <rPr>
        <b/>
        <sz val="11"/>
        <rFont val="Bookman Old Style"/>
        <family val="1"/>
      </rPr>
      <t xml:space="preserve">Belum </t>
    </r>
    <r>
      <rPr>
        <sz val="11"/>
        <color theme="1"/>
        <rFont val="Bookman Old Style"/>
        <family val="1"/>
      </rPr>
      <t>diperiksa secara jelas jangka waktu pelaksanaan sebagai bagian dari metode pelaksanaan</t>
    </r>
  </si>
  <si>
    <r>
      <t xml:space="preserve">Personil manajerial </t>
    </r>
    <r>
      <rPr>
        <b/>
        <sz val="11"/>
        <rFont val="Bookman Old Style"/>
        <family val="1"/>
      </rPr>
      <t>sudah</t>
    </r>
    <r>
      <rPr>
        <sz val="11"/>
        <rFont val="Bookman Old Style"/>
        <family val="1"/>
      </rPr>
      <t xml:space="preserve"> ditetapkan </t>
    </r>
    <r>
      <rPr>
        <sz val="11"/>
        <color theme="1"/>
        <rFont val="Bookman Old Style"/>
        <family val="1"/>
      </rPr>
      <t>sesuai dengan kualifikasi pekerjaan yaitu kualifikasi menengah</t>
    </r>
  </si>
  <si>
    <r>
      <t xml:space="preserve">Paket diperuntukan bagi usaha menengah, PPK </t>
    </r>
    <r>
      <rPr>
        <sz val="11"/>
        <color theme="1"/>
        <rFont val="Bookman Old Style"/>
        <family val="1"/>
      </rPr>
      <t>mempersyaratkan personel lain selain personel manajerial yang ditetapkan di dalam peraturan, yaitu Manajer Proyek, Manajer Teknik, dan Manajer Keuangan</t>
    </r>
  </si>
  <si>
    <r>
      <t xml:space="preserve">Seluruh Detailed Engineering Design (DED) </t>
    </r>
    <r>
      <rPr>
        <b/>
        <sz val="11"/>
        <rFont val="Bookman Old Style"/>
        <family val="1"/>
      </rPr>
      <t>sudah</t>
    </r>
    <r>
      <rPr>
        <sz val="11"/>
        <color theme="1"/>
        <rFont val="Bookman Old Style"/>
        <family val="1"/>
      </rPr>
      <t xml:space="preserve"> ada tetapi </t>
    </r>
    <r>
      <rPr>
        <b/>
        <sz val="11"/>
        <color theme="1"/>
        <rFont val="Bookman Old Style"/>
        <family val="1"/>
      </rPr>
      <t>belum</t>
    </r>
    <r>
      <rPr>
        <sz val="11"/>
        <color theme="1"/>
        <rFont val="Bookman Old Style"/>
        <family val="1"/>
      </rPr>
      <t xml:space="preserve"> disetujui PPK dan </t>
    </r>
    <r>
      <rPr>
        <b/>
        <sz val="11"/>
        <color theme="1"/>
        <rFont val="Bookman Old Style"/>
        <family val="1"/>
      </rPr>
      <t>belum</t>
    </r>
    <r>
      <rPr>
        <sz val="11"/>
        <color theme="1"/>
        <rFont val="Bookman Old Style"/>
        <family val="1"/>
      </rPr>
      <t xml:space="preserve"> diketahui Pengguna Anggaran</t>
    </r>
  </si>
  <si>
    <r>
      <t xml:space="preserve">Sertifikasi Badan Usaha Kualifikasi </t>
    </r>
    <r>
      <rPr>
        <sz val="11"/>
        <rFont val="Bookman Old Style"/>
        <family val="1"/>
      </rPr>
      <t>menengah</t>
    </r>
    <r>
      <rPr>
        <sz val="11"/>
        <color rgb="FFFF0000"/>
        <rFont val="Bookman Old Style"/>
        <family val="1"/>
      </rPr>
      <t xml:space="preserve"> </t>
    </r>
    <r>
      <rPr>
        <sz val="11"/>
        <rFont val="Bookman Old Style"/>
        <family val="1"/>
      </rPr>
      <t xml:space="preserve">dengan Klasifikasi : Jasa Pelaksana Konstruksi  agunan Gedung BG dan Subklasifikasi  : Jasa Pelaksana Konstruksi Bangunan Komersial BG004 atau  atau memiliki L-SBU BG002 Konstruksi Bangunan Gedung Perkantoran dengan KBLI 41012 Konstruksi Bangunan Gedung Perkantoran </t>
    </r>
  </si>
  <si>
    <t>Apa dasar peraturan atau pertimbangan teknisnya ?</t>
  </si>
  <si>
    <t xml:space="preserve">Ruang lingkup pekerjaan  termuat di dokumen Uraian Singkat Pelaksanaan Pekerjaan Pembangunan gedung kantor DPRD
</t>
  </si>
  <si>
    <r>
      <t xml:space="preserve">Spesifikasi </t>
    </r>
    <r>
      <rPr>
        <b/>
        <sz val="11"/>
        <color theme="1"/>
        <rFont val="Bookman Old Style"/>
        <family val="1"/>
      </rPr>
      <t>Belum</t>
    </r>
    <r>
      <rPr>
        <sz val="11"/>
        <color theme="1"/>
        <rFont val="Bookman Old Style"/>
        <family val="1"/>
      </rPr>
      <t xml:space="preserve"> termuat ruang lingkup pekerjaan.</t>
    </r>
  </si>
  <si>
    <r>
      <rPr>
        <b/>
        <sz val="11"/>
        <color theme="1"/>
        <rFont val="Bookman Old Style"/>
        <family val="1"/>
      </rPr>
      <t>Belum</t>
    </r>
    <r>
      <rPr>
        <sz val="11"/>
        <color theme="1"/>
        <rFont val="Bookman Old Style"/>
        <family val="1"/>
      </rPr>
      <t xml:space="preserve"> tercantum kriteria kinerja produk</t>
    </r>
  </si>
  <si>
    <r>
      <rPr>
        <b/>
        <sz val="11"/>
        <color theme="1"/>
        <rFont val="Bookman Old Style"/>
        <family val="1"/>
      </rPr>
      <t>Belum</t>
    </r>
    <r>
      <rPr>
        <sz val="11"/>
        <color theme="1"/>
        <rFont val="Bookman Old Style"/>
        <family val="1"/>
      </rPr>
      <t xml:space="preserve"> tercantum tata cara pengukuran dan tata cara pembayaran</t>
    </r>
  </si>
  <si>
    <t>PPK menggunakan Standart Satuan Harga kabupaten Mamberamo Tengah dan Standar Harga Pasar</t>
  </si>
  <si>
    <t>PPK perlu mencantumkan Spesifikasi bahan bangunan yang digunakan</t>
  </si>
  <si>
    <t>PPK belum melengkapi beberapa klausul dari rancangan kontrak, yaitu :</t>
  </si>
  <si>
    <r>
      <t xml:space="preserve">Cara pembayaran prestasi kerja </t>
    </r>
    <r>
      <rPr>
        <b/>
        <i/>
        <sz val="11"/>
        <color theme="1"/>
        <rFont val="Bookman Old Style"/>
        <family val="1"/>
      </rPr>
      <t>Termin</t>
    </r>
    <r>
      <rPr>
        <sz val="11"/>
        <color theme="1"/>
        <rFont val="Bookman Old Style"/>
        <family val="1"/>
      </rPr>
      <t xml:space="preserve"> dan penentuan uang muka (termuat dalam SSKK)</t>
    </r>
  </si>
  <si>
    <t>Masa pelaksanaan kontrak berbeda dengan masa pelaksanaan pada KAK/Spesifikasi Teknis</t>
  </si>
  <si>
    <r>
      <t xml:space="preserve">PPK </t>
    </r>
    <r>
      <rPr>
        <b/>
        <sz val="11"/>
        <color theme="1"/>
        <rFont val="Bookman Old Style"/>
        <family val="1"/>
      </rPr>
      <t>belum</t>
    </r>
    <r>
      <rPr>
        <sz val="11"/>
        <color theme="1"/>
        <rFont val="Bookman Old Style"/>
        <family val="1"/>
      </rPr>
      <t xml:space="preserve"> mengsinkronkan rancangan kontrak dengan SSKK pada bagian yang seharusnya sudah dilengkapi untuk menjadi rancangan kontrak dokumen pemilihan.</t>
    </r>
  </si>
  <si>
    <r>
      <t xml:space="preserve">Pembayaran secara </t>
    </r>
    <r>
      <rPr>
        <b/>
        <i/>
        <sz val="11"/>
        <color theme="1"/>
        <rFont val="Bookman Old Style"/>
        <family val="1"/>
      </rPr>
      <t>Termin</t>
    </r>
  </si>
  <si>
    <r>
      <t xml:space="preserve">Identifikasi bahaya K3 </t>
    </r>
    <r>
      <rPr>
        <b/>
        <sz val="11"/>
        <rFont val="Bookman Old Style"/>
        <family val="1"/>
      </rPr>
      <t>sudah</t>
    </r>
    <r>
      <rPr>
        <sz val="11"/>
        <color theme="1"/>
        <rFont val="Bookman Old Style"/>
        <family val="1"/>
      </rPr>
      <t xml:space="preserve"> ditetapkan secara eksplisit</t>
    </r>
  </si>
  <si>
    <r>
      <t xml:space="preserve">Proses/kegiatan </t>
    </r>
    <r>
      <rPr>
        <b/>
        <sz val="11"/>
        <rFont val="Bookman Old Style"/>
        <family val="1"/>
      </rPr>
      <t>sudah</t>
    </r>
    <r>
      <rPr>
        <sz val="11"/>
        <color theme="1"/>
        <rFont val="Bookman Old Style"/>
        <family val="1"/>
      </rPr>
      <t xml:space="preserve"> dilengkapi dengan prosedur kerja dan sistem perlindungan terhadap pekerja.</t>
    </r>
  </si>
  <si>
    <t>Pekerjaan yang di sub-kontrakan adalah : Pekerjaan Elektrikal dan Pagar</t>
  </si>
  <si>
    <t>PPK harus memperbaiki waktu pelaksanaan apakah 180 hari Kalender (KAK) atau 150 Hari kalender (SSKK dan Rancangan Kontrak) agar berakhir sebelum akhir tahun anggaran</t>
  </si>
  <si>
    <t>Sudah secara jelas ditetapkan uraian pekerjaan, identifikasi bahaya, dan penetapan risiko pekerjaan konstruksi terkait keselamatan konstruksi pada pekerjaan konstruksi</t>
  </si>
  <si>
    <t>PPK harus melengkapi bagian dari rancangan kontrak, yaitu cara pembayaran prestasi kerja Termin dan penentuan uang muka (termuat dalam SSKK).</t>
  </si>
  <si>
    <r>
      <rPr>
        <b/>
        <sz val="11"/>
        <rFont val="Bookman Old Style"/>
        <family val="1"/>
      </rPr>
      <t xml:space="preserve">PPK sudah </t>
    </r>
    <r>
      <rPr>
        <sz val="11"/>
        <rFont val="Bookman Old Style"/>
        <family val="1"/>
      </rPr>
      <t xml:space="preserve">menetapkan  </t>
    </r>
    <r>
      <rPr>
        <sz val="11"/>
        <color theme="1"/>
        <rFont val="Bookman Old Style"/>
        <family val="1"/>
      </rPr>
      <t>Metode pelaksanaan sebagai bagian dari persyaratan teknis</t>
    </r>
  </si>
  <si>
    <r>
      <rPr>
        <b/>
        <sz val="11"/>
        <rFont val="Bookman Old Style"/>
        <family val="1"/>
      </rPr>
      <t xml:space="preserve">Sudah </t>
    </r>
    <r>
      <rPr>
        <sz val="11"/>
        <color theme="1"/>
        <rFont val="Bookman Old Style"/>
        <family val="1"/>
      </rPr>
      <t xml:space="preserve"> ditetapkan secara  jelas metode pelaksanaan sebagai bagian dari persyaratan teknis</t>
    </r>
  </si>
  <si>
    <t>4.02.01.2.07.09.5.2.03.01.01.0001</t>
  </si>
  <si>
    <r>
      <t xml:space="preserve">Seluruh Detailed Engineering Design (DED) </t>
    </r>
    <r>
      <rPr>
        <b/>
        <sz val="11"/>
        <rFont val="Bookman Old Style"/>
        <family val="1"/>
      </rPr>
      <t>sudah</t>
    </r>
    <r>
      <rPr>
        <sz val="11"/>
        <color theme="1"/>
        <rFont val="Bookman Old Style"/>
        <family val="1"/>
      </rPr>
      <t xml:space="preserve"> ada tetapi </t>
    </r>
    <r>
      <rPr>
        <b/>
        <sz val="11"/>
        <color theme="1"/>
        <rFont val="Bookman Old Style"/>
        <family val="1"/>
      </rPr>
      <t>belum</t>
    </r>
    <r>
      <rPr>
        <sz val="11"/>
        <color theme="1"/>
        <rFont val="Bookman Old Style"/>
        <family val="1"/>
      </rPr>
      <t xml:space="preserve"> sesuai dengan ruang lingkup pekerjaan</t>
    </r>
  </si>
  <si>
    <r>
      <t xml:space="preserve">HPS yang ditetapkan </t>
    </r>
    <r>
      <rPr>
        <b/>
        <sz val="11"/>
        <color theme="1"/>
        <rFont val="Bookman Old Style"/>
        <family val="1"/>
      </rPr>
      <t xml:space="preserve">belum </t>
    </r>
    <r>
      <rPr>
        <sz val="11"/>
        <color theme="1"/>
        <rFont val="Bookman Old Style"/>
        <family val="1"/>
      </rPr>
      <t>disusun berdasarkan estimasi biaya yang mengacu pada Detailed Engineering Design (gambar)</t>
    </r>
  </si>
  <si>
    <t>Tidak boleh mempersyaratkan kepemilikan Surat Dukungan Pemilik Hak Ulayat Material Lokal karena dapat menimbulkan diskriminasi.</t>
  </si>
  <si>
    <t>PPK dan Konsultan Perancang perlu mereviu kembali kesesuaian ruang lingkup pekerjaan serta  HPS dengan Detailed Engineering Design (gambar) dan perlu disahkan/ditanda tangani oleh semua Pihak yang tertera pada gambar.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</si>
</sst>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2" formatCode="_-&quot;Rp&quot;* #,##0_-;\-&quot;Rp&quot;* #,##0_-;_-&quot;Rp&quot;* &quot;-&quot;_-;_-@_-"/>
    <numFmt numFmtId="43" formatCode="_-* #,##0.00_-;\-* #,##0.00_-;_-* &quot;-&quot;??_-;_-@_-"/>
    <numFmt numFmtId="164" formatCode=";;;"/>
    <numFmt numFmtId="165" formatCode="&quot;Rp&quot;#,##0.000000;[Red]&quot;Rp&quot;#,##0.000000"/>
    <numFmt numFmtId="166" formatCode="_(* #,##0.00_);_(* \(#,##0.00\);_(* &quot;-&quot;??_);_(@_)"/>
    <numFmt numFmtId="167" formatCode="_-* #,##0_-;\-* #,##0_-;_-* &quot;-&quot;??_-;_-@_-"/>
    <numFmt numFmtId="168" formatCode="_(* #,##0_);_(* \(#,##0\);_(* &quot;-&quot;_);_(@_)"/>
    <numFmt numFmtId="169" formatCode="0\ &quot;WIT&quot;"/>
    <numFmt numFmtId="170" formatCode="dddd\,\ dd\-mmm\-yyyy\ hh:mm"/>
  </numFmts>
  <fonts count="25" x14ac:knownFonts="1">
    <font>
      <sz val="11"/>
      <color theme="1"/>
      <name val="Calibri"/>
      <family val="2"/>
      <scheme val="minor"/>
    </font>
    <font>
      <sz val="11"/>
      <color theme="1"/>
      <name val="Bookman Old Style"/>
      <family val="1"/>
    </font>
    <font>
      <b/>
      <sz val="11"/>
      <color theme="1"/>
      <name val="Bookman Old Style"/>
      <family val="1"/>
    </font>
    <font>
      <i/>
      <sz val="11"/>
      <color theme="1"/>
      <name val="Bookman Old Style"/>
      <family val="1"/>
    </font>
    <font>
      <sz val="11"/>
      <name val="Bookman Old Style"/>
      <family val="1"/>
    </font>
    <font>
      <sz val="11"/>
      <color theme="1"/>
      <name val="Calibri"/>
      <family val="2"/>
      <scheme val="minor"/>
    </font>
    <font>
      <sz val="12"/>
      <name val="Arial"/>
      <family val="2"/>
    </font>
    <font>
      <b/>
      <sz val="12"/>
      <name val="Arial"/>
      <family val="2"/>
    </font>
    <font>
      <sz val="9"/>
      <name val="Arial"/>
      <family val="2"/>
    </font>
    <font>
      <sz val="10"/>
      <name val="Arial"/>
      <family val="2"/>
    </font>
    <font>
      <sz val="11"/>
      <color rgb="FF000000"/>
      <name val="Calibri"/>
      <family val="2"/>
      <charset val="204"/>
    </font>
    <font>
      <sz val="11"/>
      <color theme="1"/>
      <name val="Calibri"/>
      <family val="2"/>
      <charset val="1"/>
      <scheme val="minor"/>
    </font>
    <font>
      <sz val="11"/>
      <name val="Calibri"/>
      <family val="2"/>
      <charset val="1"/>
      <scheme val="minor"/>
    </font>
    <font>
      <sz val="11"/>
      <color theme="0"/>
      <name val="Bookman Old Style"/>
      <family val="1"/>
    </font>
    <font>
      <sz val="10"/>
      <color theme="1"/>
      <name val="Bookman Old Style"/>
      <family val="1"/>
    </font>
    <font>
      <b/>
      <sz val="11"/>
      <color theme="0"/>
      <name val="Bookman Old Style"/>
      <family val="1"/>
    </font>
    <font>
      <sz val="11"/>
      <color theme="0"/>
      <name val="Arial Rounded MT Bold"/>
      <family val="2"/>
    </font>
    <font>
      <i/>
      <sz val="11"/>
      <color theme="0"/>
      <name val="Calibri"/>
      <family val="2"/>
      <scheme val="minor"/>
    </font>
    <font>
      <sz val="20"/>
      <color rgb="FFFFFF00"/>
      <name val="Arial Rounded MT Bold"/>
      <family val="2"/>
    </font>
    <font>
      <b/>
      <i/>
      <sz val="10"/>
      <color rgb="FFFF0000"/>
      <name val="Bookman Old Style"/>
      <family val="1"/>
    </font>
    <font>
      <sz val="9"/>
      <color theme="0"/>
      <name val="Bookman Old Style"/>
      <family val="1"/>
    </font>
    <font>
      <sz val="11"/>
      <color rgb="FFFF0000"/>
      <name val="Bookman Old Style"/>
      <family val="1"/>
    </font>
    <font>
      <i/>
      <sz val="11"/>
      <color rgb="FFFF0000"/>
      <name val="Bookman Old Style"/>
      <family val="1"/>
    </font>
    <font>
      <b/>
      <sz val="11"/>
      <name val="Bookman Old Style"/>
      <family val="1"/>
    </font>
    <font>
      <b/>
      <i/>
      <sz val="11"/>
      <color theme="1"/>
      <name val="Bookman Old Style"/>
      <family val="1"/>
    </font>
  </fonts>
  <fills count="9">
    <fill>
      <patternFill patternType="none"/>
    </fill>
    <fill>
      <patternFill patternType="gray125"/>
    </fill>
    <fill>
      <patternFill patternType="solid">
        <fgColor theme="0"/>
        <bgColor rgb="FF595959"/>
      </patternFill>
    </fill>
    <fill>
      <patternFill patternType="solid">
        <fgColor theme="6" tint="0.39997558519241921"/>
        <bgColor rgb="FF595959"/>
      </patternFill>
    </fill>
    <fill>
      <patternFill patternType="solid">
        <fgColor theme="3" tint="-0.249977111117893"/>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FF0000"/>
        <bgColor indexed="64"/>
      </patternFill>
    </fill>
    <fill>
      <patternFill patternType="solid">
        <fgColor theme="9" tint="-0.499984740745262"/>
        <bgColor indexed="64"/>
      </patternFill>
    </fill>
  </fills>
  <borders count="101">
    <border>
      <left/>
      <right/>
      <top/>
      <bottom/>
      <diagonal/>
    </border>
    <border>
      <left style="medium">
        <color rgb="FF000000"/>
      </left>
      <right/>
      <top/>
      <bottom/>
      <diagonal/>
    </border>
    <border>
      <left/>
      <right style="medium">
        <color indexed="64"/>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thin">
        <color rgb="FF000000"/>
      </left>
      <right/>
      <top style="thin">
        <color rgb="FF000000"/>
      </top>
      <bottom/>
      <diagonal/>
    </border>
    <border>
      <left/>
      <right style="medium">
        <color rgb="FF000000"/>
      </right>
      <top style="thin">
        <color rgb="FF000000"/>
      </top>
      <bottom/>
      <diagonal/>
    </border>
    <border>
      <left style="thin">
        <color rgb="FF000000"/>
      </left>
      <right/>
      <top/>
      <bottom style="thin">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000000"/>
      </left>
      <right style="thin">
        <color rgb="FF000000"/>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rgb="FF000000"/>
      </top>
      <bottom style="thin">
        <color rgb="FF000000"/>
      </bottom>
      <diagonal/>
    </border>
    <border>
      <left/>
      <right/>
      <top style="thin">
        <color rgb="FF000000"/>
      </top>
      <bottom style="thin">
        <color rgb="FF000000"/>
      </bottom>
      <diagonal/>
    </border>
    <border>
      <left/>
      <right/>
      <top style="thin">
        <color rgb="FF000000"/>
      </top>
      <bottom style="medium">
        <color rgb="FF000000"/>
      </bottom>
      <diagonal/>
    </border>
    <border>
      <left/>
      <right/>
      <top style="thin">
        <color rgb="FF000000"/>
      </top>
      <bottom/>
      <diagonal/>
    </border>
    <border>
      <left/>
      <right/>
      <top/>
      <bottom style="thin">
        <color rgb="FF000000"/>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style="thin">
        <color rgb="FF000000"/>
      </right>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rgb="FF000000"/>
      </left>
      <right/>
      <top/>
      <bottom/>
      <diagonal/>
    </border>
    <border>
      <left/>
      <right/>
      <top style="medium">
        <color indexed="64"/>
      </top>
      <bottom style="thin">
        <color indexed="64"/>
      </bottom>
      <diagonal/>
    </border>
    <border>
      <left style="thick">
        <color rgb="FF595959"/>
      </left>
      <right/>
      <top style="thick">
        <color rgb="FF595959"/>
      </top>
      <bottom/>
      <diagonal/>
    </border>
    <border>
      <left/>
      <right/>
      <top style="thick">
        <color rgb="FF595959"/>
      </top>
      <bottom/>
      <diagonal/>
    </border>
    <border>
      <left/>
      <right style="thick">
        <color rgb="FF595959"/>
      </right>
      <top style="thick">
        <color rgb="FF595959"/>
      </top>
      <bottom/>
      <diagonal/>
    </border>
    <border>
      <left style="thick">
        <color rgb="FF595959"/>
      </left>
      <right/>
      <top/>
      <bottom/>
      <diagonal/>
    </border>
    <border>
      <left/>
      <right style="thick">
        <color rgb="FF595959"/>
      </right>
      <top/>
      <bottom/>
      <diagonal/>
    </border>
    <border>
      <left style="thick">
        <color rgb="FF595959"/>
      </left>
      <right/>
      <top/>
      <bottom style="thick">
        <color rgb="FF595959"/>
      </bottom>
      <diagonal/>
    </border>
    <border>
      <left/>
      <right/>
      <top/>
      <bottom style="thick">
        <color rgb="FF595959"/>
      </bottom>
      <diagonal/>
    </border>
    <border>
      <left/>
      <right style="thick">
        <color rgb="FF595959"/>
      </right>
      <top/>
      <bottom style="thick">
        <color rgb="FF595959"/>
      </bottom>
      <diagonal/>
    </border>
    <border>
      <left/>
      <right/>
      <top/>
      <bottom style="dotted">
        <color auto="1"/>
      </bottom>
      <diagonal/>
    </border>
    <border>
      <left/>
      <right/>
      <top style="dotted">
        <color auto="1"/>
      </top>
      <bottom style="dotted">
        <color auto="1"/>
      </bottom>
      <diagonal/>
    </border>
    <border>
      <left/>
      <right/>
      <top style="dotted">
        <color auto="1"/>
      </top>
      <bottom/>
      <diagonal/>
    </border>
    <border>
      <left style="thick">
        <color theme="0"/>
      </left>
      <right/>
      <top style="thick">
        <color theme="0"/>
      </top>
      <bottom/>
      <diagonal/>
    </border>
    <border>
      <left/>
      <right/>
      <top style="thick">
        <color theme="0"/>
      </top>
      <bottom/>
      <diagonal/>
    </border>
    <border>
      <left/>
      <right style="thick">
        <color theme="0"/>
      </right>
      <top style="thick">
        <color theme="0"/>
      </top>
      <bottom/>
      <diagonal/>
    </border>
    <border>
      <left style="thick">
        <color theme="0"/>
      </left>
      <right/>
      <top/>
      <bottom/>
      <diagonal/>
    </border>
    <border>
      <left/>
      <right style="thick">
        <color theme="0"/>
      </right>
      <top/>
      <bottom/>
      <diagonal/>
    </border>
    <border>
      <left style="thick">
        <color theme="0"/>
      </left>
      <right/>
      <top/>
      <bottom style="thick">
        <color theme="0"/>
      </bottom>
      <diagonal/>
    </border>
    <border>
      <left/>
      <right/>
      <top/>
      <bottom style="thick">
        <color theme="0"/>
      </bottom>
      <diagonal/>
    </border>
    <border>
      <left/>
      <right style="thick">
        <color theme="0"/>
      </right>
      <top/>
      <bottom style="thick">
        <color theme="0"/>
      </bottom>
      <diagonal/>
    </border>
    <border>
      <left/>
      <right style="medium">
        <color rgb="FF000000"/>
      </right>
      <top/>
      <bottom/>
      <diagonal/>
    </border>
    <border>
      <left style="medium">
        <color rgb="FF000000"/>
      </left>
      <right style="thin">
        <color rgb="FF000000"/>
      </right>
      <top style="thin">
        <color rgb="FF000000"/>
      </top>
      <bottom style="thin">
        <color indexed="64"/>
      </bottom>
      <diagonal/>
    </border>
    <border>
      <left style="thin">
        <color rgb="FF000000"/>
      </left>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right style="medium">
        <color rgb="FF000000"/>
      </right>
      <top style="thin">
        <color rgb="FF000000"/>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medium">
        <color rgb="FF000000"/>
      </right>
      <top style="thin">
        <color rgb="FF000000"/>
      </top>
      <bottom style="thin">
        <color indexed="64"/>
      </bottom>
      <diagonal/>
    </border>
    <border>
      <left style="medium">
        <color rgb="FF000000"/>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right/>
      <top style="thin">
        <color rgb="FF000000"/>
      </top>
      <bottom style="medium">
        <color indexed="64"/>
      </bottom>
      <diagonal/>
    </border>
    <border>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rgb="FF000000"/>
      </right>
      <top style="thin">
        <color rgb="FF000000"/>
      </top>
      <bottom style="medium">
        <color indexed="64"/>
      </bottom>
      <diagonal/>
    </border>
  </borders>
  <cellStyleXfs count="7">
    <xf numFmtId="0" fontId="0" fillId="0" borderId="0"/>
    <xf numFmtId="43" fontId="5" fillId="0" borderId="0" applyFont="0" applyFill="0" applyBorder="0" applyAlignment="0" applyProtection="0"/>
    <xf numFmtId="166" fontId="9" fillId="0" borderId="0" applyFont="0" applyFill="0" applyBorder="0" applyAlignment="0" applyProtection="0"/>
    <xf numFmtId="0" fontId="10" fillId="0" borderId="0"/>
    <xf numFmtId="0" fontId="9" fillId="0" borderId="0"/>
    <xf numFmtId="0" fontId="11" fillId="0" borderId="0"/>
    <xf numFmtId="168" fontId="11" fillId="0" borderId="0" applyFont="0" applyFill="0" applyBorder="0" applyAlignment="0" applyProtection="0"/>
  </cellStyleXfs>
  <cellXfs count="271">
    <xf numFmtId="0" fontId="0" fillId="0" borderId="0" xfId="0"/>
    <xf numFmtId="0" fontId="1" fillId="0" borderId="0" xfId="0" applyFont="1" applyAlignment="1">
      <alignment vertical="top"/>
    </xf>
    <xf numFmtId="0" fontId="2" fillId="0" borderId="0" xfId="0" applyFont="1" applyAlignment="1">
      <alignment vertical="top"/>
    </xf>
    <xf numFmtId="0" fontId="2" fillId="0" borderId="0" xfId="0" applyFont="1" applyAlignment="1">
      <alignment horizontal="center" vertical="top"/>
    </xf>
    <xf numFmtId="0" fontId="2" fillId="0" borderId="3" xfId="0" applyFont="1" applyBorder="1" applyAlignment="1">
      <alignment horizontal="center" vertical="center"/>
    </xf>
    <xf numFmtId="0" fontId="1" fillId="0" borderId="6" xfId="0" applyFont="1" applyBorder="1" applyAlignment="1">
      <alignment horizontal="center" vertical="top"/>
    </xf>
    <xf numFmtId="0" fontId="1" fillId="0" borderId="9" xfId="0" applyFont="1" applyBorder="1" applyAlignment="1">
      <alignment horizontal="center" vertical="top"/>
    </xf>
    <xf numFmtId="0" fontId="1" fillId="0" borderId="24" xfId="0" applyFont="1" applyBorder="1" applyAlignment="1">
      <alignment horizontal="center" vertical="top"/>
    </xf>
    <xf numFmtId="0" fontId="1" fillId="0" borderId="25" xfId="0" applyFont="1" applyBorder="1" applyAlignment="1">
      <alignment horizontal="center" vertical="top"/>
    </xf>
    <xf numFmtId="0" fontId="2" fillId="0" borderId="25" xfId="0" applyFont="1" applyBorder="1" applyAlignment="1">
      <alignment vertical="top"/>
    </xf>
    <xf numFmtId="0" fontId="1" fillId="0" borderId="26" xfId="0" applyFont="1" applyBorder="1" applyAlignment="1">
      <alignment vertical="top"/>
    </xf>
    <xf numFmtId="0" fontId="1" fillId="0" borderId="27" xfId="0" applyFont="1" applyBorder="1" applyAlignment="1">
      <alignment horizontal="center" vertical="top"/>
    </xf>
    <xf numFmtId="0" fontId="1" fillId="0" borderId="0" xfId="0" applyFont="1" applyAlignment="1">
      <alignment horizontal="center" vertical="top"/>
    </xf>
    <xf numFmtId="0" fontId="1" fillId="0" borderId="2" xfId="0" applyFont="1" applyBorder="1" applyAlignment="1">
      <alignment vertical="top"/>
    </xf>
    <xf numFmtId="0" fontId="1" fillId="0" borderId="28" xfId="0" applyFont="1" applyBorder="1" applyAlignment="1">
      <alignment horizontal="center" vertical="top"/>
    </xf>
    <xf numFmtId="0" fontId="1" fillId="0" borderId="29" xfId="0" applyFont="1" applyBorder="1" applyAlignment="1">
      <alignment horizontal="center" vertical="top"/>
    </xf>
    <xf numFmtId="0" fontId="2" fillId="0" borderId="29" xfId="0" applyFont="1" applyBorder="1" applyAlignment="1">
      <alignment vertical="top"/>
    </xf>
    <xf numFmtId="0" fontId="1" fillId="0" borderId="30" xfId="0" applyFont="1" applyBorder="1" applyAlignment="1">
      <alignment vertical="top"/>
    </xf>
    <xf numFmtId="0" fontId="1" fillId="0" borderId="22" xfId="0" applyFont="1" applyBorder="1" applyAlignment="1">
      <alignment horizontal="center" vertical="top"/>
    </xf>
    <xf numFmtId="0" fontId="1" fillId="0" borderId="18" xfId="0" applyFont="1" applyBorder="1" applyAlignment="1">
      <alignment horizontal="center" vertical="top"/>
    </xf>
    <xf numFmtId="0" fontId="1" fillId="0" borderId="23" xfId="0" applyFont="1" applyBorder="1" applyAlignment="1">
      <alignment horizontal="center" vertical="top"/>
    </xf>
    <xf numFmtId="0" fontId="1" fillId="0" borderId="20" xfId="0" applyFont="1" applyBorder="1" applyAlignment="1">
      <alignment horizontal="center" vertical="top"/>
    </xf>
    <xf numFmtId="0" fontId="3" fillId="0" borderId="0" xfId="0" applyFont="1" applyAlignment="1">
      <alignment vertical="top"/>
    </xf>
    <xf numFmtId="0" fontId="1" fillId="0" borderId="31" xfId="0" applyFont="1" applyBorder="1" applyAlignment="1">
      <alignment horizontal="center" vertical="top"/>
    </xf>
    <xf numFmtId="0" fontId="2" fillId="0" borderId="32" xfId="0" applyFont="1" applyBorder="1" applyAlignment="1">
      <alignment horizontal="center" vertical="center"/>
    </xf>
    <xf numFmtId="0" fontId="1" fillId="0" borderId="35" xfId="0" applyFont="1" applyBorder="1" applyAlignment="1">
      <alignment horizontal="center" vertical="top"/>
    </xf>
    <xf numFmtId="0" fontId="1" fillId="0" borderId="38" xfId="0" applyFont="1" applyBorder="1" applyAlignment="1">
      <alignment horizontal="center" vertical="top"/>
    </xf>
    <xf numFmtId="0" fontId="1" fillId="0" borderId="32" xfId="0" applyFont="1" applyBorder="1" applyAlignment="1">
      <alignment horizontal="center" vertical="center"/>
    </xf>
    <xf numFmtId="0" fontId="1" fillId="0" borderId="34" xfId="0" applyFont="1" applyBorder="1" applyAlignment="1">
      <alignment horizontal="center" vertical="center"/>
    </xf>
    <xf numFmtId="0" fontId="1" fillId="0" borderId="35" xfId="0" applyFont="1" applyBorder="1" applyAlignment="1">
      <alignment horizontal="center" vertical="center"/>
    </xf>
    <xf numFmtId="0" fontId="1" fillId="0" borderId="58" xfId="0" applyFont="1" applyBorder="1" applyAlignment="1">
      <alignment horizontal="center" vertical="center"/>
    </xf>
    <xf numFmtId="0" fontId="1" fillId="0" borderId="56" xfId="0" applyFont="1" applyBorder="1" applyAlignment="1">
      <alignment horizontal="center" vertical="center"/>
    </xf>
    <xf numFmtId="0" fontId="1" fillId="0" borderId="37" xfId="0" applyFont="1" applyBorder="1" applyAlignment="1">
      <alignment horizontal="center" vertical="center"/>
    </xf>
    <xf numFmtId="0" fontId="1" fillId="0" borderId="38" xfId="0" applyFont="1" applyBorder="1" applyAlignment="1">
      <alignment horizontal="center" vertical="center"/>
    </xf>
    <xf numFmtId="0" fontId="1" fillId="0" borderId="59" xfId="0" applyFont="1" applyBorder="1" applyAlignment="1">
      <alignment horizontal="center" vertical="center"/>
    </xf>
    <xf numFmtId="0" fontId="1" fillId="0" borderId="57" xfId="0" applyFont="1" applyBorder="1" applyAlignment="1">
      <alignment horizontal="center" vertical="center"/>
    </xf>
    <xf numFmtId="0" fontId="1" fillId="0" borderId="40" xfId="0" applyFont="1" applyBorder="1" applyAlignment="1">
      <alignment horizontal="center" vertical="center"/>
    </xf>
    <xf numFmtId="0" fontId="6" fillId="2" borderId="62" xfId="0" applyFont="1" applyFill="1" applyBorder="1" applyAlignment="1">
      <alignment vertical="center"/>
    </xf>
    <xf numFmtId="0" fontId="6" fillId="2" borderId="63" xfId="0" applyFont="1" applyFill="1" applyBorder="1" applyAlignment="1">
      <alignment vertical="center"/>
    </xf>
    <xf numFmtId="0" fontId="6" fillId="3" borderId="63" xfId="0" applyFont="1" applyFill="1" applyBorder="1" applyAlignment="1">
      <alignment vertical="center"/>
    </xf>
    <xf numFmtId="0" fontId="6" fillId="3" borderId="64" xfId="0" applyFont="1" applyFill="1" applyBorder="1" applyAlignment="1">
      <alignment horizontal="right" vertical="center"/>
    </xf>
    <xf numFmtId="0" fontId="6" fillId="2" borderId="65" xfId="0" applyFont="1" applyFill="1" applyBorder="1" applyAlignment="1">
      <alignment vertical="center"/>
    </xf>
    <xf numFmtId="0" fontId="6" fillId="2" borderId="0" xfId="0" applyFont="1" applyFill="1" applyAlignment="1">
      <alignment vertical="center"/>
    </xf>
    <xf numFmtId="0" fontId="6" fillId="2" borderId="66" xfId="0" applyFont="1" applyFill="1" applyBorder="1" applyAlignment="1">
      <alignment vertical="center"/>
    </xf>
    <xf numFmtId="164" fontId="6" fillId="2" borderId="65" xfId="0" applyNumberFormat="1" applyFont="1" applyFill="1" applyBorder="1" applyAlignment="1">
      <alignment vertical="center"/>
    </xf>
    <xf numFmtId="0" fontId="7" fillId="2" borderId="65" xfId="0" applyFont="1" applyFill="1" applyBorder="1" applyAlignment="1">
      <alignment vertical="center"/>
    </xf>
    <xf numFmtId="39" fontId="6" fillId="2" borderId="65" xfId="0" applyNumberFormat="1" applyFont="1" applyFill="1" applyBorder="1" applyAlignment="1">
      <alignment vertical="center"/>
    </xf>
    <xf numFmtId="37" fontId="6" fillId="2" borderId="0" xfId="0" applyNumberFormat="1" applyFont="1" applyFill="1" applyAlignment="1">
      <alignment vertical="center"/>
    </xf>
    <xf numFmtId="39" fontId="6" fillId="2" borderId="0" xfId="0" applyNumberFormat="1" applyFont="1" applyFill="1" applyAlignment="1">
      <alignment vertical="center"/>
    </xf>
    <xf numFmtId="39" fontId="6" fillId="2" borderId="65" xfId="0" applyNumberFormat="1" applyFont="1" applyFill="1" applyBorder="1" applyAlignment="1">
      <alignment vertical="top"/>
    </xf>
    <xf numFmtId="37" fontId="6" fillId="2" borderId="0" xfId="0" applyNumberFormat="1" applyFont="1" applyFill="1" applyAlignment="1">
      <alignment vertical="top"/>
    </xf>
    <xf numFmtId="39" fontId="6" fillId="2" borderId="0" xfId="0" applyNumberFormat="1" applyFont="1" applyFill="1" applyAlignment="1">
      <alignment vertical="top"/>
    </xf>
    <xf numFmtId="0" fontId="6" fillId="2" borderId="66" xfId="0" applyFont="1" applyFill="1" applyBorder="1" applyAlignment="1">
      <alignment vertical="top"/>
    </xf>
    <xf numFmtId="0" fontId="8" fillId="2" borderId="0" xfId="0" applyFont="1" applyFill="1" applyAlignment="1">
      <alignment vertical="center"/>
    </xf>
    <xf numFmtId="0" fontId="6" fillId="2" borderId="67" xfId="0" applyFont="1" applyFill="1" applyBorder="1" applyAlignment="1">
      <alignment vertical="center"/>
    </xf>
    <xf numFmtId="0" fontId="6" fillId="2" borderId="68" xfId="0" applyFont="1" applyFill="1" applyBorder="1" applyAlignment="1">
      <alignment vertical="center"/>
    </xf>
    <xf numFmtId="0" fontId="6" fillId="2" borderId="69" xfId="0" applyFont="1" applyFill="1" applyBorder="1" applyAlignment="1">
      <alignment vertical="center"/>
    </xf>
    <xf numFmtId="0" fontId="11" fillId="0" borderId="0" xfId="6" applyNumberFormat="1" applyFont="1" applyBorder="1" applyAlignment="1">
      <alignment horizontal="left" vertical="center"/>
    </xf>
    <xf numFmtId="0" fontId="1" fillId="4" borderId="0" xfId="0" applyFont="1" applyFill="1" applyAlignment="1">
      <alignment vertical="top"/>
    </xf>
    <xf numFmtId="0" fontId="1" fillId="4" borderId="1" xfId="0" applyFont="1" applyFill="1" applyBorder="1" applyAlignment="1">
      <alignment vertical="top"/>
    </xf>
    <xf numFmtId="0" fontId="1" fillId="4" borderId="0" xfId="0" applyFont="1" applyFill="1" applyAlignment="1">
      <alignment horizontal="center" vertical="center"/>
    </xf>
    <xf numFmtId="0" fontId="1" fillId="0" borderId="0" xfId="0" quotePrefix="1" applyFont="1" applyAlignment="1">
      <alignment vertical="top"/>
    </xf>
    <xf numFmtId="0" fontId="12" fillId="0" borderId="0" xfId="6" applyNumberFormat="1" applyFont="1" applyBorder="1" applyAlignment="1">
      <alignment horizontal="left" vertical="center"/>
    </xf>
    <xf numFmtId="0" fontId="1" fillId="0" borderId="47" xfId="0" applyFont="1" applyBorder="1" applyAlignment="1">
      <alignment horizontal="left" vertical="center"/>
    </xf>
    <xf numFmtId="0" fontId="1" fillId="0" borderId="48" xfId="0" applyFont="1" applyBorder="1" applyAlignment="1">
      <alignment horizontal="left" vertical="center"/>
    </xf>
    <xf numFmtId="0" fontId="14" fillId="0" borderId="70" xfId="0" applyFont="1" applyBorder="1" applyAlignment="1">
      <alignment horizontal="left" vertical="top"/>
    </xf>
    <xf numFmtId="0" fontId="14" fillId="0" borderId="71" xfId="0" applyFont="1" applyBorder="1" applyAlignment="1">
      <alignment horizontal="left" vertical="top"/>
    </xf>
    <xf numFmtId="0" fontId="14" fillId="0" borderId="71" xfId="0" applyFont="1" applyBorder="1" applyAlignment="1">
      <alignment horizontal="center" vertical="top"/>
    </xf>
    <xf numFmtId="0" fontId="1" fillId="6" borderId="0" xfId="0" applyFont="1" applyFill="1" applyAlignment="1">
      <alignment vertical="top"/>
    </xf>
    <xf numFmtId="0" fontId="14" fillId="6" borderId="70" xfId="0" applyFont="1" applyFill="1" applyBorder="1" applyAlignment="1">
      <alignment vertical="top"/>
    </xf>
    <xf numFmtId="0" fontId="14" fillId="6" borderId="71" xfId="0" applyFont="1" applyFill="1" applyBorder="1" applyAlignment="1">
      <alignment vertical="top"/>
    </xf>
    <xf numFmtId="0" fontId="14" fillId="6" borderId="72" xfId="0" applyFont="1" applyFill="1" applyBorder="1" applyAlignment="1">
      <alignment vertical="top"/>
    </xf>
    <xf numFmtId="0" fontId="14" fillId="6" borderId="0" xfId="0" applyFont="1" applyFill="1" applyAlignment="1">
      <alignment vertical="top"/>
    </xf>
    <xf numFmtId="0" fontId="14" fillId="6" borderId="0" xfId="0" applyFont="1" applyFill="1" applyAlignment="1">
      <alignment horizontal="center" vertical="top"/>
    </xf>
    <xf numFmtId="0" fontId="1" fillId="7" borderId="0" xfId="0" applyFont="1" applyFill="1" applyAlignment="1">
      <alignment vertical="top"/>
    </xf>
    <xf numFmtId="0" fontId="13" fillId="7" borderId="0" xfId="0" applyFont="1" applyFill="1" applyAlignment="1">
      <alignment vertical="top"/>
    </xf>
    <xf numFmtId="0" fontId="14" fillId="6" borderId="0" xfId="0" applyFont="1" applyFill="1" applyAlignment="1">
      <alignment vertical="center"/>
    </xf>
    <xf numFmtId="169" fontId="14" fillId="0" borderId="0" xfId="0" applyNumberFormat="1" applyFont="1" applyAlignment="1">
      <alignment horizontal="left" vertical="top"/>
    </xf>
    <xf numFmtId="0" fontId="15" fillId="7" borderId="0" xfId="0" applyFont="1" applyFill="1" applyAlignment="1">
      <alignment vertical="center"/>
    </xf>
    <xf numFmtId="0" fontId="14" fillId="0" borderId="70" xfId="0" applyFont="1" applyBorder="1" applyAlignment="1">
      <alignment horizontal="center" vertical="top"/>
    </xf>
    <xf numFmtId="0" fontId="14" fillId="6" borderId="70" xfId="0" applyFont="1" applyFill="1" applyBorder="1" applyAlignment="1">
      <alignment horizontal="center" vertical="top"/>
    </xf>
    <xf numFmtId="0" fontId="0" fillId="5" borderId="0" xfId="0" applyFill="1"/>
    <xf numFmtId="0" fontId="0" fillId="8" borderId="73" xfId="0" applyFill="1" applyBorder="1"/>
    <xf numFmtId="0" fontId="0" fillId="8" borderId="74" xfId="0" applyFill="1" applyBorder="1"/>
    <xf numFmtId="0" fontId="0" fillId="8" borderId="75" xfId="0" applyFill="1" applyBorder="1"/>
    <xf numFmtId="0" fontId="0" fillId="8" borderId="77" xfId="0" applyFill="1" applyBorder="1"/>
    <xf numFmtId="0" fontId="0" fillId="8" borderId="76" xfId="0" applyFill="1" applyBorder="1"/>
    <xf numFmtId="0" fontId="0" fillId="8" borderId="0" xfId="0" applyFill="1"/>
    <xf numFmtId="0" fontId="16" fillId="8" borderId="76" xfId="0" applyFont="1" applyFill="1" applyBorder="1" applyAlignment="1">
      <alignment horizontal="center" vertical="center"/>
    </xf>
    <xf numFmtId="0" fontId="16" fillId="8" borderId="0" xfId="0" applyFont="1" applyFill="1" applyAlignment="1">
      <alignment vertical="center"/>
    </xf>
    <xf numFmtId="0" fontId="0" fillId="8" borderId="0" xfId="0" applyFill="1" applyAlignment="1">
      <alignment vertical="center"/>
    </xf>
    <xf numFmtId="0" fontId="0" fillId="8" borderId="77" xfId="0" applyFill="1" applyBorder="1" applyAlignment="1">
      <alignment vertical="center"/>
    </xf>
    <xf numFmtId="0" fontId="0" fillId="5" borderId="0" xfId="0" applyFill="1" applyAlignment="1">
      <alignment vertical="center"/>
    </xf>
    <xf numFmtId="0" fontId="0" fillId="8" borderId="78" xfId="0" applyFill="1" applyBorder="1"/>
    <xf numFmtId="0" fontId="0" fillId="8" borderId="79" xfId="0" applyFill="1" applyBorder="1"/>
    <xf numFmtId="0" fontId="17" fillId="8" borderId="80" xfId="0" applyFont="1" applyFill="1" applyBorder="1"/>
    <xf numFmtId="0" fontId="14" fillId="6" borderId="0" xfId="0" applyFont="1" applyFill="1" applyAlignment="1">
      <alignment horizontal="left" vertical="top" wrapText="1"/>
    </xf>
    <xf numFmtId="0" fontId="19" fillId="6" borderId="0" xfId="0" applyFont="1" applyFill="1" applyAlignment="1">
      <alignment vertical="top"/>
    </xf>
    <xf numFmtId="0" fontId="3" fillId="0" borderId="0" xfId="0" applyFont="1" applyAlignment="1">
      <alignment horizontal="right" vertical="top"/>
    </xf>
    <xf numFmtId="0" fontId="2" fillId="0" borderId="6" xfId="0" applyFont="1" applyBorder="1" applyAlignment="1">
      <alignment horizontal="center" vertical="top"/>
    </xf>
    <xf numFmtId="0" fontId="2" fillId="0" borderId="23" xfId="0" applyFont="1" applyBorder="1" applyAlignment="1">
      <alignment horizontal="center" vertical="top"/>
    </xf>
    <xf numFmtId="0" fontId="1" fillId="0" borderId="60" xfId="0" applyFont="1" applyBorder="1" applyAlignment="1">
      <alignment horizontal="center" vertical="top"/>
    </xf>
    <xf numFmtId="0" fontId="1" fillId="0" borderId="0" xfId="0" applyFont="1" applyAlignment="1">
      <alignment vertical="top" wrapText="1"/>
    </xf>
    <xf numFmtId="0" fontId="1" fillId="0" borderId="81" xfId="0" applyFont="1" applyBorder="1" applyAlignment="1">
      <alignment vertical="top" wrapText="1"/>
    </xf>
    <xf numFmtId="0" fontId="1" fillId="0" borderId="45" xfId="0" applyFont="1" applyBorder="1" applyAlignment="1">
      <alignment vertical="top" wrapText="1"/>
    </xf>
    <xf numFmtId="0" fontId="1" fillId="0" borderId="21" xfId="0" applyFont="1" applyBorder="1" applyAlignment="1">
      <alignment vertical="top" wrapText="1"/>
    </xf>
    <xf numFmtId="43" fontId="1" fillId="0" borderId="60" xfId="1" applyFont="1" applyBorder="1" applyAlignment="1">
      <alignment horizontal="left" vertical="top"/>
    </xf>
    <xf numFmtId="0" fontId="2" fillId="0" borderId="23" xfId="0" applyFont="1" applyBorder="1" applyAlignment="1">
      <alignment horizontal="center" vertical="center"/>
    </xf>
    <xf numFmtId="0" fontId="2" fillId="0" borderId="20" xfId="0" applyFont="1" applyBorder="1" applyAlignment="1">
      <alignment horizontal="center" vertical="center"/>
    </xf>
    <xf numFmtId="0" fontId="2" fillId="0" borderId="45" xfId="0" applyFont="1" applyBorder="1" applyAlignment="1">
      <alignment horizontal="center" vertical="center"/>
    </xf>
    <xf numFmtId="0" fontId="2" fillId="0" borderId="21" xfId="0" applyFont="1" applyBorder="1" applyAlignment="1">
      <alignment horizontal="center" vertical="center"/>
    </xf>
    <xf numFmtId="0" fontId="1" fillId="0" borderId="82" xfId="0" applyFont="1" applyBorder="1" applyAlignment="1">
      <alignment horizontal="center" vertical="top"/>
    </xf>
    <xf numFmtId="170" fontId="20" fillId="8" borderId="0" xfId="0" applyNumberFormat="1" applyFont="1" applyFill="1" applyAlignment="1">
      <alignment vertical="center"/>
    </xf>
    <xf numFmtId="0" fontId="14" fillId="6" borderId="0" xfId="0" applyFont="1" applyFill="1" applyAlignment="1">
      <alignment horizontal="left" vertical="top"/>
    </xf>
    <xf numFmtId="0" fontId="14" fillId="6" borderId="72" xfId="0" applyFont="1" applyFill="1" applyBorder="1" applyAlignment="1">
      <alignment horizontal="center" vertical="top"/>
    </xf>
    <xf numFmtId="169" fontId="14" fillId="0" borderId="71" xfId="0" applyNumberFormat="1" applyFont="1" applyBorder="1" applyAlignment="1">
      <alignment horizontal="left" vertical="top"/>
    </xf>
    <xf numFmtId="0" fontId="21" fillId="0" borderId="24" xfId="0" applyFont="1" applyBorder="1" applyAlignment="1">
      <alignment horizontal="center" vertical="top"/>
    </xf>
    <xf numFmtId="0" fontId="21" fillId="0" borderId="27" xfId="0" applyFont="1" applyBorder="1" applyAlignment="1">
      <alignment horizontal="center" vertical="top"/>
    </xf>
    <xf numFmtId="0" fontId="22" fillId="0" borderId="24" xfId="0" applyFont="1" applyBorder="1" applyAlignment="1">
      <alignment horizontal="center" vertical="top"/>
    </xf>
    <xf numFmtId="0" fontId="22" fillId="0" borderId="27" xfId="0" applyFont="1" applyBorder="1" applyAlignment="1">
      <alignment horizontal="center" vertical="top"/>
    </xf>
    <xf numFmtId="0" fontId="1" fillId="0" borderId="88" xfId="0" applyFont="1" applyBorder="1" applyAlignment="1">
      <alignment horizontal="center" vertical="center"/>
    </xf>
    <xf numFmtId="0" fontId="1" fillId="0" borderId="89" xfId="0" applyFont="1" applyBorder="1" applyAlignment="1">
      <alignment horizontal="center" vertical="center"/>
    </xf>
    <xf numFmtId="0" fontId="1" fillId="0" borderId="90" xfId="0" applyFont="1" applyBorder="1" applyAlignment="1">
      <alignment horizontal="center" vertical="center"/>
    </xf>
    <xf numFmtId="0" fontId="21" fillId="0" borderId="0" xfId="0" applyFont="1" applyAlignment="1">
      <alignment horizontal="left" vertical="top"/>
    </xf>
    <xf numFmtId="0" fontId="4" fillId="0" borderId="24" xfId="0" applyFont="1" applyBorder="1" applyAlignment="1">
      <alignment horizontal="center" vertical="top"/>
    </xf>
    <xf numFmtId="0" fontId="4" fillId="0" borderId="27" xfId="0" applyFont="1" applyBorder="1" applyAlignment="1">
      <alignment horizontal="center" vertical="top"/>
    </xf>
    <xf numFmtId="0" fontId="1" fillId="0" borderId="60" xfId="0" applyFont="1" applyBorder="1" applyAlignment="1">
      <alignment horizontal="center" vertical="top" wrapText="1"/>
    </xf>
    <xf numFmtId="0" fontId="1" fillId="0" borderId="95" xfId="0" applyFont="1" applyBorder="1" applyAlignment="1">
      <alignment horizontal="center" vertical="top"/>
    </xf>
    <xf numFmtId="0" fontId="18" fillId="8" borderId="76" xfId="0" applyFont="1" applyFill="1" applyBorder="1" applyAlignment="1">
      <alignment horizontal="center"/>
    </xf>
    <xf numFmtId="0" fontId="18" fillId="8" borderId="0" xfId="0" applyFont="1" applyFill="1" applyAlignment="1">
      <alignment horizontal="center"/>
    </xf>
    <xf numFmtId="0" fontId="14" fillId="0" borderId="70" xfId="0" applyFont="1" applyBorder="1" applyAlignment="1">
      <alignment horizontal="left" vertical="top"/>
    </xf>
    <xf numFmtId="0" fontId="14" fillId="0" borderId="71" xfId="0" applyFont="1" applyBorder="1" applyAlignment="1">
      <alignment horizontal="left" vertical="top"/>
    </xf>
    <xf numFmtId="0" fontId="14" fillId="6" borderId="0" xfId="0" applyFont="1" applyFill="1" applyAlignment="1">
      <alignment horizontal="left" vertical="center"/>
    </xf>
    <xf numFmtId="0" fontId="1" fillId="4" borderId="0" xfId="0" applyFont="1" applyFill="1" applyAlignment="1">
      <alignment horizontal="justify" vertical="top" wrapText="1"/>
    </xf>
    <xf numFmtId="42" fontId="1" fillId="0" borderId="0" xfId="0" applyNumberFormat="1" applyFont="1" applyAlignment="1">
      <alignment horizontal="left" vertical="top"/>
    </xf>
    <xf numFmtId="42" fontId="1" fillId="0" borderId="0" xfId="0" applyNumberFormat="1" applyFont="1" applyAlignment="1">
      <alignment horizontal="center" vertical="top"/>
    </xf>
    <xf numFmtId="167" fontId="14" fillId="0" borderId="70" xfId="1" applyNumberFormat="1" applyFont="1" applyBorder="1" applyAlignment="1">
      <alignment horizontal="center" vertical="top"/>
    </xf>
    <xf numFmtId="167" fontId="14" fillId="0" borderId="71" xfId="1" applyNumberFormat="1" applyFont="1" applyBorder="1" applyAlignment="1">
      <alignment horizontal="center" vertical="top"/>
    </xf>
    <xf numFmtId="0" fontId="1" fillId="0" borderId="0" xfId="0" applyFont="1" applyAlignment="1">
      <alignment horizontal="center" vertical="top"/>
    </xf>
    <xf numFmtId="0" fontId="19" fillId="6" borderId="0" xfId="0" applyFont="1" applyFill="1" applyAlignment="1">
      <alignment horizontal="justify" vertical="top" wrapText="1"/>
    </xf>
    <xf numFmtId="0" fontId="3" fillId="0" borderId="0" xfId="0" applyFont="1" applyAlignment="1">
      <alignment horizontal="justify" vertical="top" wrapText="1"/>
    </xf>
    <xf numFmtId="0" fontId="2" fillId="0" borderId="12" xfId="0" applyFont="1" applyBorder="1" applyAlignment="1">
      <alignment horizontal="center" vertical="center"/>
    </xf>
    <xf numFmtId="0" fontId="2" fillId="0" borderId="41" xfId="0" applyFont="1" applyBorder="1" applyAlignment="1">
      <alignment horizontal="center" vertical="center"/>
    </xf>
    <xf numFmtId="0" fontId="2" fillId="0" borderId="49" xfId="0" applyFont="1" applyBorder="1" applyAlignment="1">
      <alignment horizontal="center" vertical="center"/>
    </xf>
    <xf numFmtId="0" fontId="2" fillId="0" borderId="15" xfId="0" applyFont="1" applyBorder="1" applyAlignment="1">
      <alignment horizontal="center" vertical="center"/>
    </xf>
    <xf numFmtId="0" fontId="1" fillId="0" borderId="13" xfId="0" applyFont="1" applyBorder="1" applyAlignment="1">
      <alignment horizontal="justify" vertical="top" wrapText="1"/>
    </xf>
    <xf numFmtId="0" fontId="1" fillId="0" borderId="42" xfId="0" applyFont="1" applyBorder="1" applyAlignment="1">
      <alignment horizontal="justify" vertical="top" wrapText="1"/>
    </xf>
    <xf numFmtId="0" fontId="1" fillId="0" borderId="50" xfId="0" applyFont="1" applyBorder="1" applyAlignment="1">
      <alignment horizontal="justify" vertical="top" wrapText="1"/>
    </xf>
    <xf numFmtId="0" fontId="1" fillId="0" borderId="16" xfId="0" applyFont="1" applyBorder="1" applyAlignment="1">
      <alignment horizontal="justify" vertical="top" wrapText="1"/>
    </xf>
    <xf numFmtId="0" fontId="1" fillId="0" borderId="0" xfId="0" applyFont="1" applyAlignment="1">
      <alignment horizontal="justify" vertical="top" wrapText="1"/>
    </xf>
    <xf numFmtId="0" fontId="1" fillId="0" borderId="13" xfId="0" applyFont="1" applyBorder="1" applyAlignment="1">
      <alignment horizontal="justify" vertical="top"/>
    </xf>
    <xf numFmtId="0" fontId="1" fillId="0" borderId="42" xfId="0" applyFont="1" applyBorder="1" applyAlignment="1">
      <alignment horizontal="justify" vertical="top"/>
    </xf>
    <xf numFmtId="0" fontId="1" fillId="0" borderId="50" xfId="0" applyFont="1" applyBorder="1" applyAlignment="1">
      <alignment horizontal="justify" vertical="top"/>
    </xf>
    <xf numFmtId="0" fontId="1" fillId="0" borderId="7" xfId="0" applyFont="1" applyBorder="1" applyAlignment="1">
      <alignment horizontal="justify" vertical="top" wrapText="1"/>
    </xf>
    <xf numFmtId="0" fontId="1" fillId="0" borderId="8" xfId="0" applyFont="1" applyBorder="1" applyAlignment="1">
      <alignment horizontal="justify" vertical="top" wrapText="1"/>
    </xf>
    <xf numFmtId="0" fontId="1" fillId="0" borderId="18" xfId="0" applyFont="1" applyBorder="1" applyAlignment="1">
      <alignment horizontal="justify" vertical="top" wrapText="1"/>
    </xf>
    <xf numFmtId="0" fontId="1" fillId="0" borderId="44" xfId="0" applyFont="1" applyBorder="1" applyAlignment="1">
      <alignment horizontal="justify" vertical="top" wrapText="1"/>
    </xf>
    <xf numFmtId="0" fontId="1" fillId="0" borderId="52" xfId="0" applyFont="1" applyBorder="1" applyAlignment="1">
      <alignment horizontal="justify" vertical="top" wrapText="1"/>
    </xf>
    <xf numFmtId="0" fontId="1" fillId="0" borderId="60" xfId="0" applyFont="1" applyBorder="1" applyAlignment="1">
      <alignment horizontal="justify" vertical="top" wrapText="1"/>
    </xf>
    <xf numFmtId="0" fontId="1" fillId="0" borderId="54" xfId="0" applyFont="1" applyBorder="1" applyAlignment="1">
      <alignment horizontal="justify" vertical="top" wrapText="1"/>
    </xf>
    <xf numFmtId="0" fontId="1" fillId="0" borderId="20" xfId="0" applyFont="1" applyBorder="1" applyAlignment="1">
      <alignment horizontal="justify" vertical="top" wrapText="1"/>
    </xf>
    <xf numFmtId="0" fontId="1" fillId="0" borderId="45" xfId="0" applyFont="1" applyBorder="1" applyAlignment="1">
      <alignment horizontal="justify" vertical="top" wrapText="1"/>
    </xf>
    <xf numFmtId="0" fontId="1" fillId="0" borderId="53" xfId="0" applyFont="1" applyBorder="1" applyAlignment="1">
      <alignment horizontal="justify" vertical="top" wrapText="1"/>
    </xf>
    <xf numFmtId="0" fontId="1" fillId="0" borderId="19" xfId="0" applyFont="1" applyBorder="1" applyAlignment="1">
      <alignment horizontal="justify" vertical="top" wrapText="1"/>
    </xf>
    <xf numFmtId="0" fontId="1" fillId="0" borderId="45" xfId="0" applyFont="1" applyBorder="1" applyAlignment="1">
      <alignment horizontal="justify" vertical="top"/>
    </xf>
    <xf numFmtId="0" fontId="1" fillId="0" borderId="21" xfId="0" applyFont="1" applyBorder="1" applyAlignment="1">
      <alignment horizontal="justify" vertical="top"/>
    </xf>
    <xf numFmtId="0" fontId="1" fillId="0" borderId="7" xfId="0" applyFont="1" applyBorder="1" applyAlignment="1">
      <alignment horizontal="justify" vertical="top"/>
    </xf>
    <xf numFmtId="0" fontId="1" fillId="0" borderId="8" xfId="0" applyFont="1" applyBorder="1" applyAlignment="1">
      <alignment horizontal="justify" vertical="top"/>
    </xf>
    <xf numFmtId="0" fontId="1" fillId="0" borderId="14" xfId="0" applyFont="1" applyBorder="1" applyAlignment="1">
      <alignment horizontal="justify" vertical="top" wrapText="1"/>
    </xf>
    <xf numFmtId="0" fontId="1" fillId="0" borderId="43" xfId="0" applyFont="1" applyBorder="1" applyAlignment="1">
      <alignment horizontal="justify" vertical="top" wrapText="1"/>
    </xf>
    <xf numFmtId="0" fontId="1" fillId="0" borderId="51" xfId="0" applyFont="1" applyBorder="1" applyAlignment="1">
      <alignment horizontal="justify" vertical="top" wrapText="1"/>
    </xf>
    <xf numFmtId="0" fontId="1" fillId="0" borderId="14" xfId="0" applyFont="1" applyBorder="1" applyAlignment="1">
      <alignment horizontal="justify" vertical="top"/>
    </xf>
    <xf numFmtId="0" fontId="1" fillId="0" borderId="43" xfId="0" applyFont="1" applyBorder="1" applyAlignment="1">
      <alignment horizontal="justify" vertical="top"/>
    </xf>
    <xf numFmtId="0" fontId="1" fillId="0" borderId="17" xfId="0" applyFont="1" applyBorder="1" applyAlignment="1">
      <alignment horizontal="justify" vertical="top"/>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1" fillId="0" borderId="81" xfId="0" applyFont="1" applyBorder="1" applyAlignment="1">
      <alignment horizontal="justify" vertical="top" wrapText="1"/>
    </xf>
    <xf numFmtId="0" fontId="1" fillId="0" borderId="10" xfId="0" applyFont="1" applyBorder="1" applyAlignment="1">
      <alignment horizontal="justify" vertical="top" wrapText="1"/>
    </xf>
    <xf numFmtId="0" fontId="1" fillId="0" borderId="11" xfId="0" applyFont="1" applyBorder="1" applyAlignment="1">
      <alignment horizontal="justify" vertical="top" wrapText="1"/>
    </xf>
    <xf numFmtId="0" fontId="22" fillId="0" borderId="25" xfId="0" applyFont="1" applyBorder="1" applyAlignment="1">
      <alignment horizontal="justify" vertical="top" wrapText="1"/>
    </xf>
    <xf numFmtId="0" fontId="22" fillId="0" borderId="26" xfId="0" applyFont="1" applyBorder="1" applyAlignment="1">
      <alignment horizontal="justify" vertical="top" wrapText="1"/>
    </xf>
    <xf numFmtId="0" fontId="22" fillId="0" borderId="0" xfId="0" applyFont="1" applyAlignment="1">
      <alignment horizontal="justify" vertical="top" wrapText="1"/>
    </xf>
    <xf numFmtId="0" fontId="22" fillId="0" borderId="2" xfId="0" applyFont="1" applyBorder="1" applyAlignment="1">
      <alignment horizontal="justify" vertical="top" wrapText="1"/>
    </xf>
    <xf numFmtId="0" fontId="2" fillId="0" borderId="46" xfId="0" applyFont="1" applyBorder="1" applyAlignment="1">
      <alignment horizontal="center" vertical="center"/>
    </xf>
    <xf numFmtId="0" fontId="2" fillId="0" borderId="61" xfId="0" applyFont="1" applyBorder="1" applyAlignment="1">
      <alignment horizontal="center" vertical="center"/>
    </xf>
    <xf numFmtId="0" fontId="2" fillId="0" borderId="55" xfId="0" applyFont="1" applyBorder="1" applyAlignment="1">
      <alignment horizontal="center" vertical="center"/>
    </xf>
    <xf numFmtId="0" fontId="2" fillId="0" borderId="33" xfId="0" applyFont="1" applyBorder="1" applyAlignment="1">
      <alignment horizontal="center" vertical="center"/>
    </xf>
    <xf numFmtId="0" fontId="2" fillId="0" borderId="34" xfId="0" applyFont="1" applyBorder="1" applyAlignment="1">
      <alignment horizontal="center" vertical="center"/>
    </xf>
    <xf numFmtId="0" fontId="1" fillId="0" borderId="18" xfId="0" applyFont="1" applyBorder="1" applyAlignment="1">
      <alignment horizontal="justify" vertical="top"/>
    </xf>
    <xf numFmtId="0" fontId="1" fillId="0" borderId="44" xfId="0" applyFont="1" applyBorder="1" applyAlignment="1">
      <alignment horizontal="justify" vertical="top"/>
    </xf>
    <xf numFmtId="0" fontId="1" fillId="0" borderId="52" xfId="0" applyFont="1" applyBorder="1" applyAlignment="1">
      <alignment horizontal="justify" vertical="top"/>
    </xf>
    <xf numFmtId="0" fontId="1" fillId="0" borderId="60" xfId="0" applyFont="1" applyBorder="1" applyAlignment="1">
      <alignment horizontal="justify" vertical="top"/>
    </xf>
    <xf numFmtId="0" fontId="1" fillId="0" borderId="0" xfId="0" applyFont="1" applyAlignment="1">
      <alignment horizontal="justify" vertical="top"/>
    </xf>
    <xf numFmtId="0" fontId="1" fillId="0" borderId="54" xfId="0" applyFont="1" applyBorder="1" applyAlignment="1">
      <alignment horizontal="justify" vertical="top"/>
    </xf>
    <xf numFmtId="0" fontId="1" fillId="0" borderId="20" xfId="0" applyFont="1" applyBorder="1" applyAlignment="1">
      <alignment horizontal="justify" vertical="top"/>
    </xf>
    <xf numFmtId="0" fontId="1" fillId="0" borderId="53" xfId="0" applyFont="1" applyBorder="1" applyAlignment="1">
      <alignment horizontal="justify" vertical="top"/>
    </xf>
    <xf numFmtId="0" fontId="1" fillId="0" borderId="18" xfId="0" applyFont="1" applyBorder="1" applyAlignment="1">
      <alignment horizontal="left" wrapText="1"/>
    </xf>
    <xf numFmtId="0" fontId="1" fillId="0" borderId="44" xfId="0" applyFont="1" applyBorder="1" applyAlignment="1">
      <alignment horizontal="left" wrapText="1"/>
    </xf>
    <xf numFmtId="0" fontId="1" fillId="0" borderId="19" xfId="0" applyFont="1" applyBorder="1" applyAlignment="1">
      <alignment horizontal="left" wrapText="1"/>
    </xf>
    <xf numFmtId="0" fontId="1" fillId="0" borderId="39" xfId="0" applyFont="1" applyBorder="1" applyAlignment="1">
      <alignment horizontal="justify" vertical="top" wrapText="1"/>
    </xf>
    <xf numFmtId="0" fontId="1" fillId="0" borderId="48" xfId="0" applyFont="1" applyBorder="1" applyAlignment="1">
      <alignment horizontal="justify" vertical="top" wrapText="1"/>
    </xf>
    <xf numFmtId="0" fontId="1" fillId="0" borderId="40" xfId="0" applyFont="1" applyBorder="1" applyAlignment="1">
      <alignment horizontal="justify" vertical="top" wrapText="1"/>
    </xf>
    <xf numFmtId="0" fontId="1" fillId="0" borderId="47" xfId="0" applyFont="1" applyBorder="1" applyAlignment="1">
      <alignment horizontal="justify" vertical="top" wrapText="1"/>
    </xf>
    <xf numFmtId="0" fontId="1" fillId="0" borderId="58" xfId="0" applyFont="1" applyBorder="1" applyAlignment="1">
      <alignment horizontal="justify" vertical="top" wrapText="1"/>
    </xf>
    <xf numFmtId="0" fontId="1" fillId="0" borderId="56" xfId="0" applyFont="1" applyBorder="1" applyAlignment="1">
      <alignment horizontal="justify" vertical="top" wrapText="1"/>
    </xf>
    <xf numFmtId="0" fontId="4" fillId="0" borderId="47" xfId="0" applyFont="1" applyBorder="1" applyAlignment="1">
      <alignment horizontal="center" vertical="top" wrapText="1"/>
    </xf>
    <xf numFmtId="0" fontId="4" fillId="0" borderId="58" xfId="0" applyFont="1" applyBorder="1" applyAlignment="1">
      <alignment horizontal="center" vertical="top" wrapText="1"/>
    </xf>
    <xf numFmtId="0" fontId="4" fillId="0" borderId="87" xfId="0" applyFont="1" applyBorder="1" applyAlignment="1">
      <alignment horizontal="center" vertical="top" wrapText="1"/>
    </xf>
    <xf numFmtId="0" fontId="1" fillId="0" borderId="59" xfId="0" applyFont="1" applyBorder="1" applyAlignment="1">
      <alignment horizontal="justify" vertical="top" wrapText="1"/>
    </xf>
    <xf numFmtId="0" fontId="1" fillId="0" borderId="57" xfId="0" applyFont="1" applyBorder="1" applyAlignment="1">
      <alignment horizontal="justify" vertical="top" wrapText="1"/>
    </xf>
    <xf numFmtId="0" fontId="21" fillId="0" borderId="25" xfId="0" applyFont="1" applyBorder="1" applyAlignment="1">
      <alignment horizontal="left" vertical="top" wrapText="1"/>
    </xf>
    <xf numFmtId="0" fontId="21" fillId="0" borderId="26" xfId="0" applyFont="1" applyBorder="1" applyAlignment="1">
      <alignment horizontal="left" vertical="top" wrapText="1"/>
    </xf>
    <xf numFmtId="0" fontId="21" fillId="0" borderId="0" xfId="0" applyFont="1" applyAlignment="1">
      <alignment horizontal="left" vertical="top" wrapText="1"/>
    </xf>
    <xf numFmtId="0" fontId="21" fillId="0" borderId="2" xfId="0" applyFont="1" applyBorder="1" applyAlignment="1">
      <alignment horizontal="left" vertical="top" wrapText="1"/>
    </xf>
    <xf numFmtId="0" fontId="1" fillId="0" borderId="47" xfId="0" applyFont="1" applyBorder="1" applyAlignment="1">
      <alignment horizontal="center" vertical="center"/>
    </xf>
    <xf numFmtId="0" fontId="1" fillId="0" borderId="58" xfId="0" applyFont="1" applyBorder="1" applyAlignment="1">
      <alignment horizontal="center" vertical="center"/>
    </xf>
    <xf numFmtId="0" fontId="1" fillId="0" borderId="56" xfId="0" applyFont="1" applyBorder="1" applyAlignment="1">
      <alignment horizontal="center" vertical="center"/>
    </xf>
    <xf numFmtId="0" fontId="14" fillId="6" borderId="0" xfId="0" applyFont="1" applyFill="1" applyAlignment="1">
      <alignment horizontal="left" vertical="top" wrapText="1"/>
    </xf>
    <xf numFmtId="0" fontId="14" fillId="0" borderId="70" xfId="0" applyFont="1" applyBorder="1" applyAlignment="1">
      <alignment horizontal="center" vertical="top"/>
    </xf>
    <xf numFmtId="0" fontId="4" fillId="0" borderId="36" xfId="0" applyFont="1" applyBorder="1" applyAlignment="1">
      <alignment horizontal="justify" vertical="top" wrapText="1"/>
    </xf>
    <xf numFmtId="0" fontId="4" fillId="0" borderId="47" xfId="0" applyFont="1" applyBorder="1" applyAlignment="1">
      <alignment horizontal="justify" vertical="top" wrapText="1"/>
    </xf>
    <xf numFmtId="0" fontId="4" fillId="0" borderId="37" xfId="0" applyFont="1" applyBorder="1" applyAlignment="1">
      <alignment horizontal="justify" vertical="top" wrapText="1"/>
    </xf>
    <xf numFmtId="0" fontId="1" fillId="0" borderId="33" xfId="0" applyFont="1" applyBorder="1" applyAlignment="1">
      <alignment horizontal="center" vertical="center"/>
    </xf>
    <xf numFmtId="0" fontId="4" fillId="0" borderId="25" xfId="0" applyFont="1" applyBorder="1" applyAlignment="1">
      <alignment horizontal="justify" vertical="top" wrapText="1"/>
    </xf>
    <xf numFmtId="0" fontId="4" fillId="0" borderId="26" xfId="0" applyFont="1" applyBorder="1" applyAlignment="1">
      <alignment horizontal="justify" vertical="top" wrapText="1"/>
    </xf>
    <xf numFmtId="0" fontId="1" fillId="0" borderId="0" xfId="0" applyFont="1" applyAlignment="1">
      <alignment horizontal="left" vertical="top" wrapText="1"/>
    </xf>
    <xf numFmtId="0" fontId="1" fillId="0" borderId="81" xfId="0" applyFont="1" applyBorder="1" applyAlignment="1">
      <alignment horizontal="left" vertical="top" wrapText="1"/>
    </xf>
    <xf numFmtId="0" fontId="4" fillId="0" borderId="0" xfId="0" applyFont="1" applyAlignment="1">
      <alignment horizontal="justify" vertical="top" wrapText="1"/>
    </xf>
    <xf numFmtId="0" fontId="4" fillId="0" borderId="2" xfId="0" applyFont="1" applyBorder="1" applyAlignment="1">
      <alignment horizontal="justify" vertical="top" wrapText="1"/>
    </xf>
    <xf numFmtId="0" fontId="1" fillId="0" borderId="25" xfId="0" applyFont="1" applyBorder="1" applyAlignment="1">
      <alignment horizontal="justify" vertical="top" wrapText="1"/>
    </xf>
    <xf numFmtId="0" fontId="1" fillId="0" borderId="26" xfId="0" applyFont="1" applyBorder="1" applyAlignment="1">
      <alignment horizontal="justify" vertical="top" wrapText="1"/>
    </xf>
    <xf numFmtId="0" fontId="1" fillId="0" borderId="2" xfId="0" applyFont="1" applyBorder="1" applyAlignment="1">
      <alignment horizontal="justify" vertical="top" wrapText="1"/>
    </xf>
    <xf numFmtId="0" fontId="1" fillId="0" borderId="29" xfId="0" applyFont="1" applyBorder="1" applyAlignment="1">
      <alignment horizontal="justify" vertical="top" wrapText="1"/>
    </xf>
    <xf numFmtId="0" fontId="1" fillId="0" borderId="30" xfId="0" applyFont="1" applyBorder="1" applyAlignment="1">
      <alignment horizontal="justify" vertical="top" wrapText="1"/>
    </xf>
    <xf numFmtId="0" fontId="1" fillId="0" borderId="83" xfId="0" applyFont="1" applyBorder="1" applyAlignment="1">
      <alignment horizontal="justify" vertical="top" wrapText="1"/>
    </xf>
    <xf numFmtId="0" fontId="1" fillId="0" borderId="84" xfId="0" applyFont="1" applyBorder="1" applyAlignment="1">
      <alignment horizontal="justify" vertical="top" wrapText="1"/>
    </xf>
    <xf numFmtId="0" fontId="1" fillId="0" borderId="85" xfId="0" applyFont="1" applyBorder="1" applyAlignment="1">
      <alignment horizontal="justify" vertical="top" wrapText="1"/>
    </xf>
    <xf numFmtId="0" fontId="1" fillId="0" borderId="83" xfId="0" applyFont="1" applyBorder="1" applyAlignment="1">
      <alignment horizontal="justify" vertical="top"/>
    </xf>
    <xf numFmtId="0" fontId="1" fillId="0" borderId="84" xfId="0" applyFont="1" applyBorder="1" applyAlignment="1">
      <alignment horizontal="justify" vertical="top"/>
    </xf>
    <xf numFmtId="0" fontId="1" fillId="0" borderId="86" xfId="0" applyFont="1" applyBorder="1" applyAlignment="1">
      <alignment horizontal="justify" vertical="top"/>
    </xf>
    <xf numFmtId="0" fontId="2" fillId="0" borderId="20" xfId="0" applyFont="1" applyBorder="1" applyAlignment="1">
      <alignment horizontal="justify" vertical="top" wrapText="1"/>
    </xf>
    <xf numFmtId="0" fontId="2" fillId="0" borderId="45" xfId="0" applyFont="1" applyBorder="1" applyAlignment="1">
      <alignment horizontal="justify" vertical="top" wrapText="1"/>
    </xf>
    <xf numFmtId="0" fontId="2" fillId="0" borderId="53" xfId="0" applyFont="1" applyBorder="1" applyAlignment="1">
      <alignment horizontal="justify" vertical="top" wrapText="1"/>
    </xf>
    <xf numFmtId="0" fontId="3" fillId="0" borderId="0" xfId="0" applyFont="1" applyAlignment="1">
      <alignment horizontal="justify" wrapText="1"/>
    </xf>
    <xf numFmtId="0" fontId="2" fillId="0" borderId="13" xfId="0" applyFont="1" applyBorder="1" applyAlignment="1">
      <alignment horizontal="justify" vertical="top" wrapText="1"/>
    </xf>
    <xf numFmtId="0" fontId="2" fillId="0" borderId="42" xfId="0" applyFont="1" applyBorder="1" applyAlignment="1">
      <alignment horizontal="justify" vertical="top" wrapText="1"/>
    </xf>
    <xf numFmtId="0" fontId="2" fillId="0" borderId="50" xfId="0" applyFont="1" applyBorder="1" applyAlignment="1">
      <alignment horizontal="justify" vertical="top" wrapText="1"/>
    </xf>
    <xf numFmtId="0" fontId="1" fillId="0" borderId="93" xfId="0" applyFont="1" applyBorder="1" applyAlignment="1">
      <alignment horizontal="justify" vertical="top" wrapText="1"/>
    </xf>
    <xf numFmtId="0" fontId="1" fillId="0" borderId="94" xfId="0" applyFont="1" applyBorder="1" applyAlignment="1">
      <alignment horizontal="justify" vertical="top" wrapText="1"/>
    </xf>
    <xf numFmtId="0" fontId="1" fillId="0" borderId="91" xfId="0" applyFont="1" applyBorder="1" applyAlignment="1">
      <alignment horizontal="justify" vertical="top" wrapText="1"/>
    </xf>
    <xf numFmtId="0" fontId="1" fillId="0" borderId="92" xfId="0" applyFont="1" applyBorder="1" applyAlignment="1">
      <alignment horizontal="justify" vertical="top" wrapText="1"/>
    </xf>
    <xf numFmtId="0" fontId="1" fillId="0" borderId="96" xfId="0" applyFont="1" applyBorder="1" applyAlignment="1">
      <alignment horizontal="justify" vertical="top" wrapText="1"/>
    </xf>
    <xf numFmtId="0" fontId="1" fillId="0" borderId="97" xfId="0" applyFont="1" applyBorder="1" applyAlignment="1">
      <alignment horizontal="justify" vertical="top" wrapText="1"/>
    </xf>
    <xf numFmtId="0" fontId="1" fillId="0" borderId="98" xfId="0" applyFont="1" applyBorder="1" applyAlignment="1">
      <alignment horizontal="justify" vertical="top" wrapText="1"/>
    </xf>
    <xf numFmtId="0" fontId="1" fillId="0" borderId="99" xfId="0" applyFont="1" applyBorder="1" applyAlignment="1">
      <alignment horizontal="justify" vertical="top" wrapText="1"/>
    </xf>
    <xf numFmtId="0" fontId="1" fillId="0" borderId="100" xfId="0" applyFont="1" applyBorder="1" applyAlignment="1">
      <alignment horizontal="justify" vertical="top" wrapText="1"/>
    </xf>
    <xf numFmtId="0" fontId="1" fillId="0" borderId="48" xfId="0" applyFont="1" applyBorder="1" applyAlignment="1">
      <alignment horizontal="center" vertical="center"/>
    </xf>
    <xf numFmtId="0" fontId="1" fillId="0" borderId="59" xfId="0" applyFont="1" applyBorder="1" applyAlignment="1">
      <alignment horizontal="center" vertical="center"/>
    </xf>
    <xf numFmtId="0" fontId="1" fillId="0" borderId="57" xfId="0" applyFont="1" applyBorder="1" applyAlignment="1">
      <alignment horizontal="center" vertical="center"/>
    </xf>
    <xf numFmtId="0" fontId="2" fillId="0" borderId="29" xfId="0" applyFont="1" applyBorder="1" applyAlignment="1">
      <alignment horizontal="justify" vertical="top" wrapText="1"/>
    </xf>
    <xf numFmtId="0" fontId="21" fillId="0" borderId="25" xfId="0" applyFont="1" applyBorder="1" applyAlignment="1">
      <alignment horizontal="justify" vertical="top" wrapText="1"/>
    </xf>
    <xf numFmtId="0" fontId="21" fillId="0" borderId="26" xfId="0" applyFont="1" applyBorder="1" applyAlignment="1">
      <alignment horizontal="justify" vertical="top" wrapText="1"/>
    </xf>
    <xf numFmtId="0" fontId="2" fillId="0" borderId="0" xfId="0" applyFont="1" applyAlignment="1">
      <alignment horizontal="justify" vertical="top" wrapText="1"/>
    </xf>
    <xf numFmtId="0" fontId="1" fillId="0" borderId="13" xfId="0" applyFont="1" applyBorder="1" applyAlignment="1">
      <alignment horizontal="center" vertical="top" wrapText="1"/>
    </xf>
    <xf numFmtId="0" fontId="1" fillId="0" borderId="42" xfId="0" applyFont="1" applyBorder="1" applyAlignment="1">
      <alignment horizontal="center" vertical="top" wrapText="1"/>
    </xf>
    <xf numFmtId="0" fontId="1" fillId="0" borderId="16" xfId="0" applyFont="1" applyBorder="1" applyAlignment="1">
      <alignment horizontal="center" vertical="top" wrapText="1"/>
    </xf>
    <xf numFmtId="0" fontId="1" fillId="0" borderId="16" xfId="0" applyFont="1" applyBorder="1" applyAlignment="1">
      <alignment horizontal="justify" vertical="top"/>
    </xf>
    <xf numFmtId="0" fontId="1" fillId="0" borderId="21" xfId="0" applyFont="1" applyBorder="1" applyAlignment="1">
      <alignment horizontal="justify" vertical="top" wrapText="1"/>
    </xf>
    <xf numFmtId="0" fontId="1" fillId="0" borderId="19" xfId="0" applyFont="1" applyBorder="1" applyAlignment="1">
      <alignment horizontal="justify" vertical="top"/>
    </xf>
    <xf numFmtId="165" fontId="7" fillId="2" borderId="65" xfId="0" applyNumberFormat="1" applyFont="1" applyFill="1" applyBorder="1" applyAlignment="1">
      <alignment horizontal="left" vertical="center" wrapText="1"/>
    </xf>
    <xf numFmtId="165" fontId="7" fillId="2" borderId="0" xfId="0" applyNumberFormat="1" applyFont="1" applyFill="1" applyAlignment="1">
      <alignment horizontal="left" vertical="center" wrapText="1"/>
    </xf>
  </cellXfs>
  <cellStyles count="7">
    <cellStyle name="Comma" xfId="1" builtinId="3"/>
    <cellStyle name="Comma [0] 2" xfId="6" xr:uid="{00000000-0005-0000-0000-000001000000}"/>
    <cellStyle name="Comma 10" xfId="2" xr:uid="{00000000-0005-0000-0000-000002000000}"/>
    <cellStyle name="Normal" xfId="0" builtinId="0"/>
    <cellStyle name="Normal 2" xfId="3" xr:uid="{00000000-0005-0000-0000-000004000000}"/>
    <cellStyle name="Normal 2 12" xfId="4" xr:uid="{00000000-0005-0000-0000-000005000000}"/>
    <cellStyle name="Normal 3" xfId="5"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26" Type="http://schemas.openxmlformats.org/officeDocument/2006/relationships/externalLink" Target="externalLinks/externalLink20.xml"/><Relationship Id="rId3" Type="http://schemas.openxmlformats.org/officeDocument/2006/relationships/worksheet" Target="worksheets/sheet3.xml"/><Relationship Id="rId21" Type="http://schemas.openxmlformats.org/officeDocument/2006/relationships/externalLink" Target="externalLinks/externalLink15.xml"/><Relationship Id="rId34" Type="http://schemas.openxmlformats.org/officeDocument/2006/relationships/styles" Target="styles.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5" Type="http://schemas.openxmlformats.org/officeDocument/2006/relationships/externalLink" Target="externalLinks/externalLink19.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externalLink" Target="externalLinks/externalLink14.xml"/><Relationship Id="rId29" Type="http://schemas.openxmlformats.org/officeDocument/2006/relationships/externalLink" Target="externalLinks/externalLink2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externalLink" Target="externalLinks/externalLink18.xml"/><Relationship Id="rId32" Type="http://schemas.openxmlformats.org/officeDocument/2006/relationships/externalLink" Target="externalLinks/externalLink26.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externalLink" Target="externalLinks/externalLink17.xml"/><Relationship Id="rId28" Type="http://schemas.openxmlformats.org/officeDocument/2006/relationships/externalLink" Target="externalLinks/externalLink22.xml"/><Relationship Id="rId36" Type="http://schemas.openxmlformats.org/officeDocument/2006/relationships/calcChain" Target="calcChain.xml"/><Relationship Id="rId10" Type="http://schemas.openxmlformats.org/officeDocument/2006/relationships/externalLink" Target="externalLinks/externalLink4.xml"/><Relationship Id="rId19" Type="http://schemas.openxmlformats.org/officeDocument/2006/relationships/externalLink" Target="externalLinks/externalLink13.xml"/><Relationship Id="rId31" Type="http://schemas.openxmlformats.org/officeDocument/2006/relationships/externalLink" Target="externalLinks/externalLink25.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externalLink" Target="externalLinks/externalLink16.xml"/><Relationship Id="rId27" Type="http://schemas.openxmlformats.org/officeDocument/2006/relationships/externalLink" Target="externalLinks/externalLink21.xml"/><Relationship Id="rId30" Type="http://schemas.openxmlformats.org/officeDocument/2006/relationships/externalLink" Target="externalLinks/externalLink24.xml"/><Relationship Id="rId35" Type="http://schemas.openxmlformats.org/officeDocument/2006/relationships/sharedStrings" Target="sharedStrings.xml"/><Relationship Id="rId8"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REVIU KONS'!E5"/><Relationship Id="rId7" Type="http://schemas.openxmlformats.org/officeDocument/2006/relationships/hyperlink" Target="#'REVIU JKNK'!E5"/><Relationship Id="rId2" Type="http://schemas.openxmlformats.org/officeDocument/2006/relationships/image" Target="../media/image1.png"/><Relationship Id="rId1" Type="http://schemas.openxmlformats.org/officeDocument/2006/relationships/hyperlink" Target="#'REVIU BARANG'!E5"/><Relationship Id="rId6" Type="http://schemas.openxmlformats.org/officeDocument/2006/relationships/image" Target="../media/image3.png"/><Relationship Id="rId5" Type="http://schemas.openxmlformats.org/officeDocument/2006/relationships/hyperlink" Target="#'REVIU JKK'!E5"/><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6.png"/><Relationship Id="rId7" Type="http://schemas.openxmlformats.org/officeDocument/2006/relationships/hyperlink" Target="#'REVIU JKK'!E5"/><Relationship Id="rId2" Type="http://schemas.openxmlformats.org/officeDocument/2006/relationships/hyperlink" Target="#HOME!A1"/><Relationship Id="rId1" Type="http://schemas.openxmlformats.org/officeDocument/2006/relationships/image" Target="../media/image5.jpeg"/><Relationship Id="rId6" Type="http://schemas.openxmlformats.org/officeDocument/2006/relationships/image" Target="../media/image8.png"/><Relationship Id="rId5" Type="http://schemas.openxmlformats.org/officeDocument/2006/relationships/hyperlink" Target="#'REVIU KONS'!E5"/><Relationship Id="rId10" Type="http://schemas.openxmlformats.org/officeDocument/2006/relationships/image" Target="../media/image10.png"/><Relationship Id="rId4" Type="http://schemas.openxmlformats.org/officeDocument/2006/relationships/image" Target="../media/image7.png"/><Relationship Id="rId9" Type="http://schemas.openxmlformats.org/officeDocument/2006/relationships/hyperlink" Target="#'REVIU JKNK'!E5"/></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6.png"/><Relationship Id="rId7" Type="http://schemas.openxmlformats.org/officeDocument/2006/relationships/hyperlink" Target="#'REVIU JKK'!E5"/><Relationship Id="rId2" Type="http://schemas.openxmlformats.org/officeDocument/2006/relationships/hyperlink" Target="#HOME!A1"/><Relationship Id="rId1" Type="http://schemas.openxmlformats.org/officeDocument/2006/relationships/image" Target="../media/image5.jpeg"/><Relationship Id="rId6" Type="http://schemas.openxmlformats.org/officeDocument/2006/relationships/image" Target="../media/image8.png"/><Relationship Id="rId5" Type="http://schemas.openxmlformats.org/officeDocument/2006/relationships/image" Target="../media/image7.png"/><Relationship Id="rId10" Type="http://schemas.openxmlformats.org/officeDocument/2006/relationships/image" Target="../media/image10.png"/><Relationship Id="rId4" Type="http://schemas.openxmlformats.org/officeDocument/2006/relationships/hyperlink" Target="#'REVIU BARANG'!E5"/><Relationship Id="rId9" Type="http://schemas.openxmlformats.org/officeDocument/2006/relationships/hyperlink" Target="#'REVIU JKNK'!E5"/></Relationships>
</file>

<file path=xl/drawings/_rels/drawing4.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6.png"/><Relationship Id="rId7" Type="http://schemas.openxmlformats.org/officeDocument/2006/relationships/image" Target="../media/image8.png"/><Relationship Id="rId2" Type="http://schemas.openxmlformats.org/officeDocument/2006/relationships/hyperlink" Target="#HOME!A1"/><Relationship Id="rId1" Type="http://schemas.openxmlformats.org/officeDocument/2006/relationships/image" Target="../media/image5.jpeg"/><Relationship Id="rId6" Type="http://schemas.openxmlformats.org/officeDocument/2006/relationships/hyperlink" Target="#'REVIU KONS'!E5"/><Relationship Id="rId5" Type="http://schemas.openxmlformats.org/officeDocument/2006/relationships/image" Target="../media/image7.png"/><Relationship Id="rId10" Type="http://schemas.openxmlformats.org/officeDocument/2006/relationships/image" Target="../media/image10.png"/><Relationship Id="rId4" Type="http://schemas.openxmlformats.org/officeDocument/2006/relationships/hyperlink" Target="#'REVIU BARANG'!E5"/><Relationship Id="rId9" Type="http://schemas.openxmlformats.org/officeDocument/2006/relationships/hyperlink" Target="#'REVIU JKNK'!E5"/></Relationships>
</file>

<file path=xl/drawings/_rels/drawing5.xml.rels><?xml version="1.0" encoding="UTF-8" standalone="yes"?>
<Relationships xmlns="http://schemas.openxmlformats.org/package/2006/relationships"><Relationship Id="rId8" Type="http://schemas.openxmlformats.org/officeDocument/2006/relationships/hyperlink" Target="#'REVIU JKK'!E5"/><Relationship Id="rId3" Type="http://schemas.openxmlformats.org/officeDocument/2006/relationships/image" Target="../media/image6.png"/><Relationship Id="rId7" Type="http://schemas.openxmlformats.org/officeDocument/2006/relationships/image" Target="../media/image8.png"/><Relationship Id="rId2" Type="http://schemas.openxmlformats.org/officeDocument/2006/relationships/hyperlink" Target="#HOME!A1"/><Relationship Id="rId1" Type="http://schemas.openxmlformats.org/officeDocument/2006/relationships/image" Target="../media/image5.jpeg"/><Relationship Id="rId6" Type="http://schemas.openxmlformats.org/officeDocument/2006/relationships/hyperlink" Target="#'REVIU KONS'!E5"/><Relationship Id="rId5" Type="http://schemas.openxmlformats.org/officeDocument/2006/relationships/image" Target="../media/image7.png"/><Relationship Id="rId10" Type="http://schemas.openxmlformats.org/officeDocument/2006/relationships/image" Target="../media/image10.png"/><Relationship Id="rId4" Type="http://schemas.openxmlformats.org/officeDocument/2006/relationships/hyperlink" Target="#'REVIU BARANG'!E5"/><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2</xdr:col>
      <xdr:colOff>6889750</xdr:colOff>
      <xdr:row>4</xdr:row>
      <xdr:rowOff>95250</xdr:rowOff>
    </xdr:from>
    <xdr:to>
      <xdr:col>7</xdr:col>
      <xdr:colOff>47625</xdr:colOff>
      <xdr:row>4</xdr:row>
      <xdr:rowOff>447675</xdr:rowOff>
    </xdr:to>
    <xdr:grpSp>
      <xdr:nvGrpSpPr>
        <xdr:cNvPr id="7" name="Group 6">
          <a:hlinkClick xmlns:r="http://schemas.openxmlformats.org/officeDocument/2006/relationships" r:id="rId1"/>
          <a:extLst>
            <a:ext uri="{FF2B5EF4-FFF2-40B4-BE49-F238E27FC236}">
              <a16:creationId xmlns:a16="http://schemas.microsoft.com/office/drawing/2014/main" id="{00000000-0008-0000-0000-000007000000}"/>
            </a:ext>
          </a:extLst>
        </xdr:cNvPr>
        <xdr:cNvGrpSpPr/>
      </xdr:nvGrpSpPr>
      <xdr:grpSpPr>
        <a:xfrm>
          <a:off x="7437438" y="1008063"/>
          <a:ext cx="2143125" cy="352425"/>
          <a:chOff x="7437438" y="968375"/>
          <a:chExt cx="2143125" cy="352425"/>
        </a:xfrm>
      </xdr:grpSpPr>
      <xdr:sp macro="" textlink="">
        <xdr:nvSpPr>
          <xdr:cNvPr id="2" name="Round Diagonal Corner Rectangle 1">
            <a:extLst>
              <a:ext uri="{FF2B5EF4-FFF2-40B4-BE49-F238E27FC236}">
                <a16:creationId xmlns:a16="http://schemas.microsoft.com/office/drawing/2014/main" id="{00000000-0008-0000-0000-000002000000}"/>
              </a:ext>
            </a:extLst>
          </xdr:cNvPr>
          <xdr:cNvSpPr/>
        </xdr:nvSpPr>
        <xdr:spPr>
          <a:xfrm>
            <a:off x="7437438" y="968375"/>
            <a:ext cx="2143125" cy="352425"/>
          </a:xfrm>
          <a:prstGeom prst="round2Diag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r"/>
            <a:r>
              <a:rPr lang="en-US" sz="1200" b="0" cap="none" spc="0">
                <a:ln w="18415" cmpd="sng">
                  <a:solidFill>
                    <a:srgbClr val="FFFFFF"/>
                  </a:solidFill>
                  <a:prstDash val="solid"/>
                </a:ln>
                <a:solidFill>
                  <a:srgbClr val="FFFFFF"/>
                </a:solidFill>
                <a:effectLst>
                  <a:outerShdw blurRad="63500" dir="3600000" algn="tl" rotWithShape="0">
                    <a:srgbClr val="000000">
                      <a:alpha val="70000"/>
                    </a:srgbClr>
                  </a:outerShdw>
                </a:effectLst>
              </a:rPr>
              <a:t>PENGADAAN BARANG</a:t>
            </a:r>
          </a:p>
        </xdr:txBody>
      </xdr:sp>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564438" y="1008212"/>
            <a:ext cx="270469" cy="269452"/>
          </a:xfrm>
          <a:prstGeom prst="rect">
            <a:avLst/>
          </a:prstGeom>
        </xdr:spPr>
      </xdr:pic>
    </xdr:grpSp>
    <xdr:clientData/>
  </xdr:twoCellAnchor>
  <xdr:twoCellAnchor>
    <xdr:from>
      <xdr:col>2</xdr:col>
      <xdr:colOff>6881812</xdr:colOff>
      <xdr:row>5</xdr:row>
      <xdr:rowOff>87312</xdr:rowOff>
    </xdr:from>
    <xdr:to>
      <xdr:col>7</xdr:col>
      <xdr:colOff>39687</xdr:colOff>
      <xdr:row>5</xdr:row>
      <xdr:rowOff>439737</xdr:rowOff>
    </xdr:to>
    <xdr:grpSp>
      <xdr:nvGrpSpPr>
        <xdr:cNvPr id="8" name="Group 7">
          <a:hlinkClick xmlns:r="http://schemas.openxmlformats.org/officeDocument/2006/relationships" r:id="rId3"/>
          <a:extLst>
            <a:ext uri="{FF2B5EF4-FFF2-40B4-BE49-F238E27FC236}">
              <a16:creationId xmlns:a16="http://schemas.microsoft.com/office/drawing/2014/main" id="{00000000-0008-0000-0000-000008000000}"/>
            </a:ext>
          </a:extLst>
        </xdr:cNvPr>
        <xdr:cNvGrpSpPr/>
      </xdr:nvGrpSpPr>
      <xdr:grpSpPr>
        <a:xfrm>
          <a:off x="7429500" y="1587500"/>
          <a:ext cx="2143125" cy="352425"/>
          <a:chOff x="7437438" y="968375"/>
          <a:chExt cx="2143125" cy="352425"/>
        </a:xfrm>
      </xdr:grpSpPr>
      <xdr:sp macro="" textlink="">
        <xdr:nvSpPr>
          <xdr:cNvPr id="9" name="Round Diagonal Corner Rectangle 8">
            <a:extLst>
              <a:ext uri="{FF2B5EF4-FFF2-40B4-BE49-F238E27FC236}">
                <a16:creationId xmlns:a16="http://schemas.microsoft.com/office/drawing/2014/main" id="{00000000-0008-0000-0000-000009000000}"/>
              </a:ext>
            </a:extLst>
          </xdr:cNvPr>
          <xdr:cNvSpPr/>
        </xdr:nvSpPr>
        <xdr:spPr>
          <a:xfrm>
            <a:off x="7437438" y="968375"/>
            <a:ext cx="2143125" cy="352425"/>
          </a:xfrm>
          <a:prstGeom prst="round2Diag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r"/>
            <a:r>
              <a:rPr lang="en-US" sz="1200" b="0" cap="none" spc="0">
                <a:ln w="18415" cmpd="sng">
                  <a:solidFill>
                    <a:srgbClr val="FFFFFF"/>
                  </a:solidFill>
                  <a:prstDash val="solid"/>
                </a:ln>
                <a:solidFill>
                  <a:srgbClr val="FFFFFF"/>
                </a:solidFill>
                <a:effectLst>
                  <a:outerShdw blurRad="63500" dir="3600000" algn="tl" rotWithShape="0">
                    <a:srgbClr val="000000">
                      <a:alpha val="70000"/>
                    </a:srgbClr>
                  </a:outerShdw>
                </a:effectLst>
              </a:rPr>
              <a:t>PEKERJAAN KONSTRUKSI</a:t>
            </a:r>
          </a:p>
        </xdr:txBody>
      </xdr:sp>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564946" y="1008212"/>
            <a:ext cx="269452" cy="269452"/>
          </a:xfrm>
          <a:prstGeom prst="rect">
            <a:avLst/>
          </a:prstGeom>
        </xdr:spPr>
      </xdr:pic>
    </xdr:grpSp>
    <xdr:clientData/>
  </xdr:twoCellAnchor>
  <xdr:twoCellAnchor>
    <xdr:from>
      <xdr:col>2</xdr:col>
      <xdr:colOff>6897687</xdr:colOff>
      <xdr:row>6</xdr:row>
      <xdr:rowOff>95249</xdr:rowOff>
    </xdr:from>
    <xdr:to>
      <xdr:col>7</xdr:col>
      <xdr:colOff>55562</xdr:colOff>
      <xdr:row>6</xdr:row>
      <xdr:rowOff>447674</xdr:rowOff>
    </xdr:to>
    <xdr:grpSp>
      <xdr:nvGrpSpPr>
        <xdr:cNvPr id="11" name="Group 10">
          <a:hlinkClick xmlns:r="http://schemas.openxmlformats.org/officeDocument/2006/relationships" r:id="rId5"/>
          <a:extLst>
            <a:ext uri="{FF2B5EF4-FFF2-40B4-BE49-F238E27FC236}">
              <a16:creationId xmlns:a16="http://schemas.microsoft.com/office/drawing/2014/main" id="{00000000-0008-0000-0000-00000B000000}"/>
            </a:ext>
          </a:extLst>
        </xdr:cNvPr>
        <xdr:cNvGrpSpPr/>
      </xdr:nvGrpSpPr>
      <xdr:grpSpPr>
        <a:xfrm>
          <a:off x="7445375" y="2182812"/>
          <a:ext cx="2143125" cy="352425"/>
          <a:chOff x="7437438" y="968375"/>
          <a:chExt cx="2143125" cy="352425"/>
        </a:xfrm>
      </xdr:grpSpPr>
      <xdr:sp macro="" textlink="">
        <xdr:nvSpPr>
          <xdr:cNvPr id="12" name="Round Diagonal Corner Rectangle 11">
            <a:extLst>
              <a:ext uri="{FF2B5EF4-FFF2-40B4-BE49-F238E27FC236}">
                <a16:creationId xmlns:a16="http://schemas.microsoft.com/office/drawing/2014/main" id="{00000000-0008-0000-0000-00000C000000}"/>
              </a:ext>
            </a:extLst>
          </xdr:cNvPr>
          <xdr:cNvSpPr/>
        </xdr:nvSpPr>
        <xdr:spPr>
          <a:xfrm>
            <a:off x="7437438" y="968375"/>
            <a:ext cx="2143125" cy="352425"/>
          </a:xfrm>
          <a:prstGeom prst="round2Diag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r"/>
            <a:r>
              <a:rPr lang="en-US" sz="1200" b="0" cap="none" spc="0">
                <a:ln w="18415" cmpd="sng">
                  <a:solidFill>
                    <a:srgbClr val="FFFFFF"/>
                  </a:solidFill>
                  <a:prstDash val="solid"/>
                </a:ln>
                <a:solidFill>
                  <a:srgbClr val="FFFFFF"/>
                </a:solidFill>
                <a:effectLst>
                  <a:outerShdw blurRad="63500" dir="3600000" algn="tl" rotWithShape="0">
                    <a:srgbClr val="000000">
                      <a:alpha val="70000"/>
                    </a:srgbClr>
                  </a:outerShdw>
                </a:effectLst>
              </a:rPr>
              <a:t>Js  KONSULTASI</a:t>
            </a:r>
            <a:r>
              <a:rPr lang="en-US" sz="1200" b="0" cap="none" spc="0" baseline="0">
                <a:ln w="18415" cmpd="sng">
                  <a:solidFill>
                    <a:srgbClr val="FFFFFF"/>
                  </a:solidFill>
                  <a:prstDash val="solid"/>
                </a:ln>
                <a:solidFill>
                  <a:srgbClr val="FFFFFF"/>
                </a:solidFill>
                <a:effectLst>
                  <a:outerShdw blurRad="63500" dir="3600000" algn="tl" rotWithShape="0">
                    <a:srgbClr val="000000">
                      <a:alpha val="70000"/>
                    </a:srgbClr>
                  </a:outerShdw>
                </a:effectLst>
              </a:rPr>
              <a:t> </a:t>
            </a:r>
            <a:r>
              <a:rPr lang="en-US" sz="1200" b="0" cap="none" spc="0">
                <a:ln w="18415" cmpd="sng">
                  <a:solidFill>
                    <a:srgbClr val="FFFFFF"/>
                  </a:solidFill>
                  <a:prstDash val="solid"/>
                </a:ln>
                <a:solidFill>
                  <a:srgbClr val="FFFFFF"/>
                </a:solidFill>
                <a:effectLst>
                  <a:outerShdw blurRad="63500" dir="3600000" algn="tl" rotWithShape="0">
                    <a:srgbClr val="000000">
                      <a:alpha val="70000"/>
                    </a:srgbClr>
                  </a:outerShdw>
                </a:effectLst>
              </a:rPr>
              <a:t>KONS.</a:t>
            </a:r>
          </a:p>
        </xdr:txBody>
      </xdr:sp>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64946" y="1008212"/>
            <a:ext cx="269452" cy="269452"/>
          </a:xfrm>
          <a:prstGeom prst="rect">
            <a:avLst/>
          </a:prstGeom>
        </xdr:spPr>
      </xdr:pic>
    </xdr:grpSp>
    <xdr:clientData/>
  </xdr:twoCellAnchor>
  <xdr:twoCellAnchor>
    <xdr:from>
      <xdr:col>2</xdr:col>
      <xdr:colOff>6897687</xdr:colOff>
      <xdr:row>7</xdr:row>
      <xdr:rowOff>182562</xdr:rowOff>
    </xdr:from>
    <xdr:to>
      <xdr:col>7</xdr:col>
      <xdr:colOff>55562</xdr:colOff>
      <xdr:row>7</xdr:row>
      <xdr:rowOff>534987</xdr:rowOff>
    </xdr:to>
    <xdr:grpSp>
      <xdr:nvGrpSpPr>
        <xdr:cNvPr id="14" name="Group 13">
          <a:hlinkClick xmlns:r="http://schemas.openxmlformats.org/officeDocument/2006/relationships" r:id="rId7"/>
          <a:extLst>
            <a:ext uri="{FF2B5EF4-FFF2-40B4-BE49-F238E27FC236}">
              <a16:creationId xmlns:a16="http://schemas.microsoft.com/office/drawing/2014/main" id="{00000000-0008-0000-0000-00000E000000}"/>
            </a:ext>
          </a:extLst>
        </xdr:cNvPr>
        <xdr:cNvGrpSpPr/>
      </xdr:nvGrpSpPr>
      <xdr:grpSpPr>
        <a:xfrm>
          <a:off x="7445375" y="2857500"/>
          <a:ext cx="2143125" cy="352425"/>
          <a:chOff x="7437438" y="968375"/>
          <a:chExt cx="2143125" cy="352425"/>
        </a:xfrm>
      </xdr:grpSpPr>
      <xdr:sp macro="" textlink="">
        <xdr:nvSpPr>
          <xdr:cNvPr id="15" name="Round Diagonal Corner Rectangle 14">
            <a:extLst>
              <a:ext uri="{FF2B5EF4-FFF2-40B4-BE49-F238E27FC236}">
                <a16:creationId xmlns:a16="http://schemas.microsoft.com/office/drawing/2014/main" id="{00000000-0008-0000-0000-00000F000000}"/>
              </a:ext>
            </a:extLst>
          </xdr:cNvPr>
          <xdr:cNvSpPr/>
        </xdr:nvSpPr>
        <xdr:spPr>
          <a:xfrm>
            <a:off x="7437438" y="968375"/>
            <a:ext cx="2143125" cy="352425"/>
          </a:xfrm>
          <a:prstGeom prst="round2Diag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r"/>
            <a:r>
              <a:rPr lang="en-US"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rPr>
              <a:t>Js  KONSULTASI</a:t>
            </a:r>
            <a:r>
              <a:rPr lang="en-US" sz="1100" b="0" cap="none" spc="0" baseline="0">
                <a:ln w="18415" cmpd="sng">
                  <a:solidFill>
                    <a:srgbClr val="FFFFFF"/>
                  </a:solidFill>
                  <a:prstDash val="solid"/>
                </a:ln>
                <a:solidFill>
                  <a:srgbClr val="FFFFFF"/>
                </a:solidFill>
                <a:effectLst>
                  <a:outerShdw blurRad="63500" dir="3600000" algn="tl" rotWithShape="0">
                    <a:srgbClr val="000000">
                      <a:alpha val="70000"/>
                    </a:srgbClr>
                  </a:outerShdw>
                </a:effectLst>
              </a:rPr>
              <a:t> NON </a:t>
            </a:r>
            <a:r>
              <a:rPr lang="en-US" sz="1100" b="0" cap="none" spc="0">
                <a:ln w="18415" cmpd="sng">
                  <a:solidFill>
                    <a:srgbClr val="FFFFFF"/>
                  </a:solidFill>
                  <a:prstDash val="solid"/>
                </a:ln>
                <a:solidFill>
                  <a:srgbClr val="FFFFFF"/>
                </a:solidFill>
                <a:effectLst>
                  <a:outerShdw blurRad="63500" dir="3600000" algn="tl" rotWithShape="0">
                    <a:srgbClr val="000000">
                      <a:alpha val="70000"/>
                    </a:srgbClr>
                  </a:outerShdw>
                </a:effectLst>
              </a:rPr>
              <a:t>KONS.</a:t>
            </a:r>
          </a:p>
        </xdr:txBody>
      </xdr:sp>
      <xdr:pic>
        <xdr:nvPicPr>
          <xdr:cNvPr id="16" name="Picture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564946" y="1008212"/>
            <a:ext cx="269452" cy="269452"/>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219075</xdr:colOff>
      <xdr:row>113</xdr:row>
      <xdr:rowOff>1762125</xdr:rowOff>
    </xdr:from>
    <xdr:to>
      <xdr:col>16</xdr:col>
      <xdr:colOff>142875</xdr:colOff>
      <xdr:row>114</xdr:row>
      <xdr:rowOff>180975</xdr:rowOff>
    </xdr:to>
    <xdr:sp macro="" textlink="">
      <xdr:nvSpPr>
        <xdr:cNvPr id="2" name="Text Box 694">
          <a:extLst>
            <a:ext uri="{FF2B5EF4-FFF2-40B4-BE49-F238E27FC236}">
              <a16:creationId xmlns:a16="http://schemas.microsoft.com/office/drawing/2014/main" id="{00000000-0008-0000-0100-000002000000}"/>
            </a:ext>
          </a:extLst>
        </xdr:cNvPr>
        <xdr:cNvSpPr txBox="1">
          <a:spLocks noChangeArrowheads="1"/>
        </xdr:cNvSpPr>
      </xdr:nvSpPr>
      <xdr:spPr bwMode="auto">
        <a:xfrm>
          <a:off x="8724900" y="35566350"/>
          <a:ext cx="236220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GB" sz="1000" b="0" i="0" u="none" strike="noStrike" baseline="0">
              <a:solidFill>
                <a:srgbClr val="000000"/>
              </a:solidFill>
              <a:latin typeface="Times New Roman"/>
              <a:cs typeface="Times New Roman"/>
            </a:rPr>
            <a:t> </a:t>
          </a:r>
        </a:p>
        <a:p>
          <a:pPr algn="l" rtl="0">
            <a:defRPr sz="1000"/>
          </a:pPr>
          <a:r>
            <a:rPr lang="en-GB" sz="1000" b="0" i="0" u="none" strike="noStrike" baseline="0">
              <a:solidFill>
                <a:srgbClr val="000000"/>
              </a:solidFill>
              <a:latin typeface="Times New Roman"/>
              <a:cs typeface="Times New Roman"/>
            </a:rPr>
            <a:t> </a:t>
          </a:r>
        </a:p>
        <a:p>
          <a:pPr algn="l" rtl="0">
            <a:defRPr sz="1000"/>
          </a:pPr>
          <a:r>
            <a:rPr lang="en-GB" sz="1000" b="0" i="0" u="none" strike="noStrike" baseline="0">
              <a:solidFill>
                <a:srgbClr val="000000"/>
              </a:solidFill>
              <a:latin typeface="Times New Roman"/>
              <a:cs typeface="Times New Roman"/>
            </a:rPr>
            <a:t> </a:t>
          </a:r>
        </a:p>
        <a:p>
          <a:pPr algn="l" rtl="0">
            <a:defRPr sz="1000"/>
          </a:pPr>
          <a:r>
            <a:rPr lang="en-GB" sz="1000" b="0" i="0" u="none" strike="noStrike" baseline="0">
              <a:solidFill>
                <a:srgbClr val="000000"/>
              </a:solidFill>
              <a:latin typeface="Times New Roman"/>
              <a:cs typeface="Times New Roman"/>
            </a:rPr>
            <a:t> </a:t>
          </a:r>
        </a:p>
        <a:p>
          <a:pPr algn="l" rtl="0">
            <a:defRPr sz="1000"/>
          </a:pPr>
          <a:r>
            <a:rPr lang="en-GB" sz="1000" b="0" i="0" u="none" strike="noStrike" baseline="0">
              <a:solidFill>
                <a:srgbClr val="000000"/>
              </a:solidFill>
              <a:latin typeface="Times New Roman"/>
              <a:cs typeface="Times New Roman"/>
            </a:rPr>
            <a:t> </a:t>
          </a:r>
        </a:p>
        <a:p>
          <a:pPr algn="l" rtl="0">
            <a:defRPr sz="1000"/>
          </a:pPr>
          <a:r>
            <a:rPr lang="en-GB" sz="1000" b="0" i="0" u="none" strike="noStrike" baseline="0">
              <a:solidFill>
                <a:srgbClr val="000000"/>
              </a:solidFill>
              <a:latin typeface="Times New Roman"/>
              <a:cs typeface="Times New Roman"/>
            </a:rPr>
            <a:t> </a:t>
          </a:r>
        </a:p>
        <a:p>
          <a:pPr algn="l" rtl="0">
            <a:defRPr sz="1000"/>
          </a:pPr>
          <a:r>
            <a:rPr lang="en-GB" sz="1000" b="0" i="0" u="none" strike="noStrike" baseline="0">
              <a:solidFill>
                <a:srgbClr val="000000"/>
              </a:solidFill>
              <a:latin typeface="Times New Roman"/>
              <a:cs typeface="Times New Roman"/>
            </a:rPr>
            <a:t> </a:t>
          </a:r>
        </a:p>
        <a:p>
          <a:pPr algn="l" rtl="0">
            <a:defRPr sz="1000"/>
          </a:pPr>
          <a:r>
            <a:rPr lang="en-GB" sz="1000" b="0" i="0" u="none" strike="noStrike" baseline="0">
              <a:solidFill>
                <a:srgbClr val="000000"/>
              </a:solidFill>
              <a:latin typeface="Times New Roman"/>
              <a:cs typeface="Times New Roman"/>
            </a:rPr>
            <a:t> </a:t>
          </a:r>
        </a:p>
        <a:p>
          <a:pPr algn="l" rtl="0">
            <a:defRPr sz="1000"/>
          </a:pPr>
          <a:r>
            <a:rPr lang="en-GB" sz="1000" b="0" i="0" u="none" strike="noStrike" baseline="0">
              <a:solidFill>
                <a:srgbClr val="000000"/>
              </a:solidFill>
              <a:latin typeface="Times New Roman"/>
              <a:cs typeface="Times New Roman"/>
            </a:rPr>
            <a:t> </a:t>
          </a:r>
        </a:p>
      </xdr:txBody>
    </xdr:sp>
    <xdr:clientData/>
  </xdr:twoCellAnchor>
  <xdr:twoCellAnchor>
    <xdr:from>
      <xdr:col>0</xdr:col>
      <xdr:colOff>0</xdr:colOff>
      <xdr:row>27</xdr:row>
      <xdr:rowOff>144236</xdr:rowOff>
    </xdr:from>
    <xdr:to>
      <xdr:col>8</xdr:col>
      <xdr:colOff>1905000</xdr:colOff>
      <xdr:row>31</xdr:row>
      <xdr:rowOff>180976</xdr:rowOff>
    </xdr:to>
    <xdr:grpSp>
      <xdr:nvGrpSpPr>
        <xdr:cNvPr id="3" name="Group 2">
          <a:extLst>
            <a:ext uri="{FF2B5EF4-FFF2-40B4-BE49-F238E27FC236}">
              <a16:creationId xmlns:a16="http://schemas.microsoft.com/office/drawing/2014/main" id="{00000000-0008-0000-0100-000003000000}"/>
            </a:ext>
          </a:extLst>
        </xdr:cNvPr>
        <xdr:cNvGrpSpPr/>
      </xdr:nvGrpSpPr>
      <xdr:grpSpPr>
        <a:xfrm>
          <a:off x="0" y="5453388"/>
          <a:ext cx="6510130" cy="798740"/>
          <a:chOff x="0" y="0"/>
          <a:chExt cx="6214186" cy="724969"/>
        </a:xfrm>
      </xdr:grpSpPr>
      <xdr:sp macro="" textlink="">
        <xdr:nvSpPr>
          <xdr:cNvPr id="4" name="Text Box 1">
            <a:extLst>
              <a:ext uri="{FF2B5EF4-FFF2-40B4-BE49-F238E27FC236}">
                <a16:creationId xmlns:a16="http://schemas.microsoft.com/office/drawing/2014/main" id="{00000000-0008-0000-0100-000004000000}"/>
              </a:ext>
            </a:extLst>
          </xdr:cNvPr>
          <xdr:cNvSpPr txBox="1"/>
        </xdr:nvSpPr>
        <xdr:spPr>
          <a:xfrm>
            <a:off x="1224993" y="47041"/>
            <a:ext cx="4309408" cy="156100"/>
          </a:xfrm>
          <a:prstGeom prst="rect">
            <a:avLst/>
          </a:prstGeom>
          <a:noFill/>
          <a:ln>
            <a:noFill/>
          </a:ln>
        </xdr:spPr>
        <xdr:txBody>
          <a:bodyPr rot="0" spcFirstLastPara="0" vert="horz" wrap="square" lIns="91440" tIns="45720" rIns="91440" bIns="45720" numCol="1" spcCol="0" rtlCol="0" fromWordArt="0" anchor="t" anchorCtr="0" forceAA="0" compatLnSpc="1">
            <a:prstTxWarp prst="textPlain">
              <a:avLst/>
            </a:prstTxWarp>
            <a:noAutofit/>
          </a:bodyPr>
          <a:lstStyle/>
          <a:p>
            <a:pPr algn="ctr">
              <a:lnSpc>
                <a:spcPct val="115000"/>
              </a:lnSpc>
              <a:spcAft>
                <a:spcPts val="1000"/>
              </a:spcAft>
            </a:pPr>
            <a:r>
              <a:rPr lang="en-US" sz="1200">
                <a:ln>
                  <a:noFill/>
                </a:ln>
                <a:solidFill>
                  <a:srgbClr val="000000"/>
                </a:solidFill>
                <a:effectLst>
                  <a:outerShdw blurRad="38100" dist="19050" dir="2700000" algn="tl">
                    <a:schemeClr val="dk1">
                      <a:alpha val="40000"/>
                    </a:schemeClr>
                  </a:outerShdw>
                </a:effectLst>
                <a:latin typeface="Arial Rounded MT Bold" panose="020F0704030504030204" pitchFamily="34" charset="0"/>
                <a:ea typeface="Calibri" panose="020F0502020204030204" pitchFamily="34" charset="0"/>
                <a:cs typeface="Times New Roman" panose="02020603050405020304" pitchFamily="18" charset="0"/>
              </a:rPr>
              <a:t>PEMERINTAH KABUPATEN MAMBERAMO TENGAH</a:t>
            </a:r>
            <a:endParaRPr lang="en-ID"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 name="Text Box 2">
            <a:extLst>
              <a:ext uri="{FF2B5EF4-FFF2-40B4-BE49-F238E27FC236}">
                <a16:creationId xmlns:a16="http://schemas.microsoft.com/office/drawing/2014/main" id="{00000000-0008-0000-0100-000005000000}"/>
              </a:ext>
            </a:extLst>
          </xdr:cNvPr>
          <xdr:cNvSpPr txBox="1"/>
        </xdr:nvSpPr>
        <xdr:spPr>
          <a:xfrm>
            <a:off x="1882063" y="251313"/>
            <a:ext cx="3025129" cy="212451"/>
          </a:xfrm>
          <a:prstGeom prst="rect">
            <a:avLst/>
          </a:prstGeom>
          <a:noFill/>
          <a:ln>
            <a:noFill/>
          </a:ln>
        </xdr:spPr>
        <xdr:txBody>
          <a:bodyPr rot="0" spcFirstLastPara="0" vert="horz" wrap="square" lIns="91440" tIns="45720" rIns="91440" bIns="45720" numCol="1" spcCol="0" rtlCol="0" fromWordArt="0" anchor="t" anchorCtr="0" forceAA="0" compatLnSpc="1">
            <a:prstTxWarp prst="textPlain">
              <a:avLst/>
            </a:prstTxWarp>
            <a:noAutofit/>
          </a:bodyPr>
          <a:lstStyle/>
          <a:p>
            <a:pPr algn="ctr">
              <a:lnSpc>
                <a:spcPct val="115000"/>
              </a:lnSpc>
              <a:spcAft>
                <a:spcPts val="1000"/>
              </a:spcAft>
            </a:pPr>
            <a:r>
              <a:rPr lang="en-US" sz="1200">
                <a:ln>
                  <a:noFill/>
                </a:ln>
                <a:solidFill>
                  <a:srgbClr val="000000"/>
                </a:solidFill>
                <a:effectLst>
                  <a:outerShdw blurRad="38100" dist="19050" dir="2700000" algn="tl">
                    <a:schemeClr val="dk1">
                      <a:alpha val="40000"/>
                    </a:schemeClr>
                  </a:outerShdw>
                </a:effectLst>
                <a:latin typeface="Britannic Bold" panose="020B0903060703020204" pitchFamily="34" charset="0"/>
                <a:ea typeface="Calibri" panose="020F0502020204030204" pitchFamily="34" charset="0"/>
                <a:cs typeface="Times New Roman" panose="02020603050405020304" pitchFamily="18" charset="0"/>
              </a:rPr>
              <a:t>SEKRETARIAT DAERAH</a:t>
            </a:r>
            <a:endParaRPr lang="en-ID"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 name="Text Box 3">
            <a:extLst>
              <a:ext uri="{FF2B5EF4-FFF2-40B4-BE49-F238E27FC236}">
                <a16:creationId xmlns:a16="http://schemas.microsoft.com/office/drawing/2014/main" id="{00000000-0008-0000-0100-000006000000}"/>
              </a:ext>
            </a:extLst>
          </xdr:cNvPr>
          <xdr:cNvSpPr txBox="1"/>
        </xdr:nvSpPr>
        <xdr:spPr>
          <a:xfrm>
            <a:off x="901970" y="494302"/>
            <a:ext cx="4976158" cy="156961"/>
          </a:xfrm>
          <a:prstGeom prst="rect">
            <a:avLst/>
          </a:prstGeom>
          <a:noFill/>
          <a:ln>
            <a:noFill/>
          </a:ln>
        </xdr:spPr>
        <xdr:txBody>
          <a:bodyPr rot="0" spcFirstLastPara="0" vert="horz" wrap="square" lIns="91440" tIns="45720" rIns="91440" bIns="45720" numCol="1" spcCol="0" rtlCol="0" fromWordArt="0" anchor="t" anchorCtr="0" forceAA="0" compatLnSpc="1">
            <a:prstTxWarp prst="textPlain">
              <a:avLst/>
            </a:prstTxWarp>
            <a:noAutofit/>
          </a:bodyPr>
          <a:lstStyle/>
          <a:p>
            <a:pPr algn="ctr">
              <a:lnSpc>
                <a:spcPct val="115000"/>
              </a:lnSpc>
              <a:spcAft>
                <a:spcPts val="1000"/>
              </a:spcAft>
            </a:pPr>
            <a:r>
              <a:rPr lang="en-US" sz="1200">
                <a:ln>
                  <a:noFill/>
                </a:ln>
                <a:solidFill>
                  <a:srgbClr val="000000"/>
                </a:solidFill>
                <a:effectLst>
                  <a:outerShdw blurRad="38100" dist="19050" dir="2700000" algn="tl">
                    <a:schemeClr val="dk1">
                      <a:alpha val="40000"/>
                    </a:schemeClr>
                  </a:outerShdw>
                </a:effectLst>
                <a:latin typeface="Britannic Bold" panose="020B0903060703020204" pitchFamily="34" charset="0"/>
                <a:ea typeface="Calibri" panose="020F0502020204030204" pitchFamily="34" charset="0"/>
                <a:cs typeface="Times New Roman" panose="02020603050405020304" pitchFamily="18" charset="0"/>
              </a:rPr>
              <a:t>BAGIAN LAYANAN PENGADAAN BARANG DAN JASA</a:t>
            </a:r>
            <a:endParaRPr lang="en-ID" sz="1100">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 name="Straight Connector 6">
            <a:extLst>
              <a:ext uri="{FF2B5EF4-FFF2-40B4-BE49-F238E27FC236}">
                <a16:creationId xmlns:a16="http://schemas.microsoft.com/office/drawing/2014/main" id="{00000000-0008-0000-0100-000007000000}"/>
              </a:ext>
            </a:extLst>
          </xdr:cNvPr>
          <xdr:cNvCxnSpPr/>
        </xdr:nvCxnSpPr>
        <xdr:spPr>
          <a:xfrm>
            <a:off x="0" y="717933"/>
            <a:ext cx="6214186" cy="7036"/>
          </a:xfrm>
          <a:prstGeom prst="line">
            <a:avLst/>
          </a:prstGeom>
          <a:ln w="38100">
            <a:solidFill>
              <a:schemeClr val="tx1"/>
            </a:solidFill>
          </a:ln>
        </xdr:spPr>
        <xdr:style>
          <a:lnRef idx="1">
            <a:schemeClr val="accent1"/>
          </a:lnRef>
          <a:fillRef idx="0">
            <a:schemeClr val="accent1"/>
          </a:fillRef>
          <a:effectRef idx="0">
            <a:schemeClr val="accent1"/>
          </a:effectRef>
          <a:fontRef idx="minor">
            <a:schemeClr val="tx1"/>
          </a:fontRef>
        </xdr:style>
      </xdr:cxnSp>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021" y="0"/>
            <a:ext cx="592443" cy="675640"/>
          </a:xfrm>
          <a:prstGeom prst="rect">
            <a:avLst/>
          </a:prstGeom>
        </xdr:spPr>
      </xdr:pic>
    </xdr:grpSp>
    <xdr:clientData/>
  </xdr:twoCellAnchor>
  <xdr:twoCellAnchor>
    <xdr:from>
      <xdr:col>0</xdr:col>
      <xdr:colOff>102436</xdr:colOff>
      <xdr:row>0</xdr:row>
      <xdr:rowOff>66778</xdr:rowOff>
    </xdr:from>
    <xdr:to>
      <xdr:col>2</xdr:col>
      <xdr:colOff>295317</xdr:colOff>
      <xdr:row>1</xdr:row>
      <xdr:rowOff>138215</xdr:rowOff>
    </xdr:to>
    <xdr:grpSp>
      <xdr:nvGrpSpPr>
        <xdr:cNvPr id="9" name="Group 8">
          <a:hlinkClick xmlns:r="http://schemas.openxmlformats.org/officeDocument/2006/relationships" r:id="rId2"/>
          <a:extLst>
            <a:ext uri="{FF2B5EF4-FFF2-40B4-BE49-F238E27FC236}">
              <a16:creationId xmlns:a16="http://schemas.microsoft.com/office/drawing/2014/main" id="{00000000-0008-0000-0100-000009000000}"/>
            </a:ext>
          </a:extLst>
        </xdr:cNvPr>
        <xdr:cNvGrpSpPr/>
      </xdr:nvGrpSpPr>
      <xdr:grpSpPr>
        <a:xfrm>
          <a:off x="102436" y="66778"/>
          <a:ext cx="789229" cy="261937"/>
          <a:chOff x="346059" y="66778"/>
          <a:chExt cx="788658" cy="261937"/>
        </a:xfrm>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346059" y="66778"/>
            <a:ext cx="788658" cy="261937"/>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r>
              <a:rPr lang="en-GB" sz="1100">
                <a:solidFill>
                  <a:sysClr val="windowText" lastClr="000000"/>
                </a:solidFill>
              </a:rPr>
              <a:t>Home</a:t>
            </a:r>
          </a:p>
        </xdr:txBody>
      </xdr:sp>
      <xdr:pic>
        <xdr:nvPicPr>
          <xdr:cNvPr id="11" name="Picture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88248" y="86966"/>
            <a:ext cx="210575" cy="211983"/>
          </a:xfrm>
          <a:prstGeom prst="rect">
            <a:avLst/>
          </a:prstGeom>
        </xdr:spPr>
      </xdr:pic>
    </xdr:grpSp>
    <xdr:clientData/>
  </xdr:twoCellAnchor>
  <xdr:twoCellAnchor>
    <xdr:from>
      <xdr:col>2</xdr:col>
      <xdr:colOff>400135</xdr:colOff>
      <xdr:row>0</xdr:row>
      <xdr:rowOff>66778</xdr:rowOff>
    </xdr:from>
    <xdr:to>
      <xdr:col>4</xdr:col>
      <xdr:colOff>615483</xdr:colOff>
      <xdr:row>1</xdr:row>
      <xdr:rowOff>138215</xdr:rowOff>
    </xdr:to>
    <xdr:grpSp>
      <xdr:nvGrpSpPr>
        <xdr:cNvPr id="12" name="Group 11">
          <a:extLst>
            <a:ext uri="{FF2B5EF4-FFF2-40B4-BE49-F238E27FC236}">
              <a16:creationId xmlns:a16="http://schemas.microsoft.com/office/drawing/2014/main" id="{00000000-0008-0000-0100-00000C000000}"/>
            </a:ext>
          </a:extLst>
        </xdr:cNvPr>
        <xdr:cNvGrpSpPr/>
      </xdr:nvGrpSpPr>
      <xdr:grpSpPr>
        <a:xfrm>
          <a:off x="996483" y="66778"/>
          <a:ext cx="1308652" cy="261937"/>
          <a:chOff x="979633" y="79916"/>
          <a:chExt cx="1305796" cy="261937"/>
        </a:xfrm>
      </xdr:grpSpPr>
      <xdr:sp macro="" textlink="">
        <xdr:nvSpPr>
          <xdr:cNvPr id="13" name="Rounded Rectangle 12">
            <a:extLst>
              <a:ext uri="{FF2B5EF4-FFF2-40B4-BE49-F238E27FC236}">
                <a16:creationId xmlns:a16="http://schemas.microsoft.com/office/drawing/2014/main" id="{00000000-0008-0000-0100-00000D000000}"/>
              </a:ext>
            </a:extLst>
          </xdr:cNvPr>
          <xdr:cNvSpPr/>
        </xdr:nvSpPr>
        <xdr:spPr>
          <a:xfrm>
            <a:off x="979633" y="79916"/>
            <a:ext cx="1305796" cy="261937"/>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r"/>
            <a:r>
              <a:rPr lang="en-GB" sz="1100">
                <a:solidFill>
                  <a:sysClr val="windowText" lastClr="000000"/>
                </a:solidFill>
              </a:rPr>
              <a:t>BA Reviu Barang</a:t>
            </a:r>
          </a:p>
        </xdr:txBody>
      </xdr:sp>
      <xdr:pic>
        <xdr:nvPicPr>
          <xdr:cNvPr id="14" name="Picture 13">
            <a:extLst>
              <a:ext uri="{FF2B5EF4-FFF2-40B4-BE49-F238E27FC236}">
                <a16:creationId xmlns:a16="http://schemas.microsoft.com/office/drawing/2014/main" id="{00000000-0008-0000-0100-00000E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05053" y="98535"/>
            <a:ext cx="229913" cy="229913"/>
          </a:xfrm>
          <a:prstGeom prst="rect">
            <a:avLst/>
          </a:prstGeom>
        </xdr:spPr>
        <xdr:style>
          <a:lnRef idx="0">
            <a:schemeClr val="accent3"/>
          </a:lnRef>
          <a:fillRef idx="3">
            <a:schemeClr val="accent3"/>
          </a:fillRef>
          <a:effectRef idx="3">
            <a:schemeClr val="accent3"/>
          </a:effectRef>
          <a:fontRef idx="minor">
            <a:schemeClr val="lt1"/>
          </a:fontRef>
        </xdr:style>
      </xdr:pic>
    </xdr:grpSp>
    <xdr:clientData/>
  </xdr:twoCellAnchor>
  <xdr:twoCellAnchor>
    <xdr:from>
      <xdr:col>4</xdr:col>
      <xdr:colOff>720301</xdr:colOff>
      <xdr:row>0</xdr:row>
      <xdr:rowOff>66778</xdr:rowOff>
    </xdr:from>
    <xdr:to>
      <xdr:col>7</xdr:col>
      <xdr:colOff>75114</xdr:colOff>
      <xdr:row>1</xdr:row>
      <xdr:rowOff>138215</xdr:rowOff>
    </xdr:to>
    <xdr:grpSp>
      <xdr:nvGrpSpPr>
        <xdr:cNvPr id="15" name="Group 14">
          <a:hlinkClick xmlns:r="http://schemas.openxmlformats.org/officeDocument/2006/relationships" r:id="rId5"/>
          <a:extLst>
            <a:ext uri="{FF2B5EF4-FFF2-40B4-BE49-F238E27FC236}">
              <a16:creationId xmlns:a16="http://schemas.microsoft.com/office/drawing/2014/main" id="{00000000-0008-0000-0100-00000F000000}"/>
            </a:ext>
          </a:extLst>
        </xdr:cNvPr>
        <xdr:cNvGrpSpPr/>
      </xdr:nvGrpSpPr>
      <xdr:grpSpPr>
        <a:xfrm>
          <a:off x="2409953" y="66778"/>
          <a:ext cx="1301226" cy="261937"/>
          <a:chOff x="2385392" y="66778"/>
          <a:chExt cx="1305796" cy="261937"/>
        </a:xfrm>
      </xdr:grpSpPr>
      <xdr:sp macro="" textlink="">
        <xdr:nvSpPr>
          <xdr:cNvPr id="16" name="Rounded Rectangle 15">
            <a:extLst>
              <a:ext uri="{FF2B5EF4-FFF2-40B4-BE49-F238E27FC236}">
                <a16:creationId xmlns:a16="http://schemas.microsoft.com/office/drawing/2014/main" id="{00000000-0008-0000-0100-000010000000}"/>
              </a:ext>
            </a:extLst>
          </xdr:cNvPr>
          <xdr:cNvSpPr/>
        </xdr:nvSpPr>
        <xdr:spPr>
          <a:xfrm>
            <a:off x="2385392" y="66778"/>
            <a:ext cx="1305796" cy="261937"/>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r>
              <a:rPr lang="en-GB" sz="1100">
                <a:solidFill>
                  <a:sysClr val="windowText" lastClr="000000"/>
                </a:solidFill>
              </a:rPr>
              <a:t>BA Reviu Kons.</a:t>
            </a:r>
          </a:p>
        </xdr:txBody>
      </xdr:sp>
      <xdr:pic>
        <xdr:nvPicPr>
          <xdr:cNvPr id="17" name="Picture 16">
            <a:extLst>
              <a:ext uri="{FF2B5EF4-FFF2-40B4-BE49-F238E27FC236}">
                <a16:creationId xmlns:a16="http://schemas.microsoft.com/office/drawing/2014/main" id="{00000000-0008-0000-0100-000011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437089" y="105105"/>
            <a:ext cx="190500" cy="190500"/>
          </a:xfrm>
          <a:prstGeom prst="rect">
            <a:avLst/>
          </a:prstGeom>
        </xdr:spPr>
      </xdr:pic>
    </xdr:grpSp>
    <xdr:clientData/>
  </xdr:twoCellAnchor>
  <xdr:twoCellAnchor>
    <xdr:from>
      <xdr:col>7</xdr:col>
      <xdr:colOff>179932</xdr:colOff>
      <xdr:row>0</xdr:row>
      <xdr:rowOff>66778</xdr:rowOff>
    </xdr:from>
    <xdr:to>
      <xdr:col>8</xdr:col>
      <xdr:colOff>513521</xdr:colOff>
      <xdr:row>1</xdr:row>
      <xdr:rowOff>138215</xdr:rowOff>
    </xdr:to>
    <xdr:grpSp>
      <xdr:nvGrpSpPr>
        <xdr:cNvPr id="18" name="Group 17">
          <a:hlinkClick xmlns:r="http://schemas.openxmlformats.org/officeDocument/2006/relationships" r:id="rId7"/>
          <a:extLst>
            <a:ext uri="{FF2B5EF4-FFF2-40B4-BE49-F238E27FC236}">
              <a16:creationId xmlns:a16="http://schemas.microsoft.com/office/drawing/2014/main" id="{00000000-0008-0000-0100-000012000000}"/>
            </a:ext>
          </a:extLst>
        </xdr:cNvPr>
        <xdr:cNvGrpSpPr/>
      </xdr:nvGrpSpPr>
      <xdr:grpSpPr>
        <a:xfrm>
          <a:off x="3815997" y="66778"/>
          <a:ext cx="1302654" cy="261937"/>
          <a:chOff x="3817427" y="73346"/>
          <a:chExt cx="1305796" cy="261937"/>
        </a:xfrm>
      </xdr:grpSpPr>
      <xdr:sp macro="" textlink="">
        <xdr:nvSpPr>
          <xdr:cNvPr id="19" name="Rounded Rectangle 18">
            <a:extLst>
              <a:ext uri="{FF2B5EF4-FFF2-40B4-BE49-F238E27FC236}">
                <a16:creationId xmlns:a16="http://schemas.microsoft.com/office/drawing/2014/main" id="{00000000-0008-0000-0100-000013000000}"/>
              </a:ext>
            </a:extLst>
          </xdr:cNvPr>
          <xdr:cNvSpPr/>
        </xdr:nvSpPr>
        <xdr:spPr>
          <a:xfrm>
            <a:off x="3817427" y="73346"/>
            <a:ext cx="1305796" cy="261937"/>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r>
              <a:rPr lang="en-GB" sz="1100">
                <a:solidFill>
                  <a:sysClr val="windowText" lastClr="000000"/>
                </a:solidFill>
              </a:rPr>
              <a:t>BA Reviu JKK.  </a:t>
            </a:r>
            <a:r>
              <a:rPr lang="en-GB" sz="1100">
                <a:solidFill>
                  <a:schemeClr val="bg1"/>
                </a:solidFill>
              </a:rPr>
              <a:t>.</a:t>
            </a:r>
          </a:p>
        </xdr:txBody>
      </xdr:sp>
      <xdr:pic>
        <xdr:nvPicPr>
          <xdr:cNvPr id="20" name="Picture 19">
            <a:extLst>
              <a:ext uri="{FF2B5EF4-FFF2-40B4-BE49-F238E27FC236}">
                <a16:creationId xmlns:a16="http://schemas.microsoft.com/office/drawing/2014/main" id="{00000000-0008-0000-0100-000014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941383" y="105104"/>
            <a:ext cx="190500" cy="190500"/>
          </a:xfrm>
          <a:prstGeom prst="rect">
            <a:avLst/>
          </a:prstGeom>
        </xdr:spPr>
      </xdr:pic>
    </xdr:grpSp>
    <xdr:clientData/>
  </xdr:twoCellAnchor>
  <xdr:twoCellAnchor>
    <xdr:from>
      <xdr:col>8</xdr:col>
      <xdr:colOff>618340</xdr:colOff>
      <xdr:row>0</xdr:row>
      <xdr:rowOff>66778</xdr:rowOff>
    </xdr:from>
    <xdr:to>
      <xdr:col>8</xdr:col>
      <xdr:colOff>1924136</xdr:colOff>
      <xdr:row>1</xdr:row>
      <xdr:rowOff>138215</xdr:rowOff>
    </xdr:to>
    <xdr:grpSp>
      <xdr:nvGrpSpPr>
        <xdr:cNvPr id="21" name="Group 20">
          <a:hlinkClick xmlns:r="http://schemas.openxmlformats.org/officeDocument/2006/relationships" r:id="rId9"/>
          <a:extLst>
            <a:ext uri="{FF2B5EF4-FFF2-40B4-BE49-F238E27FC236}">
              <a16:creationId xmlns:a16="http://schemas.microsoft.com/office/drawing/2014/main" id="{00000000-0008-0000-0100-000015000000}"/>
            </a:ext>
          </a:extLst>
        </xdr:cNvPr>
        <xdr:cNvGrpSpPr/>
      </xdr:nvGrpSpPr>
      <xdr:grpSpPr>
        <a:xfrm>
          <a:off x="5223470" y="66778"/>
          <a:ext cx="1305796" cy="261937"/>
          <a:chOff x="5229754" y="79915"/>
          <a:chExt cx="1305796" cy="261937"/>
        </a:xfrm>
      </xdr:grpSpPr>
      <xdr:sp macro="" textlink="">
        <xdr:nvSpPr>
          <xdr:cNvPr id="22" name="Rounded Rectangle 21">
            <a:extLst>
              <a:ext uri="{FF2B5EF4-FFF2-40B4-BE49-F238E27FC236}">
                <a16:creationId xmlns:a16="http://schemas.microsoft.com/office/drawing/2014/main" id="{00000000-0008-0000-0100-000016000000}"/>
              </a:ext>
            </a:extLst>
          </xdr:cNvPr>
          <xdr:cNvSpPr/>
        </xdr:nvSpPr>
        <xdr:spPr>
          <a:xfrm>
            <a:off x="5229754" y="79915"/>
            <a:ext cx="1305796" cy="261937"/>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r>
              <a:rPr lang="en-GB" sz="1100">
                <a:solidFill>
                  <a:sysClr val="windowText" lastClr="000000"/>
                </a:solidFill>
              </a:rPr>
              <a:t>BA Reviu JKNK</a:t>
            </a:r>
          </a:p>
        </xdr:txBody>
      </xdr:sp>
      <xdr:pic>
        <xdr:nvPicPr>
          <xdr:cNvPr id="23" name="Picture 22">
            <a:extLst>
              <a:ext uri="{FF2B5EF4-FFF2-40B4-BE49-F238E27FC236}">
                <a16:creationId xmlns:a16="http://schemas.microsoft.com/office/drawing/2014/main" id="{00000000-0008-0000-0100-000017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281451" y="118242"/>
            <a:ext cx="190500" cy="190500"/>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219075</xdr:colOff>
      <xdr:row>144</xdr:row>
      <xdr:rowOff>1762125</xdr:rowOff>
    </xdr:from>
    <xdr:to>
      <xdr:col>16</xdr:col>
      <xdr:colOff>142875</xdr:colOff>
      <xdr:row>145</xdr:row>
      <xdr:rowOff>180975</xdr:rowOff>
    </xdr:to>
    <xdr:sp macro="" textlink="">
      <xdr:nvSpPr>
        <xdr:cNvPr id="2" name="Text Box 694">
          <a:extLst>
            <a:ext uri="{FF2B5EF4-FFF2-40B4-BE49-F238E27FC236}">
              <a16:creationId xmlns:a16="http://schemas.microsoft.com/office/drawing/2014/main" id="{00000000-0008-0000-0200-000002000000}"/>
            </a:ext>
          </a:extLst>
        </xdr:cNvPr>
        <xdr:cNvSpPr txBox="1">
          <a:spLocks noChangeArrowheads="1"/>
        </xdr:cNvSpPr>
      </xdr:nvSpPr>
      <xdr:spPr bwMode="auto">
        <a:xfrm>
          <a:off x="8724900" y="35880675"/>
          <a:ext cx="236220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GB" sz="1000" b="0" i="0" u="none" strike="noStrike" baseline="0">
              <a:solidFill>
                <a:srgbClr val="000000"/>
              </a:solidFill>
              <a:latin typeface="Times New Roman"/>
              <a:cs typeface="Times New Roman"/>
            </a:rPr>
            <a:t> </a:t>
          </a:r>
        </a:p>
        <a:p>
          <a:pPr algn="l" rtl="0">
            <a:defRPr sz="1000"/>
          </a:pPr>
          <a:r>
            <a:rPr lang="en-GB" sz="1000" b="0" i="0" u="none" strike="noStrike" baseline="0">
              <a:solidFill>
                <a:srgbClr val="000000"/>
              </a:solidFill>
              <a:latin typeface="Times New Roman"/>
              <a:cs typeface="Times New Roman"/>
            </a:rPr>
            <a:t> </a:t>
          </a:r>
        </a:p>
        <a:p>
          <a:pPr algn="l" rtl="0">
            <a:defRPr sz="1000"/>
          </a:pPr>
          <a:r>
            <a:rPr lang="en-GB" sz="1000" b="0" i="0" u="none" strike="noStrike" baseline="0">
              <a:solidFill>
                <a:srgbClr val="000000"/>
              </a:solidFill>
              <a:latin typeface="Times New Roman"/>
              <a:cs typeface="Times New Roman"/>
            </a:rPr>
            <a:t> </a:t>
          </a:r>
        </a:p>
        <a:p>
          <a:pPr algn="l" rtl="0">
            <a:defRPr sz="1000"/>
          </a:pPr>
          <a:r>
            <a:rPr lang="en-GB" sz="1000" b="0" i="0" u="none" strike="noStrike" baseline="0">
              <a:solidFill>
                <a:srgbClr val="000000"/>
              </a:solidFill>
              <a:latin typeface="Times New Roman"/>
              <a:cs typeface="Times New Roman"/>
            </a:rPr>
            <a:t> </a:t>
          </a:r>
        </a:p>
        <a:p>
          <a:pPr algn="l" rtl="0">
            <a:defRPr sz="1000"/>
          </a:pPr>
          <a:r>
            <a:rPr lang="en-GB" sz="1000" b="0" i="0" u="none" strike="noStrike" baseline="0">
              <a:solidFill>
                <a:srgbClr val="000000"/>
              </a:solidFill>
              <a:latin typeface="Times New Roman"/>
              <a:cs typeface="Times New Roman"/>
            </a:rPr>
            <a:t> </a:t>
          </a:r>
        </a:p>
        <a:p>
          <a:pPr algn="l" rtl="0">
            <a:defRPr sz="1000"/>
          </a:pPr>
          <a:r>
            <a:rPr lang="en-GB" sz="1000" b="0" i="0" u="none" strike="noStrike" baseline="0">
              <a:solidFill>
                <a:srgbClr val="000000"/>
              </a:solidFill>
              <a:latin typeface="Times New Roman"/>
              <a:cs typeface="Times New Roman"/>
            </a:rPr>
            <a:t> </a:t>
          </a:r>
        </a:p>
        <a:p>
          <a:pPr algn="l" rtl="0">
            <a:defRPr sz="1000"/>
          </a:pPr>
          <a:r>
            <a:rPr lang="en-GB" sz="1000" b="0" i="0" u="none" strike="noStrike" baseline="0">
              <a:solidFill>
                <a:srgbClr val="000000"/>
              </a:solidFill>
              <a:latin typeface="Times New Roman"/>
              <a:cs typeface="Times New Roman"/>
            </a:rPr>
            <a:t> </a:t>
          </a:r>
        </a:p>
        <a:p>
          <a:pPr algn="l" rtl="0">
            <a:defRPr sz="1000"/>
          </a:pPr>
          <a:r>
            <a:rPr lang="en-GB" sz="1000" b="0" i="0" u="none" strike="noStrike" baseline="0">
              <a:solidFill>
                <a:srgbClr val="000000"/>
              </a:solidFill>
              <a:latin typeface="Times New Roman"/>
              <a:cs typeface="Times New Roman"/>
            </a:rPr>
            <a:t> </a:t>
          </a:r>
        </a:p>
        <a:p>
          <a:pPr algn="l" rtl="0">
            <a:defRPr sz="1000"/>
          </a:pPr>
          <a:r>
            <a:rPr lang="en-GB" sz="1000" b="0" i="0" u="none" strike="noStrike" baseline="0">
              <a:solidFill>
                <a:srgbClr val="000000"/>
              </a:solidFill>
              <a:latin typeface="Times New Roman"/>
              <a:cs typeface="Times New Roman"/>
            </a:rPr>
            <a:t> </a:t>
          </a:r>
        </a:p>
      </xdr:txBody>
    </xdr:sp>
    <xdr:clientData/>
  </xdr:twoCellAnchor>
  <xdr:twoCellAnchor>
    <xdr:from>
      <xdr:col>0</xdr:col>
      <xdr:colOff>0</xdr:colOff>
      <xdr:row>29</xdr:row>
      <xdr:rowOff>144236</xdr:rowOff>
    </xdr:from>
    <xdr:to>
      <xdr:col>8</xdr:col>
      <xdr:colOff>1905000</xdr:colOff>
      <xdr:row>33</xdr:row>
      <xdr:rowOff>180976</xdr:rowOff>
    </xdr:to>
    <xdr:grpSp>
      <xdr:nvGrpSpPr>
        <xdr:cNvPr id="3" name="Group 2">
          <a:extLst>
            <a:ext uri="{FF2B5EF4-FFF2-40B4-BE49-F238E27FC236}">
              <a16:creationId xmlns:a16="http://schemas.microsoft.com/office/drawing/2014/main" id="{00000000-0008-0000-0200-000003000000}"/>
            </a:ext>
          </a:extLst>
        </xdr:cNvPr>
        <xdr:cNvGrpSpPr/>
      </xdr:nvGrpSpPr>
      <xdr:grpSpPr>
        <a:xfrm>
          <a:off x="0" y="5814412"/>
          <a:ext cx="6544235" cy="798740"/>
          <a:chOff x="0" y="0"/>
          <a:chExt cx="6214186" cy="724969"/>
        </a:xfrm>
      </xdr:grpSpPr>
      <xdr:sp macro="" textlink="">
        <xdr:nvSpPr>
          <xdr:cNvPr id="4" name="Text Box 1">
            <a:extLst>
              <a:ext uri="{FF2B5EF4-FFF2-40B4-BE49-F238E27FC236}">
                <a16:creationId xmlns:a16="http://schemas.microsoft.com/office/drawing/2014/main" id="{00000000-0008-0000-0200-000004000000}"/>
              </a:ext>
            </a:extLst>
          </xdr:cNvPr>
          <xdr:cNvSpPr txBox="1"/>
        </xdr:nvSpPr>
        <xdr:spPr>
          <a:xfrm>
            <a:off x="1224993" y="47041"/>
            <a:ext cx="4309408" cy="156100"/>
          </a:xfrm>
          <a:prstGeom prst="rect">
            <a:avLst/>
          </a:prstGeom>
          <a:noFill/>
          <a:ln>
            <a:noFill/>
          </a:ln>
        </xdr:spPr>
        <xdr:txBody>
          <a:bodyPr rot="0" spcFirstLastPara="0" vert="horz" wrap="square" lIns="91440" tIns="45720" rIns="91440" bIns="45720" numCol="1" spcCol="0" rtlCol="0" fromWordArt="0" anchor="t" anchorCtr="0" forceAA="0" compatLnSpc="1">
            <a:prstTxWarp prst="textPlain">
              <a:avLst/>
            </a:prstTxWarp>
            <a:noAutofit/>
          </a:bodyPr>
          <a:lstStyle/>
          <a:p>
            <a:pPr algn="ctr">
              <a:lnSpc>
                <a:spcPct val="115000"/>
              </a:lnSpc>
              <a:spcAft>
                <a:spcPts val="1000"/>
              </a:spcAft>
            </a:pPr>
            <a:r>
              <a:rPr lang="en-US" sz="1200">
                <a:ln>
                  <a:noFill/>
                </a:ln>
                <a:solidFill>
                  <a:srgbClr val="000000"/>
                </a:solidFill>
                <a:effectLst>
                  <a:outerShdw blurRad="38100" dist="19050" dir="2700000" algn="tl">
                    <a:schemeClr val="dk1">
                      <a:alpha val="40000"/>
                    </a:schemeClr>
                  </a:outerShdw>
                </a:effectLst>
                <a:latin typeface="Arial Rounded MT Bold" panose="020F0704030504030204" pitchFamily="34" charset="0"/>
                <a:ea typeface="Calibri" panose="020F0502020204030204" pitchFamily="34" charset="0"/>
                <a:cs typeface="Times New Roman" panose="02020603050405020304" pitchFamily="18" charset="0"/>
              </a:rPr>
              <a:t>PEMERINTAH KABUPATEN MAMBERAMO TENGAH</a:t>
            </a:r>
            <a:endParaRPr lang="en-ID"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 name="Text Box 2">
            <a:extLst>
              <a:ext uri="{FF2B5EF4-FFF2-40B4-BE49-F238E27FC236}">
                <a16:creationId xmlns:a16="http://schemas.microsoft.com/office/drawing/2014/main" id="{00000000-0008-0000-0200-000005000000}"/>
              </a:ext>
            </a:extLst>
          </xdr:cNvPr>
          <xdr:cNvSpPr txBox="1"/>
        </xdr:nvSpPr>
        <xdr:spPr>
          <a:xfrm>
            <a:off x="1882063" y="251313"/>
            <a:ext cx="3025129" cy="212451"/>
          </a:xfrm>
          <a:prstGeom prst="rect">
            <a:avLst/>
          </a:prstGeom>
          <a:noFill/>
          <a:ln>
            <a:noFill/>
          </a:ln>
        </xdr:spPr>
        <xdr:txBody>
          <a:bodyPr rot="0" spcFirstLastPara="0" vert="horz" wrap="square" lIns="91440" tIns="45720" rIns="91440" bIns="45720" numCol="1" spcCol="0" rtlCol="0" fromWordArt="0" anchor="t" anchorCtr="0" forceAA="0" compatLnSpc="1">
            <a:prstTxWarp prst="textPlain">
              <a:avLst/>
            </a:prstTxWarp>
            <a:noAutofit/>
          </a:bodyPr>
          <a:lstStyle/>
          <a:p>
            <a:pPr algn="ctr">
              <a:lnSpc>
                <a:spcPct val="115000"/>
              </a:lnSpc>
              <a:spcAft>
                <a:spcPts val="1000"/>
              </a:spcAft>
            </a:pPr>
            <a:r>
              <a:rPr lang="en-US" sz="1200">
                <a:ln>
                  <a:noFill/>
                </a:ln>
                <a:solidFill>
                  <a:srgbClr val="000000"/>
                </a:solidFill>
                <a:effectLst>
                  <a:outerShdw blurRad="38100" dist="19050" dir="2700000" algn="tl">
                    <a:schemeClr val="dk1">
                      <a:alpha val="40000"/>
                    </a:schemeClr>
                  </a:outerShdw>
                </a:effectLst>
                <a:latin typeface="Britannic Bold" panose="020B0903060703020204" pitchFamily="34" charset="0"/>
                <a:ea typeface="Calibri" panose="020F0502020204030204" pitchFamily="34" charset="0"/>
                <a:cs typeface="Times New Roman" panose="02020603050405020304" pitchFamily="18" charset="0"/>
              </a:rPr>
              <a:t>SEKRETARIAT DAERAH</a:t>
            </a:r>
            <a:endParaRPr lang="en-ID"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 name="Text Box 3">
            <a:extLst>
              <a:ext uri="{FF2B5EF4-FFF2-40B4-BE49-F238E27FC236}">
                <a16:creationId xmlns:a16="http://schemas.microsoft.com/office/drawing/2014/main" id="{00000000-0008-0000-0200-000006000000}"/>
              </a:ext>
            </a:extLst>
          </xdr:cNvPr>
          <xdr:cNvSpPr txBox="1"/>
        </xdr:nvSpPr>
        <xdr:spPr>
          <a:xfrm>
            <a:off x="901970" y="494302"/>
            <a:ext cx="4976158" cy="156961"/>
          </a:xfrm>
          <a:prstGeom prst="rect">
            <a:avLst/>
          </a:prstGeom>
          <a:noFill/>
          <a:ln>
            <a:noFill/>
          </a:ln>
        </xdr:spPr>
        <xdr:txBody>
          <a:bodyPr rot="0" spcFirstLastPara="0" vert="horz" wrap="square" lIns="91440" tIns="45720" rIns="91440" bIns="45720" numCol="1" spcCol="0" rtlCol="0" fromWordArt="0" anchor="t" anchorCtr="0" forceAA="0" compatLnSpc="1">
            <a:prstTxWarp prst="textPlain">
              <a:avLst/>
            </a:prstTxWarp>
            <a:noAutofit/>
          </a:bodyPr>
          <a:lstStyle/>
          <a:p>
            <a:pPr algn="ctr">
              <a:lnSpc>
                <a:spcPct val="115000"/>
              </a:lnSpc>
              <a:spcAft>
                <a:spcPts val="1000"/>
              </a:spcAft>
            </a:pPr>
            <a:r>
              <a:rPr lang="en-US" sz="1200">
                <a:ln>
                  <a:noFill/>
                </a:ln>
                <a:solidFill>
                  <a:srgbClr val="000000"/>
                </a:solidFill>
                <a:effectLst>
                  <a:outerShdw blurRad="38100" dist="19050" dir="2700000" algn="tl">
                    <a:schemeClr val="dk1">
                      <a:alpha val="40000"/>
                    </a:schemeClr>
                  </a:outerShdw>
                </a:effectLst>
                <a:latin typeface="Britannic Bold" panose="020B0903060703020204" pitchFamily="34" charset="0"/>
                <a:ea typeface="Calibri" panose="020F0502020204030204" pitchFamily="34" charset="0"/>
                <a:cs typeface="Times New Roman" panose="02020603050405020304" pitchFamily="18" charset="0"/>
              </a:rPr>
              <a:t>BAGIAN LAYANAN PENGADAAN BARANG DAN JASA</a:t>
            </a:r>
            <a:endParaRPr lang="en-ID" sz="1100">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 name="Straight Connector 6">
            <a:extLst>
              <a:ext uri="{FF2B5EF4-FFF2-40B4-BE49-F238E27FC236}">
                <a16:creationId xmlns:a16="http://schemas.microsoft.com/office/drawing/2014/main" id="{00000000-0008-0000-0200-000007000000}"/>
              </a:ext>
            </a:extLst>
          </xdr:cNvPr>
          <xdr:cNvCxnSpPr/>
        </xdr:nvCxnSpPr>
        <xdr:spPr>
          <a:xfrm>
            <a:off x="0" y="717933"/>
            <a:ext cx="6214186" cy="7036"/>
          </a:xfrm>
          <a:prstGeom prst="line">
            <a:avLst/>
          </a:prstGeom>
          <a:ln w="38100">
            <a:solidFill>
              <a:schemeClr val="tx1"/>
            </a:solidFill>
          </a:ln>
        </xdr:spPr>
        <xdr:style>
          <a:lnRef idx="1">
            <a:schemeClr val="accent1"/>
          </a:lnRef>
          <a:fillRef idx="0">
            <a:schemeClr val="accent1"/>
          </a:fillRef>
          <a:effectRef idx="0">
            <a:schemeClr val="accent1"/>
          </a:effectRef>
          <a:fontRef idx="minor">
            <a:schemeClr val="tx1"/>
          </a:fontRef>
        </xdr:style>
      </xdr:cxnSp>
      <xdr:pic>
        <xdr:nvPicPr>
          <xdr:cNvPr id="8" name="Picture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021" y="0"/>
            <a:ext cx="592443" cy="675640"/>
          </a:xfrm>
          <a:prstGeom prst="rect">
            <a:avLst/>
          </a:prstGeom>
        </xdr:spPr>
      </xdr:pic>
    </xdr:grpSp>
    <xdr:clientData/>
  </xdr:twoCellAnchor>
  <xdr:twoCellAnchor>
    <xdr:from>
      <xdr:col>0</xdr:col>
      <xdr:colOff>102436</xdr:colOff>
      <xdr:row>0</xdr:row>
      <xdr:rowOff>66778</xdr:rowOff>
    </xdr:from>
    <xdr:to>
      <xdr:col>2</xdr:col>
      <xdr:colOff>295317</xdr:colOff>
      <xdr:row>1</xdr:row>
      <xdr:rowOff>138215</xdr:rowOff>
    </xdr:to>
    <xdr:grpSp>
      <xdr:nvGrpSpPr>
        <xdr:cNvPr id="9" name="Group 8">
          <a:hlinkClick xmlns:r="http://schemas.openxmlformats.org/officeDocument/2006/relationships" r:id="rId2"/>
          <a:extLst>
            <a:ext uri="{FF2B5EF4-FFF2-40B4-BE49-F238E27FC236}">
              <a16:creationId xmlns:a16="http://schemas.microsoft.com/office/drawing/2014/main" id="{00000000-0008-0000-0200-000009000000}"/>
            </a:ext>
          </a:extLst>
        </xdr:cNvPr>
        <xdr:cNvGrpSpPr/>
      </xdr:nvGrpSpPr>
      <xdr:grpSpPr>
        <a:xfrm>
          <a:off x="102436" y="66778"/>
          <a:ext cx="797999" cy="261937"/>
          <a:chOff x="346059" y="66778"/>
          <a:chExt cx="788658" cy="261937"/>
        </a:xfrm>
      </xdr:grpSpPr>
      <xdr:sp macro="" textlink="">
        <xdr:nvSpPr>
          <xdr:cNvPr id="10" name="Rounded Rectangle 9">
            <a:extLst>
              <a:ext uri="{FF2B5EF4-FFF2-40B4-BE49-F238E27FC236}">
                <a16:creationId xmlns:a16="http://schemas.microsoft.com/office/drawing/2014/main" id="{00000000-0008-0000-0200-00000A000000}"/>
              </a:ext>
            </a:extLst>
          </xdr:cNvPr>
          <xdr:cNvSpPr/>
        </xdr:nvSpPr>
        <xdr:spPr>
          <a:xfrm>
            <a:off x="346059" y="66778"/>
            <a:ext cx="788658" cy="261937"/>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r>
              <a:rPr lang="en-GB" sz="1100">
                <a:solidFill>
                  <a:sysClr val="windowText" lastClr="000000"/>
                </a:solidFill>
              </a:rPr>
              <a:t>Home</a:t>
            </a:r>
          </a:p>
        </xdr:txBody>
      </xdr:sp>
      <xdr:pic>
        <xdr:nvPicPr>
          <xdr:cNvPr id="11" name="Picture 10">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88248" y="86966"/>
            <a:ext cx="210575" cy="211983"/>
          </a:xfrm>
          <a:prstGeom prst="rect">
            <a:avLst/>
          </a:prstGeom>
        </xdr:spPr>
      </xdr:pic>
    </xdr:grpSp>
    <xdr:clientData/>
  </xdr:twoCellAnchor>
  <xdr:twoCellAnchor>
    <xdr:from>
      <xdr:col>2</xdr:col>
      <xdr:colOff>400135</xdr:colOff>
      <xdr:row>0</xdr:row>
      <xdr:rowOff>66778</xdr:rowOff>
    </xdr:from>
    <xdr:to>
      <xdr:col>4</xdr:col>
      <xdr:colOff>615483</xdr:colOff>
      <xdr:row>1</xdr:row>
      <xdr:rowOff>138215</xdr:rowOff>
    </xdr:to>
    <xdr:grpSp>
      <xdr:nvGrpSpPr>
        <xdr:cNvPr id="12" name="Group 11">
          <a:hlinkClick xmlns:r="http://schemas.openxmlformats.org/officeDocument/2006/relationships" r:id="rId4"/>
          <a:extLst>
            <a:ext uri="{FF2B5EF4-FFF2-40B4-BE49-F238E27FC236}">
              <a16:creationId xmlns:a16="http://schemas.microsoft.com/office/drawing/2014/main" id="{00000000-0008-0000-0200-00000C000000}"/>
            </a:ext>
          </a:extLst>
        </xdr:cNvPr>
        <xdr:cNvGrpSpPr/>
      </xdr:nvGrpSpPr>
      <xdr:grpSpPr>
        <a:xfrm>
          <a:off x="1005253" y="66778"/>
          <a:ext cx="1313524" cy="261937"/>
          <a:chOff x="979633" y="79916"/>
          <a:chExt cx="1305796" cy="261937"/>
        </a:xfrm>
      </xdr:grpSpPr>
      <xdr:sp macro="" textlink="">
        <xdr:nvSpPr>
          <xdr:cNvPr id="13" name="Rounded Rectangle 12">
            <a:extLst>
              <a:ext uri="{FF2B5EF4-FFF2-40B4-BE49-F238E27FC236}">
                <a16:creationId xmlns:a16="http://schemas.microsoft.com/office/drawing/2014/main" id="{00000000-0008-0000-0200-00000D000000}"/>
              </a:ext>
            </a:extLst>
          </xdr:cNvPr>
          <xdr:cNvSpPr/>
        </xdr:nvSpPr>
        <xdr:spPr>
          <a:xfrm>
            <a:off x="979633" y="79916"/>
            <a:ext cx="1305796" cy="261937"/>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r>
              <a:rPr lang="en-GB" sz="1100">
                <a:solidFill>
                  <a:sysClr val="windowText" lastClr="000000"/>
                </a:solidFill>
              </a:rPr>
              <a:t>BA Reviu Barang</a:t>
            </a:r>
          </a:p>
        </xdr:txBody>
      </xdr:sp>
      <xdr:pic>
        <xdr:nvPicPr>
          <xdr:cNvPr id="14" name="Picture 13">
            <a:extLst>
              <a:ext uri="{FF2B5EF4-FFF2-40B4-BE49-F238E27FC236}">
                <a16:creationId xmlns:a16="http://schemas.microsoft.com/office/drawing/2014/main" id="{00000000-0008-0000-0200-00000E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05053" y="98535"/>
            <a:ext cx="229913" cy="229913"/>
          </a:xfrm>
          <a:prstGeom prst="rect">
            <a:avLst/>
          </a:prstGeom>
        </xdr:spPr>
      </xdr:pic>
    </xdr:grpSp>
    <xdr:clientData/>
  </xdr:twoCellAnchor>
  <xdr:twoCellAnchor>
    <xdr:from>
      <xdr:col>4</xdr:col>
      <xdr:colOff>720301</xdr:colOff>
      <xdr:row>0</xdr:row>
      <xdr:rowOff>66778</xdr:rowOff>
    </xdr:from>
    <xdr:to>
      <xdr:col>7</xdr:col>
      <xdr:colOff>75114</xdr:colOff>
      <xdr:row>1</xdr:row>
      <xdr:rowOff>138215</xdr:rowOff>
    </xdr:to>
    <xdr:grpSp>
      <xdr:nvGrpSpPr>
        <xdr:cNvPr id="15" name="Group 14">
          <a:extLst>
            <a:ext uri="{FF2B5EF4-FFF2-40B4-BE49-F238E27FC236}">
              <a16:creationId xmlns:a16="http://schemas.microsoft.com/office/drawing/2014/main" id="{00000000-0008-0000-0200-00000F000000}"/>
            </a:ext>
          </a:extLst>
        </xdr:cNvPr>
        <xdr:cNvGrpSpPr/>
      </xdr:nvGrpSpPr>
      <xdr:grpSpPr>
        <a:xfrm>
          <a:off x="2423595" y="66778"/>
          <a:ext cx="1315843" cy="261937"/>
          <a:chOff x="2385392" y="66778"/>
          <a:chExt cx="1305796" cy="261937"/>
        </a:xfrm>
      </xdr:grpSpPr>
      <xdr:sp macro="" textlink="">
        <xdr:nvSpPr>
          <xdr:cNvPr id="16" name="Rounded Rectangle 15">
            <a:extLst>
              <a:ext uri="{FF2B5EF4-FFF2-40B4-BE49-F238E27FC236}">
                <a16:creationId xmlns:a16="http://schemas.microsoft.com/office/drawing/2014/main" id="{00000000-0008-0000-0200-000010000000}"/>
              </a:ext>
            </a:extLst>
          </xdr:cNvPr>
          <xdr:cNvSpPr/>
        </xdr:nvSpPr>
        <xdr:spPr>
          <a:xfrm>
            <a:off x="2385392" y="66778"/>
            <a:ext cx="1305796" cy="261937"/>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r"/>
            <a:r>
              <a:rPr lang="en-GB" sz="1100">
                <a:solidFill>
                  <a:sysClr val="windowText" lastClr="000000"/>
                </a:solidFill>
              </a:rPr>
              <a:t>BA Reviu Kons.</a:t>
            </a:r>
          </a:p>
        </xdr:txBody>
      </xdr:sp>
      <xdr:pic>
        <xdr:nvPicPr>
          <xdr:cNvPr id="17" name="Picture 16">
            <a:extLst>
              <a:ext uri="{FF2B5EF4-FFF2-40B4-BE49-F238E27FC236}">
                <a16:creationId xmlns:a16="http://schemas.microsoft.com/office/drawing/2014/main" id="{00000000-0008-0000-0200-000011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437089" y="105105"/>
            <a:ext cx="190500" cy="190500"/>
          </a:xfrm>
          <a:prstGeom prst="rect">
            <a:avLst/>
          </a:prstGeom>
        </xdr:spPr>
        <xdr:style>
          <a:lnRef idx="0">
            <a:schemeClr val="accent3"/>
          </a:lnRef>
          <a:fillRef idx="3">
            <a:schemeClr val="accent3"/>
          </a:fillRef>
          <a:effectRef idx="3">
            <a:schemeClr val="accent3"/>
          </a:effectRef>
          <a:fontRef idx="minor">
            <a:schemeClr val="lt1"/>
          </a:fontRef>
        </xdr:style>
      </xdr:pic>
    </xdr:grpSp>
    <xdr:clientData/>
  </xdr:twoCellAnchor>
  <xdr:twoCellAnchor>
    <xdr:from>
      <xdr:col>7</xdr:col>
      <xdr:colOff>179932</xdr:colOff>
      <xdr:row>0</xdr:row>
      <xdr:rowOff>66778</xdr:rowOff>
    </xdr:from>
    <xdr:to>
      <xdr:col>8</xdr:col>
      <xdr:colOff>513521</xdr:colOff>
      <xdr:row>1</xdr:row>
      <xdr:rowOff>138215</xdr:rowOff>
    </xdr:to>
    <xdr:grpSp>
      <xdr:nvGrpSpPr>
        <xdr:cNvPr id="18" name="Group 17">
          <a:hlinkClick xmlns:r="http://schemas.openxmlformats.org/officeDocument/2006/relationships" r:id="rId7"/>
          <a:extLst>
            <a:ext uri="{FF2B5EF4-FFF2-40B4-BE49-F238E27FC236}">
              <a16:creationId xmlns:a16="http://schemas.microsoft.com/office/drawing/2014/main" id="{00000000-0008-0000-0200-000012000000}"/>
            </a:ext>
          </a:extLst>
        </xdr:cNvPr>
        <xdr:cNvGrpSpPr/>
      </xdr:nvGrpSpPr>
      <xdr:grpSpPr>
        <a:xfrm>
          <a:off x="3844256" y="66778"/>
          <a:ext cx="1308500" cy="261937"/>
          <a:chOff x="3817427" y="73346"/>
          <a:chExt cx="1305796" cy="261937"/>
        </a:xfrm>
      </xdr:grpSpPr>
      <xdr:sp macro="" textlink="">
        <xdr:nvSpPr>
          <xdr:cNvPr id="19" name="Rounded Rectangle 18">
            <a:extLst>
              <a:ext uri="{FF2B5EF4-FFF2-40B4-BE49-F238E27FC236}">
                <a16:creationId xmlns:a16="http://schemas.microsoft.com/office/drawing/2014/main" id="{00000000-0008-0000-0200-000013000000}"/>
              </a:ext>
            </a:extLst>
          </xdr:cNvPr>
          <xdr:cNvSpPr/>
        </xdr:nvSpPr>
        <xdr:spPr>
          <a:xfrm>
            <a:off x="3817427" y="73346"/>
            <a:ext cx="1305796" cy="261937"/>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r>
              <a:rPr lang="en-GB" sz="1100">
                <a:solidFill>
                  <a:sysClr val="windowText" lastClr="000000"/>
                </a:solidFill>
              </a:rPr>
              <a:t>BA Reviu JKK.  </a:t>
            </a:r>
            <a:r>
              <a:rPr lang="en-GB" sz="1100">
                <a:solidFill>
                  <a:schemeClr val="bg1"/>
                </a:solidFill>
              </a:rPr>
              <a:t>.</a:t>
            </a:r>
          </a:p>
        </xdr:txBody>
      </xdr:sp>
      <xdr:pic>
        <xdr:nvPicPr>
          <xdr:cNvPr id="20" name="Picture 19">
            <a:extLst>
              <a:ext uri="{FF2B5EF4-FFF2-40B4-BE49-F238E27FC236}">
                <a16:creationId xmlns:a16="http://schemas.microsoft.com/office/drawing/2014/main" id="{00000000-0008-0000-0200-000014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941383" y="105104"/>
            <a:ext cx="190500" cy="190500"/>
          </a:xfrm>
          <a:prstGeom prst="rect">
            <a:avLst/>
          </a:prstGeom>
        </xdr:spPr>
      </xdr:pic>
    </xdr:grpSp>
    <xdr:clientData/>
  </xdr:twoCellAnchor>
  <xdr:twoCellAnchor>
    <xdr:from>
      <xdr:col>8</xdr:col>
      <xdr:colOff>618340</xdr:colOff>
      <xdr:row>0</xdr:row>
      <xdr:rowOff>66778</xdr:rowOff>
    </xdr:from>
    <xdr:to>
      <xdr:col>8</xdr:col>
      <xdr:colOff>1924136</xdr:colOff>
      <xdr:row>1</xdr:row>
      <xdr:rowOff>138215</xdr:rowOff>
    </xdr:to>
    <xdr:grpSp>
      <xdr:nvGrpSpPr>
        <xdr:cNvPr id="21" name="Group 20">
          <a:hlinkClick xmlns:r="http://schemas.openxmlformats.org/officeDocument/2006/relationships" r:id="rId9"/>
          <a:extLst>
            <a:ext uri="{FF2B5EF4-FFF2-40B4-BE49-F238E27FC236}">
              <a16:creationId xmlns:a16="http://schemas.microsoft.com/office/drawing/2014/main" id="{00000000-0008-0000-0200-000015000000}"/>
            </a:ext>
          </a:extLst>
        </xdr:cNvPr>
        <xdr:cNvGrpSpPr/>
      </xdr:nvGrpSpPr>
      <xdr:grpSpPr>
        <a:xfrm>
          <a:off x="5257575" y="66778"/>
          <a:ext cx="1305796" cy="261937"/>
          <a:chOff x="5229754" y="79915"/>
          <a:chExt cx="1305796" cy="261937"/>
        </a:xfrm>
      </xdr:grpSpPr>
      <xdr:sp macro="" textlink="">
        <xdr:nvSpPr>
          <xdr:cNvPr id="22" name="Rounded Rectangle 21">
            <a:extLst>
              <a:ext uri="{FF2B5EF4-FFF2-40B4-BE49-F238E27FC236}">
                <a16:creationId xmlns:a16="http://schemas.microsoft.com/office/drawing/2014/main" id="{00000000-0008-0000-0200-000016000000}"/>
              </a:ext>
            </a:extLst>
          </xdr:cNvPr>
          <xdr:cNvSpPr/>
        </xdr:nvSpPr>
        <xdr:spPr>
          <a:xfrm>
            <a:off x="5229754" y="79915"/>
            <a:ext cx="1305796" cy="261937"/>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r>
              <a:rPr lang="en-GB" sz="1100">
                <a:solidFill>
                  <a:sysClr val="windowText" lastClr="000000"/>
                </a:solidFill>
              </a:rPr>
              <a:t>BA Reviu JKNK</a:t>
            </a:r>
          </a:p>
        </xdr:txBody>
      </xdr:sp>
      <xdr:pic>
        <xdr:nvPicPr>
          <xdr:cNvPr id="23" name="Picture 22">
            <a:extLst>
              <a:ext uri="{FF2B5EF4-FFF2-40B4-BE49-F238E27FC236}">
                <a16:creationId xmlns:a16="http://schemas.microsoft.com/office/drawing/2014/main" id="{00000000-0008-0000-0200-000017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281451" y="118242"/>
            <a:ext cx="190500" cy="190500"/>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219075</xdr:colOff>
      <xdr:row>126</xdr:row>
      <xdr:rowOff>1762125</xdr:rowOff>
    </xdr:from>
    <xdr:to>
      <xdr:col>16</xdr:col>
      <xdr:colOff>142875</xdr:colOff>
      <xdr:row>127</xdr:row>
      <xdr:rowOff>180975</xdr:rowOff>
    </xdr:to>
    <xdr:sp macro="" textlink="">
      <xdr:nvSpPr>
        <xdr:cNvPr id="2" name="Text Box 694">
          <a:extLst>
            <a:ext uri="{FF2B5EF4-FFF2-40B4-BE49-F238E27FC236}">
              <a16:creationId xmlns:a16="http://schemas.microsoft.com/office/drawing/2014/main" id="{00000000-0008-0000-0300-000002000000}"/>
            </a:ext>
          </a:extLst>
        </xdr:cNvPr>
        <xdr:cNvSpPr txBox="1">
          <a:spLocks noChangeArrowheads="1"/>
        </xdr:cNvSpPr>
      </xdr:nvSpPr>
      <xdr:spPr bwMode="auto">
        <a:xfrm>
          <a:off x="8724900" y="35880675"/>
          <a:ext cx="236220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GB" sz="1000" b="0" i="0" u="none" strike="noStrike" baseline="0">
              <a:solidFill>
                <a:srgbClr val="000000"/>
              </a:solidFill>
              <a:latin typeface="Times New Roman"/>
              <a:cs typeface="Times New Roman"/>
            </a:rPr>
            <a:t> </a:t>
          </a:r>
        </a:p>
        <a:p>
          <a:pPr algn="l" rtl="0">
            <a:defRPr sz="1000"/>
          </a:pPr>
          <a:r>
            <a:rPr lang="en-GB" sz="1000" b="0" i="0" u="none" strike="noStrike" baseline="0">
              <a:solidFill>
                <a:srgbClr val="000000"/>
              </a:solidFill>
              <a:latin typeface="Times New Roman"/>
              <a:cs typeface="Times New Roman"/>
            </a:rPr>
            <a:t> </a:t>
          </a:r>
        </a:p>
        <a:p>
          <a:pPr algn="l" rtl="0">
            <a:defRPr sz="1000"/>
          </a:pPr>
          <a:r>
            <a:rPr lang="en-GB" sz="1000" b="0" i="0" u="none" strike="noStrike" baseline="0">
              <a:solidFill>
                <a:srgbClr val="000000"/>
              </a:solidFill>
              <a:latin typeface="Times New Roman"/>
              <a:cs typeface="Times New Roman"/>
            </a:rPr>
            <a:t> </a:t>
          </a:r>
        </a:p>
        <a:p>
          <a:pPr algn="l" rtl="0">
            <a:defRPr sz="1000"/>
          </a:pPr>
          <a:r>
            <a:rPr lang="en-GB" sz="1000" b="0" i="0" u="none" strike="noStrike" baseline="0">
              <a:solidFill>
                <a:srgbClr val="000000"/>
              </a:solidFill>
              <a:latin typeface="Times New Roman"/>
              <a:cs typeface="Times New Roman"/>
            </a:rPr>
            <a:t> </a:t>
          </a:r>
        </a:p>
        <a:p>
          <a:pPr algn="l" rtl="0">
            <a:defRPr sz="1000"/>
          </a:pPr>
          <a:r>
            <a:rPr lang="en-GB" sz="1000" b="0" i="0" u="none" strike="noStrike" baseline="0">
              <a:solidFill>
                <a:srgbClr val="000000"/>
              </a:solidFill>
              <a:latin typeface="Times New Roman"/>
              <a:cs typeface="Times New Roman"/>
            </a:rPr>
            <a:t> </a:t>
          </a:r>
        </a:p>
        <a:p>
          <a:pPr algn="l" rtl="0">
            <a:defRPr sz="1000"/>
          </a:pPr>
          <a:r>
            <a:rPr lang="en-GB" sz="1000" b="0" i="0" u="none" strike="noStrike" baseline="0">
              <a:solidFill>
                <a:srgbClr val="000000"/>
              </a:solidFill>
              <a:latin typeface="Times New Roman"/>
              <a:cs typeface="Times New Roman"/>
            </a:rPr>
            <a:t> </a:t>
          </a:r>
        </a:p>
        <a:p>
          <a:pPr algn="l" rtl="0">
            <a:defRPr sz="1000"/>
          </a:pPr>
          <a:r>
            <a:rPr lang="en-GB" sz="1000" b="0" i="0" u="none" strike="noStrike" baseline="0">
              <a:solidFill>
                <a:srgbClr val="000000"/>
              </a:solidFill>
              <a:latin typeface="Times New Roman"/>
              <a:cs typeface="Times New Roman"/>
            </a:rPr>
            <a:t> </a:t>
          </a:r>
        </a:p>
        <a:p>
          <a:pPr algn="l" rtl="0">
            <a:defRPr sz="1000"/>
          </a:pPr>
          <a:r>
            <a:rPr lang="en-GB" sz="1000" b="0" i="0" u="none" strike="noStrike" baseline="0">
              <a:solidFill>
                <a:srgbClr val="000000"/>
              </a:solidFill>
              <a:latin typeface="Times New Roman"/>
              <a:cs typeface="Times New Roman"/>
            </a:rPr>
            <a:t> </a:t>
          </a:r>
        </a:p>
        <a:p>
          <a:pPr algn="l" rtl="0">
            <a:defRPr sz="1000"/>
          </a:pPr>
          <a:r>
            <a:rPr lang="en-GB" sz="1000" b="0" i="0" u="none" strike="noStrike" baseline="0">
              <a:solidFill>
                <a:srgbClr val="000000"/>
              </a:solidFill>
              <a:latin typeface="Times New Roman"/>
              <a:cs typeface="Times New Roman"/>
            </a:rPr>
            <a:t> </a:t>
          </a:r>
        </a:p>
      </xdr:txBody>
    </xdr:sp>
    <xdr:clientData/>
  </xdr:twoCellAnchor>
  <xdr:twoCellAnchor>
    <xdr:from>
      <xdr:col>0</xdr:col>
      <xdr:colOff>0</xdr:colOff>
      <xdr:row>27</xdr:row>
      <xdr:rowOff>144236</xdr:rowOff>
    </xdr:from>
    <xdr:to>
      <xdr:col>8</xdr:col>
      <xdr:colOff>1905000</xdr:colOff>
      <xdr:row>31</xdr:row>
      <xdr:rowOff>180976</xdr:rowOff>
    </xdr:to>
    <xdr:grpSp>
      <xdr:nvGrpSpPr>
        <xdr:cNvPr id="3" name="Group 2">
          <a:extLst>
            <a:ext uri="{FF2B5EF4-FFF2-40B4-BE49-F238E27FC236}">
              <a16:creationId xmlns:a16="http://schemas.microsoft.com/office/drawing/2014/main" id="{00000000-0008-0000-0300-000003000000}"/>
            </a:ext>
          </a:extLst>
        </xdr:cNvPr>
        <xdr:cNvGrpSpPr/>
      </xdr:nvGrpSpPr>
      <xdr:grpSpPr>
        <a:xfrm>
          <a:off x="0" y="5486519"/>
          <a:ext cx="6510130" cy="798740"/>
          <a:chOff x="0" y="0"/>
          <a:chExt cx="6214186" cy="724969"/>
        </a:xfrm>
      </xdr:grpSpPr>
      <xdr:sp macro="" textlink="">
        <xdr:nvSpPr>
          <xdr:cNvPr id="4" name="Text Box 1">
            <a:extLst>
              <a:ext uri="{FF2B5EF4-FFF2-40B4-BE49-F238E27FC236}">
                <a16:creationId xmlns:a16="http://schemas.microsoft.com/office/drawing/2014/main" id="{00000000-0008-0000-0300-000004000000}"/>
              </a:ext>
            </a:extLst>
          </xdr:cNvPr>
          <xdr:cNvSpPr txBox="1"/>
        </xdr:nvSpPr>
        <xdr:spPr>
          <a:xfrm>
            <a:off x="1224993" y="47041"/>
            <a:ext cx="4309408" cy="156100"/>
          </a:xfrm>
          <a:prstGeom prst="rect">
            <a:avLst/>
          </a:prstGeom>
          <a:noFill/>
          <a:ln>
            <a:noFill/>
          </a:ln>
        </xdr:spPr>
        <xdr:txBody>
          <a:bodyPr rot="0" spcFirstLastPara="0" vert="horz" wrap="square" lIns="91440" tIns="45720" rIns="91440" bIns="45720" numCol="1" spcCol="0" rtlCol="0" fromWordArt="0" anchor="t" anchorCtr="0" forceAA="0" compatLnSpc="1">
            <a:prstTxWarp prst="textPlain">
              <a:avLst/>
            </a:prstTxWarp>
            <a:noAutofit/>
          </a:bodyPr>
          <a:lstStyle/>
          <a:p>
            <a:pPr algn="ctr">
              <a:lnSpc>
                <a:spcPct val="115000"/>
              </a:lnSpc>
              <a:spcAft>
                <a:spcPts val="1000"/>
              </a:spcAft>
            </a:pPr>
            <a:r>
              <a:rPr lang="en-US" sz="1200">
                <a:ln>
                  <a:noFill/>
                </a:ln>
                <a:solidFill>
                  <a:srgbClr val="000000"/>
                </a:solidFill>
                <a:effectLst>
                  <a:outerShdw blurRad="38100" dist="19050" dir="2700000" algn="tl">
                    <a:schemeClr val="dk1">
                      <a:alpha val="40000"/>
                    </a:schemeClr>
                  </a:outerShdw>
                </a:effectLst>
                <a:latin typeface="Arial Rounded MT Bold" panose="020F0704030504030204" pitchFamily="34" charset="0"/>
                <a:ea typeface="Calibri" panose="020F0502020204030204" pitchFamily="34" charset="0"/>
                <a:cs typeface="Times New Roman" panose="02020603050405020304" pitchFamily="18" charset="0"/>
              </a:rPr>
              <a:t>PEMERINTAH KABUPATEN MAMBERAMO TENGAH</a:t>
            </a:r>
            <a:endParaRPr lang="en-ID"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 name="Text Box 2">
            <a:extLst>
              <a:ext uri="{FF2B5EF4-FFF2-40B4-BE49-F238E27FC236}">
                <a16:creationId xmlns:a16="http://schemas.microsoft.com/office/drawing/2014/main" id="{00000000-0008-0000-0300-000005000000}"/>
              </a:ext>
            </a:extLst>
          </xdr:cNvPr>
          <xdr:cNvSpPr txBox="1"/>
        </xdr:nvSpPr>
        <xdr:spPr>
          <a:xfrm>
            <a:off x="1882063" y="251313"/>
            <a:ext cx="3025129" cy="212451"/>
          </a:xfrm>
          <a:prstGeom prst="rect">
            <a:avLst/>
          </a:prstGeom>
          <a:noFill/>
          <a:ln>
            <a:noFill/>
          </a:ln>
        </xdr:spPr>
        <xdr:txBody>
          <a:bodyPr rot="0" spcFirstLastPara="0" vert="horz" wrap="square" lIns="91440" tIns="45720" rIns="91440" bIns="45720" numCol="1" spcCol="0" rtlCol="0" fromWordArt="0" anchor="t" anchorCtr="0" forceAA="0" compatLnSpc="1">
            <a:prstTxWarp prst="textPlain">
              <a:avLst/>
            </a:prstTxWarp>
            <a:noAutofit/>
          </a:bodyPr>
          <a:lstStyle/>
          <a:p>
            <a:pPr algn="ctr">
              <a:lnSpc>
                <a:spcPct val="115000"/>
              </a:lnSpc>
              <a:spcAft>
                <a:spcPts val="1000"/>
              </a:spcAft>
            </a:pPr>
            <a:r>
              <a:rPr lang="en-US" sz="1200">
                <a:ln>
                  <a:noFill/>
                </a:ln>
                <a:solidFill>
                  <a:srgbClr val="000000"/>
                </a:solidFill>
                <a:effectLst>
                  <a:outerShdw blurRad="38100" dist="19050" dir="2700000" algn="tl">
                    <a:schemeClr val="dk1">
                      <a:alpha val="40000"/>
                    </a:schemeClr>
                  </a:outerShdw>
                </a:effectLst>
                <a:latin typeface="Britannic Bold" panose="020B0903060703020204" pitchFamily="34" charset="0"/>
                <a:ea typeface="Calibri" panose="020F0502020204030204" pitchFamily="34" charset="0"/>
                <a:cs typeface="Times New Roman" panose="02020603050405020304" pitchFamily="18" charset="0"/>
              </a:rPr>
              <a:t>SEKRETARIAT DAERAH</a:t>
            </a:r>
            <a:endParaRPr lang="en-ID"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 name="Text Box 3">
            <a:extLst>
              <a:ext uri="{FF2B5EF4-FFF2-40B4-BE49-F238E27FC236}">
                <a16:creationId xmlns:a16="http://schemas.microsoft.com/office/drawing/2014/main" id="{00000000-0008-0000-0300-000006000000}"/>
              </a:ext>
            </a:extLst>
          </xdr:cNvPr>
          <xdr:cNvSpPr txBox="1"/>
        </xdr:nvSpPr>
        <xdr:spPr>
          <a:xfrm>
            <a:off x="901970" y="494302"/>
            <a:ext cx="4976158" cy="156961"/>
          </a:xfrm>
          <a:prstGeom prst="rect">
            <a:avLst/>
          </a:prstGeom>
          <a:noFill/>
          <a:ln>
            <a:noFill/>
          </a:ln>
        </xdr:spPr>
        <xdr:txBody>
          <a:bodyPr rot="0" spcFirstLastPara="0" vert="horz" wrap="square" lIns="91440" tIns="45720" rIns="91440" bIns="45720" numCol="1" spcCol="0" rtlCol="0" fromWordArt="0" anchor="t" anchorCtr="0" forceAA="0" compatLnSpc="1">
            <a:prstTxWarp prst="textPlain">
              <a:avLst/>
            </a:prstTxWarp>
            <a:noAutofit/>
          </a:bodyPr>
          <a:lstStyle/>
          <a:p>
            <a:pPr algn="ctr">
              <a:lnSpc>
                <a:spcPct val="115000"/>
              </a:lnSpc>
              <a:spcAft>
                <a:spcPts val="1000"/>
              </a:spcAft>
            </a:pPr>
            <a:r>
              <a:rPr lang="en-US" sz="1200">
                <a:ln>
                  <a:noFill/>
                </a:ln>
                <a:solidFill>
                  <a:srgbClr val="000000"/>
                </a:solidFill>
                <a:effectLst>
                  <a:outerShdw blurRad="38100" dist="19050" dir="2700000" algn="tl">
                    <a:schemeClr val="dk1">
                      <a:alpha val="40000"/>
                    </a:schemeClr>
                  </a:outerShdw>
                </a:effectLst>
                <a:latin typeface="Britannic Bold" panose="020B0903060703020204" pitchFamily="34" charset="0"/>
                <a:ea typeface="Calibri" panose="020F0502020204030204" pitchFamily="34" charset="0"/>
                <a:cs typeface="Times New Roman" panose="02020603050405020304" pitchFamily="18" charset="0"/>
              </a:rPr>
              <a:t>BAGIAN LAYANAN PENGADAAN BARANG DAN JASA</a:t>
            </a:r>
            <a:endParaRPr lang="en-ID" sz="1100">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 name="Straight Connector 6">
            <a:extLst>
              <a:ext uri="{FF2B5EF4-FFF2-40B4-BE49-F238E27FC236}">
                <a16:creationId xmlns:a16="http://schemas.microsoft.com/office/drawing/2014/main" id="{00000000-0008-0000-0300-000007000000}"/>
              </a:ext>
            </a:extLst>
          </xdr:cNvPr>
          <xdr:cNvCxnSpPr/>
        </xdr:nvCxnSpPr>
        <xdr:spPr>
          <a:xfrm>
            <a:off x="0" y="717933"/>
            <a:ext cx="6214186" cy="7036"/>
          </a:xfrm>
          <a:prstGeom prst="line">
            <a:avLst/>
          </a:prstGeom>
          <a:ln w="38100">
            <a:solidFill>
              <a:schemeClr val="tx1"/>
            </a:solidFill>
          </a:ln>
        </xdr:spPr>
        <xdr:style>
          <a:lnRef idx="1">
            <a:schemeClr val="accent1"/>
          </a:lnRef>
          <a:fillRef idx="0">
            <a:schemeClr val="accent1"/>
          </a:fillRef>
          <a:effectRef idx="0">
            <a:schemeClr val="accent1"/>
          </a:effectRef>
          <a:fontRef idx="minor">
            <a:schemeClr val="tx1"/>
          </a:fontRef>
        </xdr:style>
      </xdr:cxnSp>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021" y="0"/>
            <a:ext cx="592443" cy="675640"/>
          </a:xfrm>
          <a:prstGeom prst="rect">
            <a:avLst/>
          </a:prstGeom>
        </xdr:spPr>
      </xdr:pic>
    </xdr:grpSp>
    <xdr:clientData/>
  </xdr:twoCellAnchor>
  <xdr:twoCellAnchor>
    <xdr:from>
      <xdr:col>0</xdr:col>
      <xdr:colOff>102436</xdr:colOff>
      <xdr:row>0</xdr:row>
      <xdr:rowOff>66778</xdr:rowOff>
    </xdr:from>
    <xdr:to>
      <xdr:col>2</xdr:col>
      <xdr:colOff>295317</xdr:colOff>
      <xdr:row>1</xdr:row>
      <xdr:rowOff>138215</xdr:rowOff>
    </xdr:to>
    <xdr:grpSp>
      <xdr:nvGrpSpPr>
        <xdr:cNvPr id="9" name="Group 8">
          <a:hlinkClick xmlns:r="http://schemas.openxmlformats.org/officeDocument/2006/relationships" r:id="rId2"/>
          <a:extLst>
            <a:ext uri="{FF2B5EF4-FFF2-40B4-BE49-F238E27FC236}">
              <a16:creationId xmlns:a16="http://schemas.microsoft.com/office/drawing/2014/main" id="{00000000-0008-0000-0300-000009000000}"/>
            </a:ext>
          </a:extLst>
        </xdr:cNvPr>
        <xdr:cNvGrpSpPr/>
      </xdr:nvGrpSpPr>
      <xdr:grpSpPr>
        <a:xfrm>
          <a:off x="102436" y="66778"/>
          <a:ext cx="789229" cy="261937"/>
          <a:chOff x="346059" y="66778"/>
          <a:chExt cx="788658" cy="261937"/>
        </a:xfrm>
      </xdr:grpSpPr>
      <xdr:sp macro="" textlink="">
        <xdr:nvSpPr>
          <xdr:cNvPr id="10" name="Rounded Rectangle 9">
            <a:extLst>
              <a:ext uri="{FF2B5EF4-FFF2-40B4-BE49-F238E27FC236}">
                <a16:creationId xmlns:a16="http://schemas.microsoft.com/office/drawing/2014/main" id="{00000000-0008-0000-0300-00000A000000}"/>
              </a:ext>
            </a:extLst>
          </xdr:cNvPr>
          <xdr:cNvSpPr/>
        </xdr:nvSpPr>
        <xdr:spPr>
          <a:xfrm>
            <a:off x="346059" y="66778"/>
            <a:ext cx="788658" cy="261937"/>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r>
              <a:rPr lang="en-GB" sz="1100">
                <a:solidFill>
                  <a:sysClr val="windowText" lastClr="000000"/>
                </a:solidFill>
              </a:rPr>
              <a:t>Home</a:t>
            </a:r>
          </a:p>
        </xdr:txBody>
      </xdr:sp>
      <xdr:pic>
        <xdr:nvPicPr>
          <xdr:cNvPr id="11" name="Picture 10">
            <a:extLst>
              <a:ext uri="{FF2B5EF4-FFF2-40B4-BE49-F238E27FC236}">
                <a16:creationId xmlns:a16="http://schemas.microsoft.com/office/drawing/2014/main" id="{00000000-0008-0000-0300-00000B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88248" y="86966"/>
            <a:ext cx="210575" cy="211983"/>
          </a:xfrm>
          <a:prstGeom prst="rect">
            <a:avLst/>
          </a:prstGeom>
        </xdr:spPr>
      </xdr:pic>
    </xdr:grpSp>
    <xdr:clientData/>
  </xdr:twoCellAnchor>
  <xdr:twoCellAnchor>
    <xdr:from>
      <xdr:col>2</xdr:col>
      <xdr:colOff>400135</xdr:colOff>
      <xdr:row>0</xdr:row>
      <xdr:rowOff>66778</xdr:rowOff>
    </xdr:from>
    <xdr:to>
      <xdr:col>4</xdr:col>
      <xdr:colOff>615483</xdr:colOff>
      <xdr:row>1</xdr:row>
      <xdr:rowOff>138215</xdr:rowOff>
    </xdr:to>
    <xdr:grpSp>
      <xdr:nvGrpSpPr>
        <xdr:cNvPr id="12" name="Group 11">
          <a:hlinkClick xmlns:r="http://schemas.openxmlformats.org/officeDocument/2006/relationships" r:id="rId4"/>
          <a:extLst>
            <a:ext uri="{FF2B5EF4-FFF2-40B4-BE49-F238E27FC236}">
              <a16:creationId xmlns:a16="http://schemas.microsoft.com/office/drawing/2014/main" id="{00000000-0008-0000-0300-00000C000000}"/>
            </a:ext>
          </a:extLst>
        </xdr:cNvPr>
        <xdr:cNvGrpSpPr/>
      </xdr:nvGrpSpPr>
      <xdr:grpSpPr>
        <a:xfrm>
          <a:off x="996483" y="66778"/>
          <a:ext cx="1308652" cy="261937"/>
          <a:chOff x="979633" y="79916"/>
          <a:chExt cx="1305796" cy="261937"/>
        </a:xfrm>
      </xdr:grpSpPr>
      <xdr:sp macro="" textlink="">
        <xdr:nvSpPr>
          <xdr:cNvPr id="13" name="Rounded Rectangle 12">
            <a:extLst>
              <a:ext uri="{FF2B5EF4-FFF2-40B4-BE49-F238E27FC236}">
                <a16:creationId xmlns:a16="http://schemas.microsoft.com/office/drawing/2014/main" id="{00000000-0008-0000-0300-00000D000000}"/>
              </a:ext>
            </a:extLst>
          </xdr:cNvPr>
          <xdr:cNvSpPr/>
        </xdr:nvSpPr>
        <xdr:spPr>
          <a:xfrm>
            <a:off x="979633" y="79916"/>
            <a:ext cx="1305796" cy="261937"/>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r>
              <a:rPr lang="en-GB" sz="1100">
                <a:solidFill>
                  <a:sysClr val="windowText" lastClr="000000"/>
                </a:solidFill>
              </a:rPr>
              <a:t>BA Reviu Barang</a:t>
            </a:r>
          </a:p>
        </xdr:txBody>
      </xdr:sp>
      <xdr:pic>
        <xdr:nvPicPr>
          <xdr:cNvPr id="14" name="Picture 13">
            <a:extLst>
              <a:ext uri="{FF2B5EF4-FFF2-40B4-BE49-F238E27FC236}">
                <a16:creationId xmlns:a16="http://schemas.microsoft.com/office/drawing/2014/main" id="{00000000-0008-0000-0300-00000E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05053" y="98535"/>
            <a:ext cx="229913" cy="229913"/>
          </a:xfrm>
          <a:prstGeom prst="rect">
            <a:avLst/>
          </a:prstGeom>
        </xdr:spPr>
      </xdr:pic>
    </xdr:grpSp>
    <xdr:clientData/>
  </xdr:twoCellAnchor>
  <xdr:twoCellAnchor>
    <xdr:from>
      <xdr:col>4</xdr:col>
      <xdr:colOff>720301</xdr:colOff>
      <xdr:row>0</xdr:row>
      <xdr:rowOff>66778</xdr:rowOff>
    </xdr:from>
    <xdr:to>
      <xdr:col>7</xdr:col>
      <xdr:colOff>75114</xdr:colOff>
      <xdr:row>1</xdr:row>
      <xdr:rowOff>138215</xdr:rowOff>
    </xdr:to>
    <xdr:grpSp>
      <xdr:nvGrpSpPr>
        <xdr:cNvPr id="15" name="Group 14">
          <a:hlinkClick xmlns:r="http://schemas.openxmlformats.org/officeDocument/2006/relationships" r:id="rId6"/>
          <a:extLst>
            <a:ext uri="{FF2B5EF4-FFF2-40B4-BE49-F238E27FC236}">
              <a16:creationId xmlns:a16="http://schemas.microsoft.com/office/drawing/2014/main" id="{00000000-0008-0000-0300-00000F000000}"/>
            </a:ext>
          </a:extLst>
        </xdr:cNvPr>
        <xdr:cNvGrpSpPr/>
      </xdr:nvGrpSpPr>
      <xdr:grpSpPr>
        <a:xfrm>
          <a:off x="2409953" y="66778"/>
          <a:ext cx="1301226" cy="261937"/>
          <a:chOff x="2385392" y="66778"/>
          <a:chExt cx="1305796" cy="261937"/>
        </a:xfrm>
      </xdr:grpSpPr>
      <xdr:sp macro="" textlink="">
        <xdr:nvSpPr>
          <xdr:cNvPr id="16" name="Rounded Rectangle 15">
            <a:extLst>
              <a:ext uri="{FF2B5EF4-FFF2-40B4-BE49-F238E27FC236}">
                <a16:creationId xmlns:a16="http://schemas.microsoft.com/office/drawing/2014/main" id="{00000000-0008-0000-0300-000010000000}"/>
              </a:ext>
            </a:extLst>
          </xdr:cNvPr>
          <xdr:cNvSpPr/>
        </xdr:nvSpPr>
        <xdr:spPr>
          <a:xfrm>
            <a:off x="2385392" y="66778"/>
            <a:ext cx="1305796" cy="261937"/>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r>
              <a:rPr lang="en-GB" sz="1100">
                <a:solidFill>
                  <a:sysClr val="windowText" lastClr="000000"/>
                </a:solidFill>
              </a:rPr>
              <a:t>BA Reviu Kons.</a:t>
            </a:r>
          </a:p>
        </xdr:txBody>
      </xdr:sp>
      <xdr:pic>
        <xdr:nvPicPr>
          <xdr:cNvPr id="17" name="Picture 16">
            <a:extLst>
              <a:ext uri="{FF2B5EF4-FFF2-40B4-BE49-F238E27FC236}">
                <a16:creationId xmlns:a16="http://schemas.microsoft.com/office/drawing/2014/main" id="{00000000-0008-0000-0300-000011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437089" y="105105"/>
            <a:ext cx="190500" cy="190500"/>
          </a:xfrm>
          <a:prstGeom prst="rect">
            <a:avLst/>
          </a:prstGeom>
        </xdr:spPr>
      </xdr:pic>
    </xdr:grpSp>
    <xdr:clientData/>
  </xdr:twoCellAnchor>
  <xdr:twoCellAnchor>
    <xdr:from>
      <xdr:col>7</xdr:col>
      <xdr:colOff>179932</xdr:colOff>
      <xdr:row>0</xdr:row>
      <xdr:rowOff>66778</xdr:rowOff>
    </xdr:from>
    <xdr:to>
      <xdr:col>8</xdr:col>
      <xdr:colOff>513521</xdr:colOff>
      <xdr:row>1</xdr:row>
      <xdr:rowOff>138215</xdr:rowOff>
    </xdr:to>
    <xdr:grpSp>
      <xdr:nvGrpSpPr>
        <xdr:cNvPr id="18" name="Group 17">
          <a:extLst>
            <a:ext uri="{FF2B5EF4-FFF2-40B4-BE49-F238E27FC236}">
              <a16:creationId xmlns:a16="http://schemas.microsoft.com/office/drawing/2014/main" id="{00000000-0008-0000-0300-000012000000}"/>
            </a:ext>
          </a:extLst>
        </xdr:cNvPr>
        <xdr:cNvGrpSpPr/>
      </xdr:nvGrpSpPr>
      <xdr:grpSpPr>
        <a:xfrm>
          <a:off x="3815997" y="66778"/>
          <a:ext cx="1302654" cy="261937"/>
          <a:chOff x="3817427" y="73346"/>
          <a:chExt cx="1305796" cy="261937"/>
        </a:xfrm>
      </xdr:grpSpPr>
      <xdr:sp macro="" textlink="">
        <xdr:nvSpPr>
          <xdr:cNvPr id="19" name="Rounded Rectangle 18">
            <a:extLst>
              <a:ext uri="{FF2B5EF4-FFF2-40B4-BE49-F238E27FC236}">
                <a16:creationId xmlns:a16="http://schemas.microsoft.com/office/drawing/2014/main" id="{00000000-0008-0000-0300-000013000000}"/>
              </a:ext>
            </a:extLst>
          </xdr:cNvPr>
          <xdr:cNvSpPr/>
        </xdr:nvSpPr>
        <xdr:spPr>
          <a:xfrm>
            <a:off x="3817427" y="73346"/>
            <a:ext cx="1305796" cy="261937"/>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r"/>
            <a:r>
              <a:rPr lang="en-GB" sz="1100">
                <a:solidFill>
                  <a:sysClr val="windowText" lastClr="000000"/>
                </a:solidFill>
              </a:rPr>
              <a:t>BA Reviu JKK.  </a:t>
            </a:r>
            <a:r>
              <a:rPr lang="en-GB" sz="1100">
                <a:solidFill>
                  <a:schemeClr val="bg1"/>
                </a:solidFill>
              </a:rPr>
              <a:t>.</a:t>
            </a:r>
          </a:p>
        </xdr:txBody>
      </xdr:sp>
      <xdr:pic>
        <xdr:nvPicPr>
          <xdr:cNvPr id="20" name="Picture 19">
            <a:extLst>
              <a:ext uri="{FF2B5EF4-FFF2-40B4-BE49-F238E27FC236}">
                <a16:creationId xmlns:a16="http://schemas.microsoft.com/office/drawing/2014/main" id="{00000000-0008-0000-0300-000014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941383" y="105104"/>
            <a:ext cx="190500" cy="190500"/>
          </a:xfrm>
          <a:prstGeom prst="rect">
            <a:avLst/>
          </a:prstGeom>
        </xdr:spPr>
        <xdr:style>
          <a:lnRef idx="0">
            <a:schemeClr val="accent3"/>
          </a:lnRef>
          <a:fillRef idx="3">
            <a:schemeClr val="accent3"/>
          </a:fillRef>
          <a:effectRef idx="3">
            <a:schemeClr val="accent3"/>
          </a:effectRef>
          <a:fontRef idx="minor">
            <a:schemeClr val="lt1"/>
          </a:fontRef>
        </xdr:style>
      </xdr:pic>
    </xdr:grpSp>
    <xdr:clientData/>
  </xdr:twoCellAnchor>
  <xdr:twoCellAnchor>
    <xdr:from>
      <xdr:col>8</xdr:col>
      <xdr:colOff>618340</xdr:colOff>
      <xdr:row>0</xdr:row>
      <xdr:rowOff>66778</xdr:rowOff>
    </xdr:from>
    <xdr:to>
      <xdr:col>8</xdr:col>
      <xdr:colOff>1924136</xdr:colOff>
      <xdr:row>1</xdr:row>
      <xdr:rowOff>138215</xdr:rowOff>
    </xdr:to>
    <xdr:grpSp>
      <xdr:nvGrpSpPr>
        <xdr:cNvPr id="21" name="Group 20">
          <a:hlinkClick xmlns:r="http://schemas.openxmlformats.org/officeDocument/2006/relationships" r:id="rId9"/>
          <a:extLst>
            <a:ext uri="{FF2B5EF4-FFF2-40B4-BE49-F238E27FC236}">
              <a16:creationId xmlns:a16="http://schemas.microsoft.com/office/drawing/2014/main" id="{00000000-0008-0000-0300-000015000000}"/>
            </a:ext>
          </a:extLst>
        </xdr:cNvPr>
        <xdr:cNvGrpSpPr/>
      </xdr:nvGrpSpPr>
      <xdr:grpSpPr>
        <a:xfrm>
          <a:off x="5223470" y="66778"/>
          <a:ext cx="1305796" cy="261937"/>
          <a:chOff x="5229754" y="79915"/>
          <a:chExt cx="1305796" cy="261937"/>
        </a:xfrm>
      </xdr:grpSpPr>
      <xdr:sp macro="" textlink="">
        <xdr:nvSpPr>
          <xdr:cNvPr id="22" name="Rounded Rectangle 21">
            <a:extLst>
              <a:ext uri="{FF2B5EF4-FFF2-40B4-BE49-F238E27FC236}">
                <a16:creationId xmlns:a16="http://schemas.microsoft.com/office/drawing/2014/main" id="{00000000-0008-0000-0300-000016000000}"/>
              </a:ext>
            </a:extLst>
          </xdr:cNvPr>
          <xdr:cNvSpPr/>
        </xdr:nvSpPr>
        <xdr:spPr>
          <a:xfrm>
            <a:off x="5229754" y="79915"/>
            <a:ext cx="1305796" cy="261937"/>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r>
              <a:rPr lang="en-GB" sz="1100">
                <a:solidFill>
                  <a:sysClr val="windowText" lastClr="000000"/>
                </a:solidFill>
              </a:rPr>
              <a:t>BA Reviu JKNK</a:t>
            </a:r>
          </a:p>
        </xdr:txBody>
      </xdr:sp>
      <xdr:pic>
        <xdr:nvPicPr>
          <xdr:cNvPr id="23" name="Picture 22">
            <a:extLst>
              <a:ext uri="{FF2B5EF4-FFF2-40B4-BE49-F238E27FC236}">
                <a16:creationId xmlns:a16="http://schemas.microsoft.com/office/drawing/2014/main" id="{00000000-0008-0000-0300-000017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281451" y="118242"/>
            <a:ext cx="190500" cy="190500"/>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219075</xdr:colOff>
      <xdr:row>126</xdr:row>
      <xdr:rowOff>1762125</xdr:rowOff>
    </xdr:from>
    <xdr:to>
      <xdr:col>16</xdr:col>
      <xdr:colOff>142875</xdr:colOff>
      <xdr:row>127</xdr:row>
      <xdr:rowOff>180975</xdr:rowOff>
    </xdr:to>
    <xdr:sp macro="" textlink="">
      <xdr:nvSpPr>
        <xdr:cNvPr id="2" name="Text Box 694">
          <a:extLst>
            <a:ext uri="{FF2B5EF4-FFF2-40B4-BE49-F238E27FC236}">
              <a16:creationId xmlns:a16="http://schemas.microsoft.com/office/drawing/2014/main" id="{00000000-0008-0000-0400-000002000000}"/>
            </a:ext>
          </a:extLst>
        </xdr:cNvPr>
        <xdr:cNvSpPr txBox="1">
          <a:spLocks noChangeArrowheads="1"/>
        </xdr:cNvSpPr>
      </xdr:nvSpPr>
      <xdr:spPr bwMode="auto">
        <a:xfrm>
          <a:off x="8724900" y="36652200"/>
          <a:ext cx="236220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GB" sz="1000" b="0" i="0" u="none" strike="noStrike" baseline="0">
              <a:solidFill>
                <a:srgbClr val="000000"/>
              </a:solidFill>
              <a:latin typeface="Times New Roman"/>
              <a:cs typeface="Times New Roman"/>
            </a:rPr>
            <a:t> </a:t>
          </a:r>
        </a:p>
        <a:p>
          <a:pPr algn="l" rtl="0">
            <a:defRPr sz="1000"/>
          </a:pPr>
          <a:r>
            <a:rPr lang="en-GB" sz="1000" b="0" i="0" u="none" strike="noStrike" baseline="0">
              <a:solidFill>
                <a:srgbClr val="000000"/>
              </a:solidFill>
              <a:latin typeface="Times New Roman"/>
              <a:cs typeface="Times New Roman"/>
            </a:rPr>
            <a:t> </a:t>
          </a:r>
        </a:p>
        <a:p>
          <a:pPr algn="l" rtl="0">
            <a:defRPr sz="1000"/>
          </a:pPr>
          <a:r>
            <a:rPr lang="en-GB" sz="1000" b="0" i="0" u="none" strike="noStrike" baseline="0">
              <a:solidFill>
                <a:srgbClr val="000000"/>
              </a:solidFill>
              <a:latin typeface="Times New Roman"/>
              <a:cs typeface="Times New Roman"/>
            </a:rPr>
            <a:t> </a:t>
          </a:r>
        </a:p>
        <a:p>
          <a:pPr algn="l" rtl="0">
            <a:defRPr sz="1000"/>
          </a:pPr>
          <a:r>
            <a:rPr lang="en-GB" sz="1000" b="0" i="0" u="none" strike="noStrike" baseline="0">
              <a:solidFill>
                <a:srgbClr val="000000"/>
              </a:solidFill>
              <a:latin typeface="Times New Roman"/>
              <a:cs typeface="Times New Roman"/>
            </a:rPr>
            <a:t> </a:t>
          </a:r>
        </a:p>
        <a:p>
          <a:pPr algn="l" rtl="0">
            <a:defRPr sz="1000"/>
          </a:pPr>
          <a:r>
            <a:rPr lang="en-GB" sz="1000" b="0" i="0" u="none" strike="noStrike" baseline="0">
              <a:solidFill>
                <a:srgbClr val="000000"/>
              </a:solidFill>
              <a:latin typeface="Times New Roman"/>
              <a:cs typeface="Times New Roman"/>
            </a:rPr>
            <a:t> </a:t>
          </a:r>
        </a:p>
        <a:p>
          <a:pPr algn="l" rtl="0">
            <a:defRPr sz="1000"/>
          </a:pPr>
          <a:r>
            <a:rPr lang="en-GB" sz="1000" b="0" i="0" u="none" strike="noStrike" baseline="0">
              <a:solidFill>
                <a:srgbClr val="000000"/>
              </a:solidFill>
              <a:latin typeface="Times New Roman"/>
              <a:cs typeface="Times New Roman"/>
            </a:rPr>
            <a:t> </a:t>
          </a:r>
        </a:p>
        <a:p>
          <a:pPr algn="l" rtl="0">
            <a:defRPr sz="1000"/>
          </a:pPr>
          <a:r>
            <a:rPr lang="en-GB" sz="1000" b="0" i="0" u="none" strike="noStrike" baseline="0">
              <a:solidFill>
                <a:srgbClr val="000000"/>
              </a:solidFill>
              <a:latin typeface="Times New Roman"/>
              <a:cs typeface="Times New Roman"/>
            </a:rPr>
            <a:t> </a:t>
          </a:r>
        </a:p>
        <a:p>
          <a:pPr algn="l" rtl="0">
            <a:defRPr sz="1000"/>
          </a:pPr>
          <a:r>
            <a:rPr lang="en-GB" sz="1000" b="0" i="0" u="none" strike="noStrike" baseline="0">
              <a:solidFill>
                <a:srgbClr val="000000"/>
              </a:solidFill>
              <a:latin typeface="Times New Roman"/>
              <a:cs typeface="Times New Roman"/>
            </a:rPr>
            <a:t> </a:t>
          </a:r>
        </a:p>
        <a:p>
          <a:pPr algn="l" rtl="0">
            <a:defRPr sz="1000"/>
          </a:pPr>
          <a:r>
            <a:rPr lang="en-GB" sz="1000" b="0" i="0" u="none" strike="noStrike" baseline="0">
              <a:solidFill>
                <a:srgbClr val="000000"/>
              </a:solidFill>
              <a:latin typeface="Times New Roman"/>
              <a:cs typeface="Times New Roman"/>
            </a:rPr>
            <a:t> </a:t>
          </a:r>
        </a:p>
      </xdr:txBody>
    </xdr:sp>
    <xdr:clientData/>
  </xdr:twoCellAnchor>
  <xdr:twoCellAnchor>
    <xdr:from>
      <xdr:col>0</xdr:col>
      <xdr:colOff>0</xdr:colOff>
      <xdr:row>27</xdr:row>
      <xdr:rowOff>144236</xdr:rowOff>
    </xdr:from>
    <xdr:to>
      <xdr:col>8</xdr:col>
      <xdr:colOff>1905000</xdr:colOff>
      <xdr:row>31</xdr:row>
      <xdr:rowOff>180976</xdr:rowOff>
    </xdr:to>
    <xdr:grpSp>
      <xdr:nvGrpSpPr>
        <xdr:cNvPr id="3" name="Group 2">
          <a:extLst>
            <a:ext uri="{FF2B5EF4-FFF2-40B4-BE49-F238E27FC236}">
              <a16:creationId xmlns:a16="http://schemas.microsoft.com/office/drawing/2014/main" id="{00000000-0008-0000-0400-000003000000}"/>
            </a:ext>
          </a:extLst>
        </xdr:cNvPr>
        <xdr:cNvGrpSpPr/>
      </xdr:nvGrpSpPr>
      <xdr:grpSpPr>
        <a:xfrm>
          <a:off x="0" y="5486519"/>
          <a:ext cx="6510130" cy="798740"/>
          <a:chOff x="0" y="0"/>
          <a:chExt cx="6214186" cy="724969"/>
        </a:xfrm>
      </xdr:grpSpPr>
      <xdr:sp macro="" textlink="">
        <xdr:nvSpPr>
          <xdr:cNvPr id="4" name="Text Box 1">
            <a:extLst>
              <a:ext uri="{FF2B5EF4-FFF2-40B4-BE49-F238E27FC236}">
                <a16:creationId xmlns:a16="http://schemas.microsoft.com/office/drawing/2014/main" id="{00000000-0008-0000-0400-000004000000}"/>
              </a:ext>
            </a:extLst>
          </xdr:cNvPr>
          <xdr:cNvSpPr txBox="1"/>
        </xdr:nvSpPr>
        <xdr:spPr>
          <a:xfrm>
            <a:off x="1224993" y="47041"/>
            <a:ext cx="4309408" cy="156100"/>
          </a:xfrm>
          <a:prstGeom prst="rect">
            <a:avLst/>
          </a:prstGeom>
          <a:noFill/>
          <a:ln>
            <a:noFill/>
          </a:ln>
        </xdr:spPr>
        <xdr:txBody>
          <a:bodyPr rot="0" spcFirstLastPara="0" vert="horz" wrap="square" lIns="91440" tIns="45720" rIns="91440" bIns="45720" numCol="1" spcCol="0" rtlCol="0" fromWordArt="0" anchor="t" anchorCtr="0" forceAA="0" compatLnSpc="1">
            <a:prstTxWarp prst="textPlain">
              <a:avLst/>
            </a:prstTxWarp>
            <a:noAutofit/>
          </a:bodyPr>
          <a:lstStyle/>
          <a:p>
            <a:pPr algn="ctr">
              <a:lnSpc>
                <a:spcPct val="115000"/>
              </a:lnSpc>
              <a:spcAft>
                <a:spcPts val="1000"/>
              </a:spcAft>
            </a:pPr>
            <a:r>
              <a:rPr lang="en-US" sz="1200">
                <a:ln>
                  <a:noFill/>
                </a:ln>
                <a:solidFill>
                  <a:srgbClr val="000000"/>
                </a:solidFill>
                <a:effectLst>
                  <a:outerShdw blurRad="38100" dist="19050" dir="2700000" algn="tl">
                    <a:schemeClr val="dk1">
                      <a:alpha val="40000"/>
                    </a:schemeClr>
                  </a:outerShdw>
                </a:effectLst>
                <a:latin typeface="Arial Rounded MT Bold" panose="020F0704030504030204" pitchFamily="34" charset="0"/>
                <a:ea typeface="Calibri" panose="020F0502020204030204" pitchFamily="34" charset="0"/>
                <a:cs typeface="Times New Roman" panose="02020603050405020304" pitchFamily="18" charset="0"/>
              </a:rPr>
              <a:t>PEMERINTAH KABUPATEN MAMBERAMO TENGAH</a:t>
            </a:r>
            <a:endParaRPr lang="en-ID"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 name="Text Box 2">
            <a:extLst>
              <a:ext uri="{FF2B5EF4-FFF2-40B4-BE49-F238E27FC236}">
                <a16:creationId xmlns:a16="http://schemas.microsoft.com/office/drawing/2014/main" id="{00000000-0008-0000-0400-000005000000}"/>
              </a:ext>
            </a:extLst>
          </xdr:cNvPr>
          <xdr:cNvSpPr txBox="1"/>
        </xdr:nvSpPr>
        <xdr:spPr>
          <a:xfrm>
            <a:off x="1882063" y="251313"/>
            <a:ext cx="3025129" cy="212451"/>
          </a:xfrm>
          <a:prstGeom prst="rect">
            <a:avLst/>
          </a:prstGeom>
          <a:noFill/>
          <a:ln>
            <a:noFill/>
          </a:ln>
        </xdr:spPr>
        <xdr:txBody>
          <a:bodyPr rot="0" spcFirstLastPara="0" vert="horz" wrap="square" lIns="91440" tIns="45720" rIns="91440" bIns="45720" numCol="1" spcCol="0" rtlCol="0" fromWordArt="0" anchor="t" anchorCtr="0" forceAA="0" compatLnSpc="1">
            <a:prstTxWarp prst="textPlain">
              <a:avLst/>
            </a:prstTxWarp>
            <a:noAutofit/>
          </a:bodyPr>
          <a:lstStyle/>
          <a:p>
            <a:pPr algn="ctr">
              <a:lnSpc>
                <a:spcPct val="115000"/>
              </a:lnSpc>
              <a:spcAft>
                <a:spcPts val="1000"/>
              </a:spcAft>
            </a:pPr>
            <a:r>
              <a:rPr lang="en-US" sz="1200">
                <a:ln>
                  <a:noFill/>
                </a:ln>
                <a:solidFill>
                  <a:srgbClr val="000000"/>
                </a:solidFill>
                <a:effectLst>
                  <a:outerShdw blurRad="38100" dist="19050" dir="2700000" algn="tl">
                    <a:schemeClr val="dk1">
                      <a:alpha val="40000"/>
                    </a:schemeClr>
                  </a:outerShdw>
                </a:effectLst>
                <a:latin typeface="Britannic Bold" panose="020B0903060703020204" pitchFamily="34" charset="0"/>
                <a:ea typeface="Calibri" panose="020F0502020204030204" pitchFamily="34" charset="0"/>
                <a:cs typeface="Times New Roman" panose="02020603050405020304" pitchFamily="18" charset="0"/>
              </a:rPr>
              <a:t>SEKRETARIAT DAERAH</a:t>
            </a:r>
            <a:endParaRPr lang="en-ID"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 name="Text Box 3">
            <a:extLst>
              <a:ext uri="{FF2B5EF4-FFF2-40B4-BE49-F238E27FC236}">
                <a16:creationId xmlns:a16="http://schemas.microsoft.com/office/drawing/2014/main" id="{00000000-0008-0000-0400-000006000000}"/>
              </a:ext>
            </a:extLst>
          </xdr:cNvPr>
          <xdr:cNvSpPr txBox="1"/>
        </xdr:nvSpPr>
        <xdr:spPr>
          <a:xfrm>
            <a:off x="901970" y="494302"/>
            <a:ext cx="4976158" cy="156961"/>
          </a:xfrm>
          <a:prstGeom prst="rect">
            <a:avLst/>
          </a:prstGeom>
          <a:noFill/>
          <a:ln>
            <a:noFill/>
          </a:ln>
        </xdr:spPr>
        <xdr:txBody>
          <a:bodyPr rot="0" spcFirstLastPara="0" vert="horz" wrap="square" lIns="91440" tIns="45720" rIns="91440" bIns="45720" numCol="1" spcCol="0" rtlCol="0" fromWordArt="0" anchor="t" anchorCtr="0" forceAA="0" compatLnSpc="1">
            <a:prstTxWarp prst="textPlain">
              <a:avLst/>
            </a:prstTxWarp>
            <a:noAutofit/>
          </a:bodyPr>
          <a:lstStyle/>
          <a:p>
            <a:pPr algn="ctr">
              <a:lnSpc>
                <a:spcPct val="115000"/>
              </a:lnSpc>
              <a:spcAft>
                <a:spcPts val="1000"/>
              </a:spcAft>
            </a:pPr>
            <a:r>
              <a:rPr lang="en-US" sz="1200">
                <a:ln>
                  <a:noFill/>
                </a:ln>
                <a:solidFill>
                  <a:srgbClr val="000000"/>
                </a:solidFill>
                <a:effectLst>
                  <a:outerShdw blurRad="38100" dist="19050" dir="2700000" algn="tl">
                    <a:schemeClr val="dk1">
                      <a:alpha val="40000"/>
                    </a:schemeClr>
                  </a:outerShdw>
                </a:effectLst>
                <a:latin typeface="Britannic Bold" panose="020B0903060703020204" pitchFamily="34" charset="0"/>
                <a:ea typeface="Calibri" panose="020F0502020204030204" pitchFamily="34" charset="0"/>
                <a:cs typeface="Times New Roman" panose="02020603050405020304" pitchFamily="18" charset="0"/>
              </a:rPr>
              <a:t>BAGIAN LAYANAN PENGADAAN BARANG DAN JASA</a:t>
            </a:r>
            <a:endParaRPr lang="en-ID" sz="1100">
              <a:effectLst/>
              <a:latin typeface="Calibri" panose="020F0502020204030204" pitchFamily="34" charset="0"/>
              <a:ea typeface="Calibri" panose="020F0502020204030204" pitchFamily="34" charset="0"/>
              <a:cs typeface="Times New Roman" panose="02020603050405020304" pitchFamily="18" charset="0"/>
            </a:endParaRPr>
          </a:p>
        </xdr:txBody>
      </xdr:sp>
      <xdr:cxnSp macro="">
        <xdr:nvCxnSpPr>
          <xdr:cNvPr id="7" name="Straight Connector 6">
            <a:extLst>
              <a:ext uri="{FF2B5EF4-FFF2-40B4-BE49-F238E27FC236}">
                <a16:creationId xmlns:a16="http://schemas.microsoft.com/office/drawing/2014/main" id="{00000000-0008-0000-0400-000007000000}"/>
              </a:ext>
            </a:extLst>
          </xdr:cNvPr>
          <xdr:cNvCxnSpPr/>
        </xdr:nvCxnSpPr>
        <xdr:spPr>
          <a:xfrm>
            <a:off x="0" y="717933"/>
            <a:ext cx="6214186" cy="7036"/>
          </a:xfrm>
          <a:prstGeom prst="line">
            <a:avLst/>
          </a:prstGeom>
          <a:ln w="38100">
            <a:solidFill>
              <a:schemeClr val="tx1"/>
            </a:solidFill>
          </a:ln>
        </xdr:spPr>
        <xdr:style>
          <a:lnRef idx="1">
            <a:schemeClr val="accent1"/>
          </a:lnRef>
          <a:fillRef idx="0">
            <a:schemeClr val="accent1"/>
          </a:fillRef>
          <a:effectRef idx="0">
            <a:schemeClr val="accent1"/>
          </a:effectRef>
          <a:fontRef idx="minor">
            <a:schemeClr val="tx1"/>
          </a:fontRef>
        </xdr:style>
      </xdr:cxnSp>
      <xdr:pic>
        <xdr:nvPicPr>
          <xdr:cNvPr id="8" name="Picture 7">
            <a:extLst>
              <a:ext uri="{FF2B5EF4-FFF2-40B4-BE49-F238E27FC236}">
                <a16:creationId xmlns:a16="http://schemas.microsoft.com/office/drawing/2014/main" id="{00000000-0008-0000-0400-000008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021" y="0"/>
            <a:ext cx="592443" cy="675640"/>
          </a:xfrm>
          <a:prstGeom prst="rect">
            <a:avLst/>
          </a:prstGeom>
        </xdr:spPr>
      </xdr:pic>
    </xdr:grpSp>
    <xdr:clientData/>
  </xdr:twoCellAnchor>
  <xdr:twoCellAnchor>
    <xdr:from>
      <xdr:col>0</xdr:col>
      <xdr:colOff>102436</xdr:colOff>
      <xdr:row>0</xdr:row>
      <xdr:rowOff>66778</xdr:rowOff>
    </xdr:from>
    <xdr:to>
      <xdr:col>2</xdr:col>
      <xdr:colOff>295317</xdr:colOff>
      <xdr:row>1</xdr:row>
      <xdr:rowOff>138215</xdr:rowOff>
    </xdr:to>
    <xdr:grpSp>
      <xdr:nvGrpSpPr>
        <xdr:cNvPr id="9" name="Group 8">
          <a:hlinkClick xmlns:r="http://schemas.openxmlformats.org/officeDocument/2006/relationships" r:id="rId2"/>
          <a:extLst>
            <a:ext uri="{FF2B5EF4-FFF2-40B4-BE49-F238E27FC236}">
              <a16:creationId xmlns:a16="http://schemas.microsoft.com/office/drawing/2014/main" id="{00000000-0008-0000-0400-000009000000}"/>
            </a:ext>
          </a:extLst>
        </xdr:cNvPr>
        <xdr:cNvGrpSpPr/>
      </xdr:nvGrpSpPr>
      <xdr:grpSpPr>
        <a:xfrm>
          <a:off x="102436" y="66778"/>
          <a:ext cx="789229" cy="261937"/>
          <a:chOff x="346059" y="66778"/>
          <a:chExt cx="788658" cy="261937"/>
        </a:xfrm>
      </xdr:grpSpPr>
      <xdr:sp macro="" textlink="">
        <xdr:nvSpPr>
          <xdr:cNvPr id="10" name="Rounded Rectangle 9">
            <a:extLst>
              <a:ext uri="{FF2B5EF4-FFF2-40B4-BE49-F238E27FC236}">
                <a16:creationId xmlns:a16="http://schemas.microsoft.com/office/drawing/2014/main" id="{00000000-0008-0000-0400-00000A000000}"/>
              </a:ext>
            </a:extLst>
          </xdr:cNvPr>
          <xdr:cNvSpPr/>
        </xdr:nvSpPr>
        <xdr:spPr>
          <a:xfrm>
            <a:off x="346059" y="66778"/>
            <a:ext cx="788658" cy="261937"/>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r>
              <a:rPr lang="en-GB" sz="1100">
                <a:solidFill>
                  <a:sysClr val="windowText" lastClr="000000"/>
                </a:solidFill>
              </a:rPr>
              <a:t>Home</a:t>
            </a:r>
          </a:p>
        </xdr:txBody>
      </xdr:sp>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88248" y="86966"/>
            <a:ext cx="210575" cy="211983"/>
          </a:xfrm>
          <a:prstGeom prst="rect">
            <a:avLst/>
          </a:prstGeom>
        </xdr:spPr>
      </xdr:pic>
    </xdr:grpSp>
    <xdr:clientData/>
  </xdr:twoCellAnchor>
  <xdr:twoCellAnchor>
    <xdr:from>
      <xdr:col>2</xdr:col>
      <xdr:colOff>400135</xdr:colOff>
      <xdr:row>0</xdr:row>
      <xdr:rowOff>66778</xdr:rowOff>
    </xdr:from>
    <xdr:to>
      <xdr:col>4</xdr:col>
      <xdr:colOff>615483</xdr:colOff>
      <xdr:row>1</xdr:row>
      <xdr:rowOff>138215</xdr:rowOff>
    </xdr:to>
    <xdr:grpSp>
      <xdr:nvGrpSpPr>
        <xdr:cNvPr id="12" name="Group 11">
          <a:hlinkClick xmlns:r="http://schemas.openxmlformats.org/officeDocument/2006/relationships" r:id="rId4"/>
          <a:extLst>
            <a:ext uri="{FF2B5EF4-FFF2-40B4-BE49-F238E27FC236}">
              <a16:creationId xmlns:a16="http://schemas.microsoft.com/office/drawing/2014/main" id="{00000000-0008-0000-0400-00000C000000}"/>
            </a:ext>
          </a:extLst>
        </xdr:cNvPr>
        <xdr:cNvGrpSpPr/>
      </xdr:nvGrpSpPr>
      <xdr:grpSpPr>
        <a:xfrm>
          <a:off x="996483" y="66778"/>
          <a:ext cx="1308652" cy="261937"/>
          <a:chOff x="979633" y="79916"/>
          <a:chExt cx="1305796" cy="261937"/>
        </a:xfrm>
      </xdr:grpSpPr>
      <xdr:sp macro="" textlink="">
        <xdr:nvSpPr>
          <xdr:cNvPr id="13" name="Rounded Rectangle 12">
            <a:extLst>
              <a:ext uri="{FF2B5EF4-FFF2-40B4-BE49-F238E27FC236}">
                <a16:creationId xmlns:a16="http://schemas.microsoft.com/office/drawing/2014/main" id="{00000000-0008-0000-0400-00000D000000}"/>
              </a:ext>
            </a:extLst>
          </xdr:cNvPr>
          <xdr:cNvSpPr/>
        </xdr:nvSpPr>
        <xdr:spPr>
          <a:xfrm>
            <a:off x="979633" y="79916"/>
            <a:ext cx="1305796" cy="261937"/>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r>
              <a:rPr lang="en-GB" sz="1100">
                <a:solidFill>
                  <a:sysClr val="windowText" lastClr="000000"/>
                </a:solidFill>
              </a:rPr>
              <a:t>BA Reviu Barang</a:t>
            </a:r>
          </a:p>
        </xdr:txBody>
      </xdr:sp>
      <xdr:pic>
        <xdr:nvPicPr>
          <xdr:cNvPr id="14" name="Picture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05053" y="98535"/>
            <a:ext cx="229913" cy="229913"/>
          </a:xfrm>
          <a:prstGeom prst="rect">
            <a:avLst/>
          </a:prstGeom>
        </xdr:spPr>
      </xdr:pic>
    </xdr:grpSp>
    <xdr:clientData/>
  </xdr:twoCellAnchor>
  <xdr:twoCellAnchor>
    <xdr:from>
      <xdr:col>4</xdr:col>
      <xdr:colOff>720301</xdr:colOff>
      <xdr:row>0</xdr:row>
      <xdr:rowOff>66778</xdr:rowOff>
    </xdr:from>
    <xdr:to>
      <xdr:col>7</xdr:col>
      <xdr:colOff>75114</xdr:colOff>
      <xdr:row>1</xdr:row>
      <xdr:rowOff>138215</xdr:rowOff>
    </xdr:to>
    <xdr:grpSp>
      <xdr:nvGrpSpPr>
        <xdr:cNvPr id="15" name="Group 14">
          <a:hlinkClick xmlns:r="http://schemas.openxmlformats.org/officeDocument/2006/relationships" r:id="rId6"/>
          <a:extLst>
            <a:ext uri="{FF2B5EF4-FFF2-40B4-BE49-F238E27FC236}">
              <a16:creationId xmlns:a16="http://schemas.microsoft.com/office/drawing/2014/main" id="{00000000-0008-0000-0400-00000F000000}"/>
            </a:ext>
          </a:extLst>
        </xdr:cNvPr>
        <xdr:cNvGrpSpPr/>
      </xdr:nvGrpSpPr>
      <xdr:grpSpPr>
        <a:xfrm>
          <a:off x="2409953" y="66778"/>
          <a:ext cx="1301226" cy="261937"/>
          <a:chOff x="2385392" y="66778"/>
          <a:chExt cx="1305796" cy="261937"/>
        </a:xfrm>
      </xdr:grpSpPr>
      <xdr:sp macro="" textlink="">
        <xdr:nvSpPr>
          <xdr:cNvPr id="16" name="Rounded Rectangle 15">
            <a:extLst>
              <a:ext uri="{FF2B5EF4-FFF2-40B4-BE49-F238E27FC236}">
                <a16:creationId xmlns:a16="http://schemas.microsoft.com/office/drawing/2014/main" id="{00000000-0008-0000-0400-000010000000}"/>
              </a:ext>
            </a:extLst>
          </xdr:cNvPr>
          <xdr:cNvSpPr/>
        </xdr:nvSpPr>
        <xdr:spPr>
          <a:xfrm>
            <a:off x="2385392" y="66778"/>
            <a:ext cx="1305796" cy="261937"/>
          </a:xfrm>
          <a:prstGeom prst="round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r"/>
            <a:r>
              <a:rPr lang="en-GB" sz="1100">
                <a:solidFill>
                  <a:sysClr val="windowText" lastClr="000000"/>
                </a:solidFill>
              </a:rPr>
              <a:t>BA Reviu Kons.</a:t>
            </a:r>
          </a:p>
        </xdr:txBody>
      </xdr:sp>
      <xdr:pic>
        <xdr:nvPicPr>
          <xdr:cNvPr id="17" name="Picture 16">
            <a:extLst>
              <a:ext uri="{FF2B5EF4-FFF2-40B4-BE49-F238E27FC236}">
                <a16:creationId xmlns:a16="http://schemas.microsoft.com/office/drawing/2014/main" id="{00000000-0008-0000-0400-000011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437089" y="105105"/>
            <a:ext cx="190500" cy="190500"/>
          </a:xfrm>
          <a:prstGeom prst="rect">
            <a:avLst/>
          </a:prstGeom>
        </xdr:spPr>
      </xdr:pic>
    </xdr:grpSp>
    <xdr:clientData/>
  </xdr:twoCellAnchor>
  <xdr:twoCellAnchor>
    <xdr:from>
      <xdr:col>7</xdr:col>
      <xdr:colOff>179932</xdr:colOff>
      <xdr:row>0</xdr:row>
      <xdr:rowOff>66778</xdr:rowOff>
    </xdr:from>
    <xdr:to>
      <xdr:col>8</xdr:col>
      <xdr:colOff>513521</xdr:colOff>
      <xdr:row>1</xdr:row>
      <xdr:rowOff>138215</xdr:rowOff>
    </xdr:to>
    <xdr:grpSp>
      <xdr:nvGrpSpPr>
        <xdr:cNvPr id="18" name="Group 17">
          <a:hlinkClick xmlns:r="http://schemas.openxmlformats.org/officeDocument/2006/relationships" r:id="rId8"/>
          <a:extLst>
            <a:ext uri="{FF2B5EF4-FFF2-40B4-BE49-F238E27FC236}">
              <a16:creationId xmlns:a16="http://schemas.microsoft.com/office/drawing/2014/main" id="{00000000-0008-0000-0400-000012000000}"/>
            </a:ext>
          </a:extLst>
        </xdr:cNvPr>
        <xdr:cNvGrpSpPr/>
      </xdr:nvGrpSpPr>
      <xdr:grpSpPr>
        <a:xfrm>
          <a:off x="3815997" y="66778"/>
          <a:ext cx="1302654" cy="261937"/>
          <a:chOff x="3817427" y="73346"/>
          <a:chExt cx="1305796" cy="261937"/>
        </a:xfrm>
        <a:noFill/>
      </xdr:grpSpPr>
      <xdr:sp macro="" textlink="">
        <xdr:nvSpPr>
          <xdr:cNvPr id="19" name="Rounded Rectangle 18">
            <a:extLst>
              <a:ext uri="{FF2B5EF4-FFF2-40B4-BE49-F238E27FC236}">
                <a16:creationId xmlns:a16="http://schemas.microsoft.com/office/drawing/2014/main" id="{00000000-0008-0000-0400-000013000000}"/>
              </a:ext>
            </a:extLst>
          </xdr:cNvPr>
          <xdr:cNvSpPr/>
        </xdr:nvSpPr>
        <xdr:spPr>
          <a:xfrm>
            <a:off x="3817427" y="73346"/>
            <a:ext cx="1305796" cy="261937"/>
          </a:xfrm>
          <a:prstGeom prst="roundRect">
            <a:avLst/>
          </a:prstGeom>
          <a:grp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r"/>
            <a:r>
              <a:rPr lang="en-GB" sz="1100">
                <a:solidFill>
                  <a:sysClr val="windowText" lastClr="000000"/>
                </a:solidFill>
              </a:rPr>
              <a:t>BA Reviu JKK.  </a:t>
            </a:r>
            <a:r>
              <a:rPr lang="en-GB" sz="1100">
                <a:solidFill>
                  <a:schemeClr val="bg1"/>
                </a:solidFill>
              </a:rPr>
              <a:t>.</a:t>
            </a:r>
          </a:p>
        </xdr:txBody>
      </xdr:sp>
      <xdr:pic>
        <xdr:nvPicPr>
          <xdr:cNvPr id="20" name="Picture 19">
            <a:extLst>
              <a:ext uri="{FF2B5EF4-FFF2-40B4-BE49-F238E27FC236}">
                <a16:creationId xmlns:a16="http://schemas.microsoft.com/office/drawing/2014/main" id="{00000000-0008-0000-0400-000014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3941383" y="105104"/>
            <a:ext cx="190500" cy="190500"/>
          </a:xfrm>
          <a:prstGeom prst="rect">
            <a:avLst/>
          </a:prstGeom>
          <a:grpFill/>
        </xdr:spPr>
        <xdr:style>
          <a:lnRef idx="2">
            <a:schemeClr val="accent5">
              <a:shade val="50000"/>
            </a:schemeClr>
          </a:lnRef>
          <a:fillRef idx="1">
            <a:schemeClr val="accent5"/>
          </a:fillRef>
          <a:effectRef idx="0">
            <a:schemeClr val="accent5"/>
          </a:effectRef>
          <a:fontRef idx="minor">
            <a:schemeClr val="lt1"/>
          </a:fontRef>
        </xdr:style>
      </xdr:pic>
    </xdr:grpSp>
    <xdr:clientData/>
  </xdr:twoCellAnchor>
  <xdr:twoCellAnchor>
    <xdr:from>
      <xdr:col>8</xdr:col>
      <xdr:colOff>618340</xdr:colOff>
      <xdr:row>0</xdr:row>
      <xdr:rowOff>66778</xdr:rowOff>
    </xdr:from>
    <xdr:to>
      <xdr:col>8</xdr:col>
      <xdr:colOff>1924136</xdr:colOff>
      <xdr:row>1</xdr:row>
      <xdr:rowOff>138215</xdr:rowOff>
    </xdr:to>
    <xdr:grpSp>
      <xdr:nvGrpSpPr>
        <xdr:cNvPr id="21" name="Group 20">
          <a:extLst>
            <a:ext uri="{FF2B5EF4-FFF2-40B4-BE49-F238E27FC236}">
              <a16:creationId xmlns:a16="http://schemas.microsoft.com/office/drawing/2014/main" id="{00000000-0008-0000-0400-000015000000}"/>
            </a:ext>
          </a:extLst>
        </xdr:cNvPr>
        <xdr:cNvGrpSpPr/>
      </xdr:nvGrpSpPr>
      <xdr:grpSpPr>
        <a:xfrm>
          <a:off x="5223470" y="66778"/>
          <a:ext cx="1305796" cy="261937"/>
          <a:chOff x="5229754" y="79915"/>
          <a:chExt cx="1305796" cy="261937"/>
        </a:xfrm>
      </xdr:grpSpPr>
      <xdr:sp macro="" textlink="">
        <xdr:nvSpPr>
          <xdr:cNvPr id="22" name="Rounded Rectangle 21">
            <a:extLst>
              <a:ext uri="{FF2B5EF4-FFF2-40B4-BE49-F238E27FC236}">
                <a16:creationId xmlns:a16="http://schemas.microsoft.com/office/drawing/2014/main" id="{00000000-0008-0000-0400-000016000000}"/>
              </a:ext>
            </a:extLst>
          </xdr:cNvPr>
          <xdr:cNvSpPr/>
        </xdr:nvSpPr>
        <xdr:spPr>
          <a:xfrm>
            <a:off x="5229754" y="79915"/>
            <a:ext cx="1305796" cy="261937"/>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r"/>
            <a:r>
              <a:rPr lang="en-GB" sz="1100">
                <a:solidFill>
                  <a:sysClr val="windowText" lastClr="000000"/>
                </a:solidFill>
              </a:rPr>
              <a:t>BA Reviu JKNK</a:t>
            </a:r>
          </a:p>
        </xdr:txBody>
      </xdr:sp>
      <xdr:pic>
        <xdr:nvPicPr>
          <xdr:cNvPr id="23" name="Picture 22">
            <a:extLst>
              <a:ext uri="{FF2B5EF4-FFF2-40B4-BE49-F238E27FC236}">
                <a16:creationId xmlns:a16="http://schemas.microsoft.com/office/drawing/2014/main" id="{00000000-0008-0000-0400-000017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281451" y="118242"/>
            <a:ext cx="190500" cy="190500"/>
          </a:xfrm>
          <a:prstGeom prst="rect">
            <a:avLst/>
          </a:prstGeom>
        </xdr:spPr>
        <xdr:style>
          <a:lnRef idx="0">
            <a:schemeClr val="accent3"/>
          </a:lnRef>
          <a:fillRef idx="3">
            <a:schemeClr val="accent3"/>
          </a:fillRef>
          <a:effectRef idx="3">
            <a:schemeClr val="accent3"/>
          </a:effectRef>
          <a:fontRef idx="minor">
            <a:schemeClr val="lt1"/>
          </a:fontRef>
        </xdr:style>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OKMIL%202021\PENUNJUKAN%20LGS%20&amp;%20TENDER\PENAWARAN%202006\AI%20TUGAS%20KULIAH\APBN\Seksi%20VIII%20Pen.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POKMIL%202021\PENUNJUKAN%20LGS%20&amp;%20TENDER\penawaran\motongkad\CV.%20SARIWONO\file%20penawran.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PENGADAAN%20BARANG%20DAN%20JASA\POKMIL%202023\PENUNJUKKAN%20-%20TENDER\BA%20PEMBUKTIAN%202023.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POKMIL%202021\PENUNJUKAN%20LGS%20&amp;%20TENDER\BOQ\olot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POKMIL%202021\PENUNJUKAN%20LGS%20&amp;%20TENDER\bina%20marga%202009\APBN\Seksi%20VIII%20Pen.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PENGADAAN%20BARANG%20DAN%20JASA\POKMIL%202021\PENUNJUKAN%20LGS%20&amp;%20TENDER\POKMIL%2003%20(Daniel%20Risa,%20Eva)%20=%20Pembangunan%20Rumah%20Paramedis%20Puskesmas%20Dogobak\BERITA%20ACARA\LHT%20POKMIL%2003.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MAMTENG\INSENTIF\DAFTAR%20PENERIMAAN%20DISTERIK%20MAMTENG.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POKMIL%202021\PENUNJUKAN%20LGS%20&amp;%20TENDER\DATA%20CONSULTAN\penawaran\rumah%20sakit\CV.%20POGOGUL%20JAYA\CV.%20POGOGUL%20JAYA.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POKMIL%202021\PENUNJUKAN%20LGS%20&amp;%20TENDER\KOMINFO\BERKALA%20KOMINFO.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POKMIL%202021\PENUNJUKAN%20LGS%20&amp;%20TENDER\MAMTENG\PERJALANAN\PERJALANAN%20DINAS%202014%20(BUPATI).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POKMIL%202021\PENUNJUKAN%20LGS%20&amp;%20TENDER\bina%20marga%202009\Timbukar\DB-TIMBUKAR.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OKMIL%202021\PENUNJUKAN%20LGS%20&amp;%20TENDER\MASTER%20%20BM%202009%20MOGOYUNGGUNG.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KEHUTANAN\KEUANGAN\T%20U%20-%20PENINGKATAN%20PERAN%20SERTA%20DAK%20(2016).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POKMIL%202021\PENUNJUKAN%20LGS%20&amp;%20TENDER\RAB%20SDN%202%20KOMUS.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A:\JL-KOTARAYA.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POKMIL%202021\PENUNJUKAN%20LGS%20&amp;%20TENDER\PENAWARAN%202006\AI%20TUGAS%20KULIAH\2004\rab\MOLINOW%20SMP%20II-tamb.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POKMIL%202021\PENUNJUKAN%20LGS%20&amp;%20TENDER\PENAWARAN%202006\DINAS%20PU%20PROV\JEMBATAN%20BINIHA\RAB%20ANALISA%20SNI.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C:\POKMIL%202021\PENUNJUKAN%20LGS%20&amp;%20TENDER\DATA%20MULTIMEDIA\PROJECT%202009\DINKESSOS%20BOLSEL%202010%20PERSIAPAN%20LELANG\PENAARAN%20TAMI\KHUSUS%20TENDER\ciptakarya.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POKMIL%202021\PENUNJUKAN%20LGS%20&amp;%20TENDER\RAB%20SATAP\BOLMONG\RAB%20SDN%202%20KOMU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OKMIL%202021\PENUNJUKAN%20LGS%20&amp;%20TENDER\DATA%20MULTIMEDIA\PROJECT%202009\DINKESSOS%20BOLSEL%202010%20PERSIAPAN%20LELANG\PENAARAN%20TAMI\KHUSUS%20TENDER\THUN%202009\BOLMONG%20INDUK\TAMY\LINGKUNGAN%20HIDUP\CV.%20RAFI%20KURNIA%20JAYA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POKMIL%202021\PENUNJUKAN%20LGS%20&amp;%20TENDER\DATA%202009\Panitia%20Lelang%202009\RAB%20HPS%20SAMUA%20PANITIA%202009\BINA%20MARGA\22%20HPS%20JALAN%20PINOGALUMAN%20-LABUANG%20UKI%20FIX.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POKMIL%202021\PENUNJUKAN%20LGS%20&amp;%20TENDER\bina%20marga%202009\BILL%202008%20BINA%20MARGA\PEY%20@STUDIO\file%20penawran.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POKMIL%202021\PENUNJUKAN%20LGS%20&amp;%20TENDER\DATA%20BARU\PERJALANAN%20DINAS%20201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POKMIL%202021\PENUNJUKAN%20LGS%20&amp;%20TENDER\PENAWARAN%202006\AI%20TUGAS%20KULIAH\APBN\TENDER\OE%20Dumagin.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ADHIT%20FILE\FORESTRY\UMUM\KONTRAK%20KERJA.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POKMIL%202021\PENUNJUKAN%20LGS%20&amp;%20TENDER\BOQ\perbinda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t"/>
      <sheetName val="MPU"/>
      <sheetName val="Jad"/>
      <sheetName val="RAB"/>
      <sheetName val="Mob"/>
      <sheetName val="Ana"/>
      <sheetName val="Alat"/>
      <sheetName val="U&amp;B"/>
      <sheetName val="Sub"/>
      <sheetName val="Mob. Alat"/>
      <sheetName val="Mob Alat"/>
      <sheetName val="Sheet2"/>
    </sheetNames>
    <sheetDataSet>
      <sheetData sheetId="0" refreshError="1"/>
      <sheetData sheetId="1" refreshError="1"/>
      <sheetData sheetId="2" refreshError="1"/>
      <sheetData sheetId="3" refreshError="1">
        <row r="30">
          <cell r="F30" t="str">
            <v>Manado, 28 Desember 1998</v>
          </cell>
        </row>
        <row r="31">
          <cell r="F31" t="str">
            <v>CV.  MERCURY</v>
          </cell>
        </row>
        <row r="32">
          <cell r="J32" t="str">
            <v>PROYEK</v>
          </cell>
          <cell r="K32" t="str">
            <v>:</v>
          </cell>
          <cell r="L32" t="str">
            <v>PENINGKATAN PRASARANA JALAN PROPINSI CABANG DINAS PU KOTAMOBAGU</v>
          </cell>
        </row>
        <row r="33">
          <cell r="L33" t="str">
            <v>DI KABUPATEN BOLAANG MONGONDOW WILAYAH  III</v>
          </cell>
        </row>
        <row r="34">
          <cell r="J34" t="str">
            <v>PAKET</v>
          </cell>
          <cell r="K34" t="str">
            <v>:</v>
          </cell>
          <cell r="L34" t="str">
            <v>KEMA - BELANG - MOLOBOG (SEKSI VIII), TARGET 2,50 KM</v>
          </cell>
        </row>
        <row r="35">
          <cell r="F35" t="str">
            <v>BERTY  MARAMIS</v>
          </cell>
          <cell r="J35" t="str">
            <v>PROPINSI</v>
          </cell>
          <cell r="K35" t="str">
            <v>:</v>
          </cell>
          <cell r="L35" t="str">
            <v>SULAWESI UTARA</v>
          </cell>
        </row>
        <row r="36">
          <cell r="F36" t="str">
            <v>Direktur</v>
          </cell>
          <cell r="J36" t="str">
            <v>MATA</v>
          </cell>
          <cell r="M36" t="str">
            <v>SA</v>
          </cell>
          <cell r="N36" t="str">
            <v>PERKIRAAN</v>
          </cell>
          <cell r="O36" t="str">
            <v>HARGA</v>
          </cell>
          <cell r="P36" t="str">
            <v>HARGA</v>
          </cell>
        </row>
        <row r="37">
          <cell r="J37" t="str">
            <v>PEMBA</v>
          </cell>
          <cell r="L37" t="str">
            <v>URAIAN</v>
          </cell>
          <cell r="M37" t="str">
            <v>TU</v>
          </cell>
          <cell r="N37" t="str">
            <v>KUANTITAS</v>
          </cell>
          <cell r="O37" t="str">
            <v>SATUAN</v>
          </cell>
          <cell r="P37" t="str">
            <v>PEKERJAAN</v>
          </cell>
        </row>
        <row r="38">
          <cell r="J38" t="str">
            <v>YARAN</v>
          </cell>
          <cell r="M38" t="str">
            <v>AN</v>
          </cell>
          <cell r="O38" t="str">
            <v>( Rp.)</v>
          </cell>
          <cell r="P38" t="str">
            <v>( Rp.)</v>
          </cell>
        </row>
        <row r="39">
          <cell r="J39" t="str">
            <v>a</v>
          </cell>
          <cell r="L39" t="str">
            <v>b</v>
          </cell>
          <cell r="M39" t="str">
            <v>c</v>
          </cell>
          <cell r="N39" t="str">
            <v>d</v>
          </cell>
          <cell r="O39" t="str">
            <v>e</v>
          </cell>
          <cell r="P39" t="str">
            <v>f=(d x e)</v>
          </cell>
        </row>
        <row r="41">
          <cell r="J41" t="str">
            <v>BAB. I</v>
          </cell>
          <cell r="L41" t="str">
            <v>U M U M</v>
          </cell>
        </row>
        <row r="43">
          <cell r="J43" t="str">
            <v>1.2</v>
          </cell>
          <cell r="L43" t="str">
            <v>Mobilisasi</v>
          </cell>
          <cell r="M43" t="str">
            <v>Ls</v>
          </cell>
          <cell r="N43">
            <v>1</v>
          </cell>
          <cell r="O43">
            <v>15850000</v>
          </cell>
          <cell r="P43">
            <v>15850000</v>
          </cell>
        </row>
        <row r="45">
          <cell r="L45" t="str">
            <v>Jumlah Harga Pekerjaan Bab 1  (Dipindahkan ke Rekapitulasi Biaya)</v>
          </cell>
          <cell r="P45">
            <v>15850000</v>
          </cell>
        </row>
        <row r="47">
          <cell r="J47" t="str">
            <v>BAB. II</v>
          </cell>
          <cell r="L47" t="str">
            <v>DRAINASE</v>
          </cell>
        </row>
        <row r="49">
          <cell r="J49" t="str">
            <v>2.1</v>
          </cell>
          <cell r="L49" t="str">
            <v>Pekerjaan Galian Untuk Selokan</v>
          </cell>
          <cell r="M49" t="str">
            <v>M3</v>
          </cell>
          <cell r="N49">
            <v>859.5</v>
          </cell>
          <cell r="O49">
            <v>8507.82</v>
          </cell>
          <cell r="P49">
            <v>7312471.29</v>
          </cell>
        </row>
        <row r="50">
          <cell r="L50" t="str">
            <v>Drainase Dan Saluran Air</v>
          </cell>
        </row>
        <row r="51">
          <cell r="J51" t="str">
            <v>2.2</v>
          </cell>
          <cell r="L51" t="str">
            <v>Pekerjaan Pasangan Batu</v>
          </cell>
          <cell r="M51" t="str">
            <v>M3</v>
          </cell>
          <cell r="N51">
            <v>113.3</v>
          </cell>
          <cell r="O51">
            <v>187521.95</v>
          </cell>
          <cell r="P51">
            <v>21246236.940000001</v>
          </cell>
        </row>
        <row r="52">
          <cell r="L52" t="str">
            <v>Dengan Mortar</v>
          </cell>
        </row>
        <row r="53">
          <cell r="J53" t="str">
            <v>2.3 (1)</v>
          </cell>
          <cell r="L53" t="str">
            <v>Gorong2 Pipa Beton Bertulang</v>
          </cell>
          <cell r="M53" t="str">
            <v>M1</v>
          </cell>
          <cell r="N53" t="str">
            <v>-</v>
          </cell>
          <cell r="P53">
            <v>0</v>
          </cell>
        </row>
        <row r="54">
          <cell r="L54" t="str">
            <v>Ø Dalam &lt; 45 cm</v>
          </cell>
        </row>
        <row r="55">
          <cell r="J55" t="str">
            <v>2.3 (2)</v>
          </cell>
          <cell r="L55" t="str">
            <v>Pipa Gorong2 Beton Bertulang</v>
          </cell>
          <cell r="M55" t="str">
            <v>M1</v>
          </cell>
          <cell r="N55" t="str">
            <v>-</v>
          </cell>
          <cell r="P55">
            <v>0</v>
          </cell>
        </row>
        <row r="56">
          <cell r="L56" t="str">
            <v>Ø Dalam 45 - 75 cm</v>
          </cell>
        </row>
        <row r="57">
          <cell r="J57" t="str">
            <v>2.3 (3)</v>
          </cell>
          <cell r="L57" t="str">
            <v>Pipa Gorong2 Beton Bertulang</v>
          </cell>
          <cell r="M57" t="str">
            <v>M1</v>
          </cell>
          <cell r="N57">
            <v>3</v>
          </cell>
          <cell r="O57">
            <v>426350.6</v>
          </cell>
          <cell r="P57">
            <v>1279051.8</v>
          </cell>
        </row>
        <row r="58">
          <cell r="L58" t="str">
            <v>Ø Dalam 75 - 120 cm</v>
          </cell>
        </row>
        <row r="59">
          <cell r="J59" t="str">
            <v>2.3 (4)</v>
          </cell>
          <cell r="L59" t="str">
            <v>Gorong-gorong Pipa Baja</v>
          </cell>
          <cell r="M59" t="str">
            <v>Ton</v>
          </cell>
          <cell r="N59" t="str">
            <v>-</v>
          </cell>
          <cell r="P59">
            <v>0</v>
          </cell>
        </row>
        <row r="60">
          <cell r="L60" t="str">
            <v>Bergelombang</v>
          </cell>
        </row>
        <row r="61">
          <cell r="J61" t="str">
            <v>2.4 (1)</v>
          </cell>
          <cell r="L61" t="str">
            <v>Urugan Berongga Atau Material Filler</v>
          </cell>
          <cell r="M61" t="str">
            <v>M3</v>
          </cell>
          <cell r="N61" t="str">
            <v>-</v>
          </cell>
          <cell r="P61">
            <v>0</v>
          </cell>
        </row>
        <row r="62">
          <cell r="J62" t="str">
            <v>2.4 (2)</v>
          </cell>
          <cell r="L62" t="str">
            <v>Anyaman Filter Plastik Untuk Pek.</v>
          </cell>
          <cell r="M62" t="str">
            <v>M2</v>
          </cell>
          <cell r="N62" t="str">
            <v>-</v>
          </cell>
          <cell r="P62">
            <v>0</v>
          </cell>
        </row>
        <row r="63">
          <cell r="L63" t="str">
            <v>Drainase Di Bawah Permukaan</v>
          </cell>
        </row>
        <row r="64">
          <cell r="J64" t="str">
            <v>2.4 (3)</v>
          </cell>
          <cell r="L64" t="str">
            <v>Pipa Untuk Pekerjaan Drainase</v>
          </cell>
          <cell r="M64" t="str">
            <v>M1</v>
          </cell>
          <cell r="N64" t="str">
            <v>-</v>
          </cell>
          <cell r="P64">
            <v>0</v>
          </cell>
        </row>
        <row r="65">
          <cell r="L65" t="str">
            <v>Di Bawah Permukaan</v>
          </cell>
        </row>
        <row r="67">
          <cell r="L67" t="str">
            <v>Jumlah Harga Pekerjaan Bab 2  (Dipindahkan ke Rekapitulasi Biaya)</v>
          </cell>
          <cell r="P67">
            <v>29837760.030000001</v>
          </cell>
        </row>
        <row r="69">
          <cell r="J69" t="str">
            <v>PROYEK</v>
          </cell>
          <cell r="K69" t="str">
            <v>:</v>
          </cell>
          <cell r="L69" t="str">
            <v>PENINGKATAN PRASARANA JALAN PROPINSI CABANG DINAS PU KOTAMOBAGU</v>
          </cell>
        </row>
        <row r="70">
          <cell r="L70" t="str">
            <v>DI KABUPATEN BOLAANG MONGONDOW WILAYAH  III</v>
          </cell>
        </row>
        <row r="71">
          <cell r="J71" t="str">
            <v>PAKET</v>
          </cell>
          <cell r="K71" t="str">
            <v>:</v>
          </cell>
          <cell r="L71" t="str">
            <v>KEMA - BELANG - MOLOBOG (SEKSI VIII), TARGET 2,50 KM</v>
          </cell>
        </row>
        <row r="72">
          <cell r="J72" t="str">
            <v>PROPINSI</v>
          </cell>
          <cell r="K72" t="str">
            <v>:</v>
          </cell>
          <cell r="L72" t="str">
            <v>SULAWESI UTARA</v>
          </cell>
        </row>
        <row r="73">
          <cell r="J73" t="str">
            <v>MATA</v>
          </cell>
          <cell r="M73" t="str">
            <v>SA</v>
          </cell>
          <cell r="N73" t="str">
            <v>PERKIRAAN</v>
          </cell>
          <cell r="O73" t="str">
            <v>HARGA</v>
          </cell>
          <cell r="P73" t="str">
            <v>HARGA</v>
          </cell>
        </row>
        <row r="74">
          <cell r="J74" t="str">
            <v>PEMBA</v>
          </cell>
          <cell r="L74" t="str">
            <v>URAIAN</v>
          </cell>
          <cell r="M74" t="str">
            <v>TU</v>
          </cell>
          <cell r="N74" t="str">
            <v>KUANTITAS</v>
          </cell>
          <cell r="O74" t="str">
            <v>SATUAN</v>
          </cell>
          <cell r="P74" t="str">
            <v>PEKERJAAN</v>
          </cell>
        </row>
        <row r="75">
          <cell r="J75" t="str">
            <v>YARAN</v>
          </cell>
          <cell r="M75" t="str">
            <v>AN</v>
          </cell>
          <cell r="O75" t="str">
            <v>( Rp.)</v>
          </cell>
          <cell r="P75" t="str">
            <v>( Rp.)</v>
          </cell>
        </row>
        <row r="76">
          <cell r="J76" t="str">
            <v>a</v>
          </cell>
          <cell r="L76" t="str">
            <v>b</v>
          </cell>
          <cell r="M76" t="str">
            <v>c</v>
          </cell>
          <cell r="N76" t="str">
            <v>d</v>
          </cell>
          <cell r="O76" t="str">
            <v>e</v>
          </cell>
          <cell r="P76" t="str">
            <v>f=(d x e)</v>
          </cell>
        </row>
        <row r="78">
          <cell r="J78" t="str">
            <v>BAB. III</v>
          </cell>
          <cell r="L78" t="str">
            <v>PEKERJAAN TANAH</v>
          </cell>
        </row>
        <row r="80">
          <cell r="J80" t="str">
            <v>3.1 (1)</v>
          </cell>
          <cell r="L80" t="str">
            <v>Galian Biasa</v>
          </cell>
          <cell r="M80" t="str">
            <v>M3</v>
          </cell>
          <cell r="N80">
            <v>9250</v>
          </cell>
          <cell r="O80">
            <v>8507.82</v>
          </cell>
          <cell r="P80">
            <v>78697335</v>
          </cell>
        </row>
        <row r="81">
          <cell r="J81" t="str">
            <v>3.1 (2)</v>
          </cell>
          <cell r="L81" t="str">
            <v>Galian Padas/Batuan</v>
          </cell>
          <cell r="M81" t="str">
            <v>M3</v>
          </cell>
          <cell r="N81">
            <v>1950</v>
          </cell>
          <cell r="O81">
            <v>25439.21</v>
          </cell>
          <cell r="P81">
            <v>49606459.5</v>
          </cell>
        </row>
        <row r="82">
          <cell r="J82" t="str">
            <v>3.2 (1)</v>
          </cell>
          <cell r="L82" t="str">
            <v>Urugan Biasa</v>
          </cell>
          <cell r="M82" t="str">
            <v>M3</v>
          </cell>
          <cell r="N82">
            <v>950</v>
          </cell>
          <cell r="O82">
            <v>15248.77</v>
          </cell>
          <cell r="P82">
            <v>14486331.5</v>
          </cell>
        </row>
        <row r="83">
          <cell r="J83" t="str">
            <v>3.2 (2)</v>
          </cell>
          <cell r="L83" t="str">
            <v>Urugan Pilihan</v>
          </cell>
          <cell r="M83" t="str">
            <v>M3</v>
          </cell>
          <cell r="P83">
            <v>0</v>
          </cell>
        </row>
        <row r="84">
          <cell r="J84" t="str">
            <v>3.3</v>
          </cell>
          <cell r="L84" t="str">
            <v>Penyiapan Badan Jalan</v>
          </cell>
          <cell r="M84" t="str">
            <v>M2</v>
          </cell>
          <cell r="P84">
            <v>0</v>
          </cell>
        </row>
        <row r="86">
          <cell r="L86" t="str">
            <v>Jumlah Harga Pekerjaan Bab 3  (Dipindahkan ke Rekapitulasi Biaya)</v>
          </cell>
          <cell r="P86">
            <v>142790126</v>
          </cell>
        </row>
        <row r="88">
          <cell r="J88" t="str">
            <v>BAB. IV</v>
          </cell>
          <cell r="L88" t="str">
            <v>PELEBARAN PERKERASAN</v>
          </cell>
        </row>
        <row r="89">
          <cell r="L89" t="str">
            <v>DAN BAHU JALAN</v>
          </cell>
        </row>
        <row r="91">
          <cell r="J91" t="str">
            <v>4.1 (1)</v>
          </cell>
          <cell r="L91" t="str">
            <v>Lapis Pondasi Agregat Kelas A</v>
          </cell>
          <cell r="M91" t="str">
            <v>M3</v>
          </cell>
          <cell r="N91" t="str">
            <v>-</v>
          </cell>
          <cell r="P91">
            <v>0</v>
          </cell>
        </row>
        <row r="92">
          <cell r="J92" t="str">
            <v>4.1 (2)</v>
          </cell>
          <cell r="L92" t="str">
            <v>Lapis Pondasi Agregat Kelas B</v>
          </cell>
          <cell r="M92" t="str">
            <v>M3</v>
          </cell>
          <cell r="N92">
            <v>750</v>
          </cell>
          <cell r="O92">
            <v>51506.9</v>
          </cell>
          <cell r="P92">
            <v>38630175</v>
          </cell>
        </row>
        <row r="93">
          <cell r="J93" t="str">
            <v>4.2 (1)</v>
          </cell>
          <cell r="L93" t="str">
            <v>Semen Untuk Pondasi Tanah Semen</v>
          </cell>
          <cell r="M93" t="str">
            <v>Ton</v>
          </cell>
          <cell r="N93" t="str">
            <v>-</v>
          </cell>
          <cell r="P93">
            <v>0</v>
          </cell>
        </row>
        <row r="94">
          <cell r="J94" t="str">
            <v>4.2 (2)</v>
          </cell>
          <cell r="L94" t="str">
            <v>Lapis Pondasi Tanah Semen</v>
          </cell>
          <cell r="M94" t="str">
            <v>M3</v>
          </cell>
          <cell r="N94" t="str">
            <v>-</v>
          </cell>
          <cell r="P94">
            <v>0</v>
          </cell>
        </row>
        <row r="95">
          <cell r="J95" t="str">
            <v>4.3 (1)</v>
          </cell>
          <cell r="L95" t="str">
            <v>Agregat Penutup Burtu</v>
          </cell>
          <cell r="M95" t="str">
            <v>M2</v>
          </cell>
          <cell r="N95" t="str">
            <v>-</v>
          </cell>
          <cell r="P95">
            <v>0</v>
          </cell>
        </row>
        <row r="96">
          <cell r="J96" t="str">
            <v>4.3 (2)</v>
          </cell>
          <cell r="L96" t="str">
            <v>Material Aspal Untuk Pekerjaan</v>
          </cell>
          <cell r="M96" t="str">
            <v>Liter</v>
          </cell>
          <cell r="N96" t="str">
            <v>-</v>
          </cell>
          <cell r="P96">
            <v>0</v>
          </cell>
        </row>
        <row r="97">
          <cell r="L97" t="str">
            <v>Pelaburan</v>
          </cell>
        </row>
        <row r="98">
          <cell r="J98" t="str">
            <v>4.3 (3)</v>
          </cell>
          <cell r="L98" t="str">
            <v>Lapis Resap Pengikat</v>
          </cell>
          <cell r="M98" t="str">
            <v>Liter</v>
          </cell>
          <cell r="N98" t="str">
            <v>-</v>
          </cell>
          <cell r="P98">
            <v>0</v>
          </cell>
        </row>
        <row r="100">
          <cell r="L100" t="str">
            <v>Jumlah Harga Pekerjaan Bab 4  (Dipindahkan ke Rekapitulasi Biaya)</v>
          </cell>
          <cell r="P100">
            <v>38630175</v>
          </cell>
        </row>
        <row r="102">
          <cell r="J102" t="str">
            <v>BAB. V</v>
          </cell>
          <cell r="L102" t="str">
            <v>PERKERASAN BERBUTIR</v>
          </cell>
        </row>
        <row r="104">
          <cell r="J104" t="str">
            <v>5.1 (1)</v>
          </cell>
          <cell r="L104" t="str">
            <v>Lapis Pondasi Agregat Kelas A</v>
          </cell>
          <cell r="M104" t="str">
            <v>M3</v>
          </cell>
          <cell r="N104">
            <v>1350</v>
          </cell>
          <cell r="O104">
            <v>64762.57</v>
          </cell>
          <cell r="P104">
            <v>87429469.5</v>
          </cell>
        </row>
        <row r="105">
          <cell r="J105" t="str">
            <v>5.1 (2)</v>
          </cell>
          <cell r="L105" t="str">
            <v>Lapis Pondasi Agregat Kelas B</v>
          </cell>
          <cell r="M105" t="str">
            <v>M3</v>
          </cell>
          <cell r="N105">
            <v>950</v>
          </cell>
          <cell r="O105">
            <v>51506.9</v>
          </cell>
          <cell r="P105">
            <v>48931555</v>
          </cell>
        </row>
        <row r="106">
          <cell r="J106" t="str">
            <v>5.2 (1)</v>
          </cell>
          <cell r="L106" t="str">
            <v>Lapis Pondasi Jalan Kelas C1</v>
          </cell>
          <cell r="M106" t="str">
            <v>M3</v>
          </cell>
          <cell r="N106" t="str">
            <v>-</v>
          </cell>
          <cell r="P106">
            <v>0</v>
          </cell>
        </row>
        <row r="107">
          <cell r="J107" t="str">
            <v>5.2 (2)</v>
          </cell>
          <cell r="L107" t="str">
            <v>Lapis Pondasi Jalan Kelas C2</v>
          </cell>
          <cell r="M107" t="str">
            <v>M3</v>
          </cell>
          <cell r="N107" t="str">
            <v>-</v>
          </cell>
          <cell r="P107">
            <v>0</v>
          </cell>
        </row>
        <row r="108">
          <cell r="J108" t="str">
            <v>5.4 (1)</v>
          </cell>
          <cell r="L108" t="str">
            <v>Semen Untuk Pondasi Tanah Semen</v>
          </cell>
          <cell r="M108" t="str">
            <v>Ton</v>
          </cell>
          <cell r="N108" t="str">
            <v>-</v>
          </cell>
          <cell r="P108">
            <v>0</v>
          </cell>
        </row>
        <row r="109">
          <cell r="J109" t="str">
            <v>5.4 (2)</v>
          </cell>
          <cell r="L109" t="str">
            <v>Lapis Pondasi Tanah Semen</v>
          </cell>
          <cell r="M109" t="str">
            <v>M3</v>
          </cell>
          <cell r="N109" t="str">
            <v>-</v>
          </cell>
          <cell r="P109">
            <v>0</v>
          </cell>
        </row>
        <row r="110">
          <cell r="J110" t="str">
            <v>5.4 (3)</v>
          </cell>
          <cell r="L110" t="str">
            <v>Beton Tumbuk</v>
          </cell>
          <cell r="M110" t="str">
            <v>M3</v>
          </cell>
          <cell r="N110" t="str">
            <v>-</v>
          </cell>
          <cell r="P110">
            <v>0</v>
          </cell>
        </row>
        <row r="112">
          <cell r="L112" t="str">
            <v>Jumlah Harga Pekerjaan Bab 5  (Dipindahkan ke Rekapitulasi Biaya)</v>
          </cell>
          <cell r="P112">
            <v>136361024.5</v>
          </cell>
        </row>
        <row r="114">
          <cell r="J114" t="str">
            <v>PROYEK</v>
          </cell>
          <cell r="K114" t="str">
            <v>:</v>
          </cell>
          <cell r="L114" t="str">
            <v>PENINGKATAN PRASARANA JALAN PROPINSI CABANG DINAS PU KOTAMOBAGU</v>
          </cell>
        </row>
        <row r="115">
          <cell r="L115" t="str">
            <v>DI KABUPATEN BOLAANG MONGONDOW WILAYAH  III</v>
          </cell>
        </row>
        <row r="116">
          <cell r="J116" t="str">
            <v>PAKET</v>
          </cell>
          <cell r="K116" t="str">
            <v>:</v>
          </cell>
          <cell r="L116" t="str">
            <v>KEMA - BELANG - MOLOBOG (SEKSI VIII), TARGET 2,50 KM</v>
          </cell>
        </row>
        <row r="117">
          <cell r="J117" t="str">
            <v>PROPINSI</v>
          </cell>
          <cell r="K117" t="str">
            <v>:</v>
          </cell>
          <cell r="L117" t="str">
            <v>SULAWESI UTARA</v>
          </cell>
        </row>
        <row r="118">
          <cell r="J118" t="str">
            <v>MATA</v>
          </cell>
          <cell r="M118" t="str">
            <v>SA</v>
          </cell>
          <cell r="N118" t="str">
            <v>PERKIRAAN</v>
          </cell>
          <cell r="O118" t="str">
            <v>HARGA</v>
          </cell>
          <cell r="P118" t="str">
            <v>HARGA</v>
          </cell>
        </row>
        <row r="119">
          <cell r="J119" t="str">
            <v>PEMBA</v>
          </cell>
          <cell r="L119" t="str">
            <v>URAIAN</v>
          </cell>
          <cell r="M119" t="str">
            <v>TU</v>
          </cell>
          <cell r="N119" t="str">
            <v>KUANTITAS</v>
          </cell>
          <cell r="O119" t="str">
            <v>SATUAN</v>
          </cell>
          <cell r="P119" t="str">
            <v>PEKERJAAN</v>
          </cell>
        </row>
        <row r="120">
          <cell r="J120" t="str">
            <v>YARAN</v>
          </cell>
          <cell r="M120" t="str">
            <v>AN</v>
          </cell>
          <cell r="O120" t="str">
            <v>( Rp.)</v>
          </cell>
          <cell r="P120" t="str">
            <v>( Rp.)</v>
          </cell>
        </row>
        <row r="121">
          <cell r="J121" t="str">
            <v>a</v>
          </cell>
          <cell r="L121" t="str">
            <v>b</v>
          </cell>
          <cell r="M121" t="str">
            <v>c</v>
          </cell>
          <cell r="N121" t="str">
            <v>d</v>
          </cell>
          <cell r="O121" t="str">
            <v>e</v>
          </cell>
          <cell r="P121" t="str">
            <v>f=(d x e)</v>
          </cell>
        </row>
        <row r="123">
          <cell r="J123" t="str">
            <v>BAB. VI</v>
          </cell>
          <cell r="L123" t="str">
            <v>PERKERASAN ASPAL</v>
          </cell>
        </row>
        <row r="125">
          <cell r="J125" t="str">
            <v>6.1(1)</v>
          </cell>
          <cell r="L125" t="str">
            <v>Lapis Resap Pengikat</v>
          </cell>
          <cell r="M125" t="str">
            <v>Liter</v>
          </cell>
          <cell r="N125">
            <v>9000</v>
          </cell>
          <cell r="O125">
            <v>2340.9539999999997</v>
          </cell>
          <cell r="P125">
            <v>21068586</v>
          </cell>
        </row>
        <row r="126">
          <cell r="J126" t="str">
            <v>6.1(2)</v>
          </cell>
          <cell r="L126" t="str">
            <v>Lapis Perekat</v>
          </cell>
          <cell r="M126" t="str">
            <v>Liter</v>
          </cell>
          <cell r="P126">
            <v>0</v>
          </cell>
        </row>
        <row r="127">
          <cell r="J127" t="str">
            <v>6.2(1)</v>
          </cell>
          <cell r="L127" t="str">
            <v>Agregat Penutup Burtu</v>
          </cell>
          <cell r="M127" t="str">
            <v>M2</v>
          </cell>
          <cell r="N127" t="str">
            <v>-</v>
          </cell>
          <cell r="P127">
            <v>0</v>
          </cell>
        </row>
        <row r="128">
          <cell r="J128" t="str">
            <v>6.2(2)</v>
          </cell>
          <cell r="L128" t="str">
            <v>Agregat Penutup Burda</v>
          </cell>
          <cell r="M128" t="str">
            <v>M2</v>
          </cell>
          <cell r="N128" t="str">
            <v>-</v>
          </cell>
          <cell r="P128">
            <v>0</v>
          </cell>
        </row>
        <row r="129">
          <cell r="J129" t="str">
            <v>6.2(3)</v>
          </cell>
          <cell r="L129" t="str">
            <v>Material Aspal Untuk Pekerjaan</v>
          </cell>
          <cell r="M129" t="str">
            <v>Liter</v>
          </cell>
          <cell r="N129" t="str">
            <v>-</v>
          </cell>
          <cell r="P129">
            <v>0</v>
          </cell>
        </row>
        <row r="130">
          <cell r="L130" t="str">
            <v>Pelaburan</v>
          </cell>
        </row>
        <row r="131">
          <cell r="J131" t="str">
            <v>6.3(3)</v>
          </cell>
          <cell r="L131" t="str">
            <v>Lapis Permukaan Lataston (HRS)</v>
          </cell>
          <cell r="M131" t="str">
            <v>M2</v>
          </cell>
          <cell r="N131" t="str">
            <v>-</v>
          </cell>
          <cell r="P131">
            <v>0</v>
          </cell>
        </row>
        <row r="132">
          <cell r="J132" t="str">
            <v>6.3(4)</v>
          </cell>
          <cell r="L132" t="str">
            <v>Lapis Permukaan Laston (AC) t=4cm</v>
          </cell>
          <cell r="M132" t="str">
            <v>M2</v>
          </cell>
          <cell r="P132">
            <v>0</v>
          </cell>
        </row>
        <row r="133">
          <cell r="J133" t="str">
            <v>6.3(5)</v>
          </cell>
          <cell r="L133" t="str">
            <v>Asphalt Treated Base (ATB)</v>
          </cell>
          <cell r="M133" t="str">
            <v>M3</v>
          </cell>
          <cell r="P133">
            <v>0</v>
          </cell>
        </row>
        <row r="134">
          <cell r="J134" t="str">
            <v>6.3(5) a</v>
          </cell>
          <cell r="L134" t="str">
            <v>Asphalt Treated Base Levelling (ATBL)</v>
          </cell>
          <cell r="M134" t="str">
            <v>Ton</v>
          </cell>
          <cell r="N134" t="str">
            <v>-</v>
          </cell>
          <cell r="P134">
            <v>0</v>
          </cell>
        </row>
        <row r="135">
          <cell r="J135" t="str">
            <v>6.4(1)</v>
          </cell>
          <cell r="L135" t="str">
            <v>Lasbutag    t = 3 cm</v>
          </cell>
          <cell r="M135" t="str">
            <v>M2</v>
          </cell>
          <cell r="P135">
            <v>0</v>
          </cell>
        </row>
        <row r="136">
          <cell r="J136" t="str">
            <v>6.6</v>
          </cell>
          <cell r="L136" t="str">
            <v>Lapis Penetrasi Macadam</v>
          </cell>
          <cell r="M136" t="str">
            <v>M2</v>
          </cell>
          <cell r="N136">
            <v>11250</v>
          </cell>
          <cell r="O136">
            <v>14897.19</v>
          </cell>
          <cell r="P136">
            <v>167593387.5</v>
          </cell>
        </row>
        <row r="138">
          <cell r="L138" t="str">
            <v>Jumlah Harga Pekerjaan Bab 6  (Dipindahkan ke Rekapitulasi Biaya)</v>
          </cell>
          <cell r="P138">
            <v>188661973.5</v>
          </cell>
        </row>
        <row r="140">
          <cell r="J140" t="str">
            <v>BAB. VII</v>
          </cell>
          <cell r="L140" t="str">
            <v>STRUKTUR</v>
          </cell>
        </row>
        <row r="142">
          <cell r="J142" t="str">
            <v>7.1 (1)</v>
          </cell>
          <cell r="L142" t="str">
            <v>Beton Untuk Struktur   K - 275</v>
          </cell>
          <cell r="M142" t="str">
            <v>M3</v>
          </cell>
          <cell r="P142">
            <v>0</v>
          </cell>
        </row>
        <row r="143">
          <cell r="J143" t="str">
            <v>7.1 (2)</v>
          </cell>
          <cell r="L143" t="str">
            <v>Beton Tak Bertulang</v>
          </cell>
          <cell r="M143" t="str">
            <v>M3</v>
          </cell>
          <cell r="P143">
            <v>0</v>
          </cell>
        </row>
        <row r="144">
          <cell r="J144" t="str">
            <v>7.2</v>
          </cell>
          <cell r="L144" t="str">
            <v>Baja Tulangan</v>
          </cell>
          <cell r="M144" t="str">
            <v>Kg</v>
          </cell>
          <cell r="P144">
            <v>0</v>
          </cell>
        </row>
        <row r="145">
          <cell r="J145" t="str">
            <v>7.4</v>
          </cell>
          <cell r="L145" t="str">
            <v>Pasangan Batu dg adukan</v>
          </cell>
          <cell r="M145" t="str">
            <v>M3</v>
          </cell>
          <cell r="N145">
            <v>45</v>
          </cell>
          <cell r="O145">
            <v>169831.75</v>
          </cell>
          <cell r="P145">
            <v>7642428.75</v>
          </cell>
        </row>
        <row r="146">
          <cell r="J146" t="str">
            <v>7.5 (1)</v>
          </cell>
          <cell r="L146" t="str">
            <v>Pasangan Batu Kosong diisi adukan</v>
          </cell>
          <cell r="M146" t="str">
            <v>M3</v>
          </cell>
        </row>
        <row r="147">
          <cell r="J147" t="str">
            <v>7.5 (2a)</v>
          </cell>
          <cell r="L147" t="str">
            <v>Timbunan Batu &gt; 1.000 Kg</v>
          </cell>
          <cell r="M147" t="str">
            <v>M3</v>
          </cell>
          <cell r="N147" t="str">
            <v>-</v>
          </cell>
          <cell r="P147">
            <v>0</v>
          </cell>
        </row>
        <row r="148">
          <cell r="J148" t="str">
            <v>7.5 (2b)</v>
          </cell>
          <cell r="L148" t="str">
            <v>Timbunan Batu &gt; 250 - 300 Kg</v>
          </cell>
          <cell r="M148" t="str">
            <v>M3</v>
          </cell>
          <cell r="N148" t="str">
            <v>-</v>
          </cell>
          <cell r="P148">
            <v>0</v>
          </cell>
        </row>
        <row r="149">
          <cell r="J149" t="str">
            <v>7.5 (2c)</v>
          </cell>
          <cell r="L149" t="str">
            <v>Timbunan Batu &gt; 40 - 250 Kg</v>
          </cell>
          <cell r="M149" t="str">
            <v>M3</v>
          </cell>
          <cell r="N149" t="str">
            <v>-</v>
          </cell>
          <cell r="P149">
            <v>0</v>
          </cell>
        </row>
        <row r="150">
          <cell r="J150" t="str">
            <v>7.5 (2d)</v>
          </cell>
          <cell r="L150" t="str">
            <v>Timbunan Batu &gt; 15 - 40 Kg</v>
          </cell>
          <cell r="M150" t="str">
            <v>M3</v>
          </cell>
          <cell r="N150" t="str">
            <v>-</v>
          </cell>
          <cell r="P150">
            <v>0</v>
          </cell>
        </row>
        <row r="151">
          <cell r="J151" t="str">
            <v>7.5 (4)</v>
          </cell>
          <cell r="L151" t="str">
            <v>Geotekstil Untuk Perkuatan Tanah</v>
          </cell>
          <cell r="M151" t="str">
            <v>M2</v>
          </cell>
          <cell r="N151" t="str">
            <v>-</v>
          </cell>
          <cell r="P151">
            <v>0</v>
          </cell>
        </row>
        <row r="152">
          <cell r="J152" t="str">
            <v>7.6</v>
          </cell>
          <cell r="L152" t="str">
            <v>B r o n j o n g</v>
          </cell>
          <cell r="M152" t="str">
            <v>M3</v>
          </cell>
          <cell r="P152">
            <v>0</v>
          </cell>
        </row>
        <row r="154">
          <cell r="L154" t="str">
            <v>Jumlah Harga Pekerjaan Bab 7  (Dipindahkan ke Rekapitulasi Biaya)</v>
          </cell>
          <cell r="P154">
            <v>7642428.75</v>
          </cell>
        </row>
        <row r="156">
          <cell r="J156" t="str">
            <v>PROYEK</v>
          </cell>
          <cell r="K156" t="str">
            <v>:</v>
          </cell>
          <cell r="L156" t="str">
            <v>PENINGKATAN PRASARANA JALAN PROPINSI CABANG DINAS PU KOTAMOBAGU</v>
          </cell>
        </row>
        <row r="157">
          <cell r="L157" t="str">
            <v>DI KABUPATEN BOLAANG MONGONDOW WILAYAH  III</v>
          </cell>
        </row>
        <row r="158">
          <cell r="J158" t="str">
            <v>PAKET</v>
          </cell>
          <cell r="K158" t="str">
            <v>:</v>
          </cell>
          <cell r="L158" t="str">
            <v>KEMA - BELANG - MOLOBOG (SEKSI VIII), TARGET 2,50 KM</v>
          </cell>
        </row>
        <row r="159">
          <cell r="J159" t="str">
            <v>PROPINSI</v>
          </cell>
          <cell r="K159" t="str">
            <v>:</v>
          </cell>
          <cell r="L159" t="str">
            <v>SULAWESI UTARA</v>
          </cell>
        </row>
        <row r="160">
          <cell r="J160" t="str">
            <v>MATA</v>
          </cell>
          <cell r="M160" t="str">
            <v>SA</v>
          </cell>
          <cell r="N160" t="str">
            <v>PERKIRAAN</v>
          </cell>
          <cell r="O160" t="str">
            <v>HARGA</v>
          </cell>
          <cell r="P160" t="str">
            <v>HARGA</v>
          </cell>
        </row>
        <row r="161">
          <cell r="J161" t="str">
            <v>PEMBA</v>
          </cell>
          <cell r="L161" t="str">
            <v>URAIAN</v>
          </cell>
          <cell r="M161" t="str">
            <v>TU</v>
          </cell>
          <cell r="N161" t="str">
            <v>KUANTITAS</v>
          </cell>
          <cell r="O161" t="str">
            <v>SATUAN</v>
          </cell>
          <cell r="P161" t="str">
            <v>PEKERJAAN</v>
          </cell>
        </row>
        <row r="162">
          <cell r="J162" t="str">
            <v>YARAN</v>
          </cell>
          <cell r="M162" t="str">
            <v>AN</v>
          </cell>
          <cell r="O162" t="str">
            <v>( Rp.)</v>
          </cell>
          <cell r="P162" t="str">
            <v>( Rp.)</v>
          </cell>
        </row>
        <row r="163">
          <cell r="J163" t="str">
            <v>a</v>
          </cell>
          <cell r="L163" t="str">
            <v>b</v>
          </cell>
          <cell r="M163" t="str">
            <v>c</v>
          </cell>
          <cell r="N163" t="str">
            <v>d</v>
          </cell>
          <cell r="O163" t="str">
            <v>e</v>
          </cell>
          <cell r="P163" t="str">
            <v>f=(d x e)</v>
          </cell>
        </row>
        <row r="165">
          <cell r="J165" t="str">
            <v>BAB. VIII</v>
          </cell>
          <cell r="L165" t="str">
            <v>PENGEMBALIAN KONDISI</v>
          </cell>
        </row>
        <row r="166">
          <cell r="L166" t="str">
            <v>DAN PEKERJAAN MINOR</v>
          </cell>
        </row>
        <row r="168">
          <cell r="J168" t="str">
            <v>8.1 (1)</v>
          </cell>
          <cell r="L168" t="str">
            <v>Lapis Pondasi Agregat Kelas A</v>
          </cell>
          <cell r="M168" t="str">
            <v>M3</v>
          </cell>
          <cell r="N168" t="str">
            <v>-</v>
          </cell>
          <cell r="P168">
            <v>0</v>
          </cell>
        </row>
        <row r="169">
          <cell r="L169" t="str">
            <v>Untuk Pekerjaan Minor</v>
          </cell>
        </row>
        <row r="170">
          <cell r="J170" t="str">
            <v>8.1 (2)</v>
          </cell>
          <cell r="L170" t="str">
            <v>Lapis Pondasi Agregat Kelas B</v>
          </cell>
          <cell r="M170" t="str">
            <v>M3</v>
          </cell>
          <cell r="P170">
            <v>0</v>
          </cell>
        </row>
        <row r="171">
          <cell r="L171" t="str">
            <v>Untuk Pekerjaan Minor</v>
          </cell>
        </row>
        <row r="172">
          <cell r="J172" t="str">
            <v>8.1 (3)</v>
          </cell>
          <cell r="L172" t="str">
            <v>Agregat Untuk Lapis Pondasi Jalan</v>
          </cell>
          <cell r="M172" t="str">
            <v>M3</v>
          </cell>
          <cell r="N172" t="str">
            <v>-</v>
          </cell>
          <cell r="P172">
            <v>0</v>
          </cell>
        </row>
        <row r="173">
          <cell r="L173" t="str">
            <v>Tanpa Penutup Untuk Pek. Minor</v>
          </cell>
        </row>
        <row r="174">
          <cell r="J174" t="str">
            <v>8.1 (4)</v>
          </cell>
          <cell r="L174" t="str">
            <v>Waterbound Macadam</v>
          </cell>
          <cell r="M174" t="str">
            <v>M3</v>
          </cell>
          <cell r="N174" t="str">
            <v>-</v>
          </cell>
          <cell r="P174">
            <v>0</v>
          </cell>
        </row>
        <row r="175">
          <cell r="L175" t="str">
            <v>Untuk Pekerjaan Minor</v>
          </cell>
        </row>
        <row r="176">
          <cell r="J176" t="str">
            <v>8.1 (5)</v>
          </cell>
          <cell r="L176" t="str">
            <v>Campuran Aspal Panas</v>
          </cell>
          <cell r="M176" t="str">
            <v>M3</v>
          </cell>
          <cell r="N176" t="str">
            <v>-</v>
          </cell>
          <cell r="P176">
            <v>0</v>
          </cell>
        </row>
        <row r="177">
          <cell r="L177" t="str">
            <v>Untuk Pekerjaan Minor</v>
          </cell>
        </row>
        <row r="178">
          <cell r="J178" t="str">
            <v>8.1 (6)</v>
          </cell>
          <cell r="L178" t="str">
            <v>Lasbutag atau Latasbusir</v>
          </cell>
          <cell r="M178" t="str">
            <v>M3</v>
          </cell>
          <cell r="N178" t="str">
            <v>-</v>
          </cell>
          <cell r="P178">
            <v>0</v>
          </cell>
        </row>
        <row r="179">
          <cell r="L179" t="str">
            <v>Untuk Pekerjaan Minor</v>
          </cell>
        </row>
        <row r="180">
          <cell r="J180" t="str">
            <v>8.1 (7)</v>
          </cell>
          <cell r="L180" t="str">
            <v>Penetrasi Macadam</v>
          </cell>
          <cell r="M180" t="str">
            <v>M3</v>
          </cell>
          <cell r="N180" t="str">
            <v>-</v>
          </cell>
          <cell r="P180">
            <v>0</v>
          </cell>
        </row>
        <row r="181">
          <cell r="L181" t="str">
            <v>Untuk Pekerjaan Minor</v>
          </cell>
        </row>
        <row r="182">
          <cell r="J182" t="str">
            <v>8.1 (8)</v>
          </cell>
          <cell r="L182" t="str">
            <v>Campuran Aspal Dingin</v>
          </cell>
          <cell r="M182" t="str">
            <v>M3</v>
          </cell>
          <cell r="N182" t="str">
            <v>-</v>
          </cell>
          <cell r="P182">
            <v>0</v>
          </cell>
        </row>
        <row r="183">
          <cell r="L183" t="str">
            <v>Untuk Pekerjaan Minor</v>
          </cell>
        </row>
        <row r="184">
          <cell r="J184" t="str">
            <v>8.1 (9)</v>
          </cell>
          <cell r="L184" t="str">
            <v>Bitumen Untuk Pengisian</v>
          </cell>
          <cell r="M184" t="str">
            <v>Liter</v>
          </cell>
          <cell r="N184" t="str">
            <v>-</v>
          </cell>
          <cell r="P184">
            <v>0</v>
          </cell>
        </row>
        <row r="185">
          <cell r="L185" t="str">
            <v>Retak-retak</v>
          </cell>
        </row>
        <row r="186">
          <cell r="J186" t="str">
            <v>8.2</v>
          </cell>
          <cell r="L186" t="str">
            <v>Galian Untuk Bahu Jalan dan</v>
          </cell>
          <cell r="M186" t="str">
            <v>M3</v>
          </cell>
          <cell r="N186" t="str">
            <v>-</v>
          </cell>
          <cell r="P186">
            <v>0</v>
          </cell>
        </row>
        <row r="187">
          <cell r="L187" t="str">
            <v>Pekerjaan Minor Lainnya.</v>
          </cell>
        </row>
        <row r="188">
          <cell r="J188" t="str">
            <v>8.3</v>
          </cell>
          <cell r="L188" t="str">
            <v>Stabilisasi Dengan Tanaman</v>
          </cell>
          <cell r="M188" t="str">
            <v>M2</v>
          </cell>
          <cell r="N188" t="str">
            <v>-</v>
          </cell>
          <cell r="P188">
            <v>0</v>
          </cell>
        </row>
        <row r="189">
          <cell r="J189" t="str">
            <v>8.4 (1)</v>
          </cell>
          <cell r="L189" t="str">
            <v>Marka Jalan</v>
          </cell>
          <cell r="M189" t="str">
            <v>M2</v>
          </cell>
          <cell r="N189" t="str">
            <v>-</v>
          </cell>
          <cell r="P189">
            <v>0</v>
          </cell>
        </row>
        <row r="190">
          <cell r="J190" t="str">
            <v>8.4 (2)</v>
          </cell>
          <cell r="L190" t="str">
            <v>Rambu Jalan</v>
          </cell>
          <cell r="M190" t="str">
            <v>Buah</v>
          </cell>
          <cell r="N190" t="str">
            <v>-</v>
          </cell>
          <cell r="P190">
            <v>0</v>
          </cell>
        </row>
        <row r="191">
          <cell r="J191" t="str">
            <v>8.4 (3)</v>
          </cell>
          <cell r="L191" t="str">
            <v>Patok Pengarah</v>
          </cell>
          <cell r="M191" t="str">
            <v>Buah</v>
          </cell>
          <cell r="N191" t="str">
            <v>-</v>
          </cell>
        </row>
        <row r="192">
          <cell r="J192" t="str">
            <v>8.4 (4)</v>
          </cell>
          <cell r="L192" t="str">
            <v>Patok Kilometer</v>
          </cell>
          <cell r="M192" t="str">
            <v>Buah</v>
          </cell>
          <cell r="N192" t="str">
            <v>-</v>
          </cell>
          <cell r="P192">
            <v>0</v>
          </cell>
        </row>
        <row r="193">
          <cell r="J193" t="str">
            <v>8.4 (5)</v>
          </cell>
          <cell r="L193" t="str">
            <v>Rel Pengaman</v>
          </cell>
          <cell r="M193" t="str">
            <v>M1</v>
          </cell>
          <cell r="N193" t="str">
            <v>-</v>
          </cell>
          <cell r="P193">
            <v>0</v>
          </cell>
        </row>
        <row r="194">
          <cell r="J194" t="str">
            <v>8.5 (1)</v>
          </cell>
          <cell r="L194" t="str">
            <v>Pengembalian Kondisi Lantai</v>
          </cell>
          <cell r="M194" t="str">
            <v>M2</v>
          </cell>
          <cell r="N194" t="str">
            <v>-</v>
          </cell>
          <cell r="P194">
            <v>0</v>
          </cell>
        </row>
        <row r="195">
          <cell r="L195" t="str">
            <v>Jembatan Beton</v>
          </cell>
        </row>
        <row r="196">
          <cell r="J196" t="str">
            <v>8.5 (2)</v>
          </cell>
          <cell r="L196" t="str">
            <v>Pengembalian Kondisi Lantai</v>
          </cell>
          <cell r="M196" t="str">
            <v>M2</v>
          </cell>
          <cell r="N196" t="str">
            <v>-</v>
          </cell>
          <cell r="P196">
            <v>0</v>
          </cell>
        </row>
        <row r="197">
          <cell r="L197" t="str">
            <v>Jembatan Kayu</v>
          </cell>
        </row>
        <row r="198">
          <cell r="J198" t="str">
            <v>8.5 (3)</v>
          </cell>
          <cell r="L198" t="str">
            <v>Pengecatan Jembatan Struktur</v>
          </cell>
          <cell r="M198" t="str">
            <v>M2</v>
          </cell>
          <cell r="N198" t="str">
            <v>-</v>
          </cell>
          <cell r="P198">
            <v>0</v>
          </cell>
        </row>
        <row r="199">
          <cell r="L199" t="str">
            <v>Baja</v>
          </cell>
        </row>
        <row r="201">
          <cell r="L201" t="str">
            <v>Jumlah Harga Pekerjaan Bab 8  (Dipindahkan ke Rekapitulasi Biaya)</v>
          </cell>
          <cell r="P201">
            <v>0</v>
          </cell>
        </row>
        <row r="203">
          <cell r="J203" t="str">
            <v>PROYEK</v>
          </cell>
          <cell r="K203" t="str">
            <v>:</v>
          </cell>
          <cell r="L203" t="str">
            <v>PENINGKATAN PRASARANA JALAN PROPINSI CABANG DINAS PU KOTAMOBAGU</v>
          </cell>
        </row>
        <row r="204">
          <cell r="L204" t="str">
            <v>DI KABUPATEN BOLAANG MONGONDOW WILAYAH  III</v>
          </cell>
        </row>
        <row r="205">
          <cell r="J205" t="str">
            <v>PAKET</v>
          </cell>
          <cell r="K205" t="str">
            <v>:</v>
          </cell>
          <cell r="L205" t="str">
            <v>KEMA - BELANG - MOLOBOG (SEKSI VIII), TARGET 2,50 KM</v>
          </cell>
        </row>
        <row r="206">
          <cell r="J206" t="str">
            <v>PROPINSI</v>
          </cell>
          <cell r="K206" t="str">
            <v>:</v>
          </cell>
          <cell r="L206" t="str">
            <v>SULAWESI UTARA</v>
          </cell>
        </row>
        <row r="207">
          <cell r="J207" t="str">
            <v>MATA</v>
          </cell>
          <cell r="M207" t="str">
            <v>SA</v>
          </cell>
          <cell r="N207" t="str">
            <v>PERKIRAAN</v>
          </cell>
          <cell r="O207" t="str">
            <v>HARGA</v>
          </cell>
          <cell r="P207" t="str">
            <v>HARGA</v>
          </cell>
        </row>
        <row r="208">
          <cell r="J208" t="str">
            <v>PEMBA</v>
          </cell>
          <cell r="L208" t="str">
            <v>URAIAN</v>
          </cell>
          <cell r="M208" t="str">
            <v>TU</v>
          </cell>
          <cell r="N208" t="str">
            <v>KUANTITAS</v>
          </cell>
          <cell r="O208" t="str">
            <v>SATUAN</v>
          </cell>
          <cell r="P208" t="str">
            <v>PEKERJAAN</v>
          </cell>
        </row>
        <row r="209">
          <cell r="J209" t="str">
            <v>YARAN</v>
          </cell>
          <cell r="M209" t="str">
            <v>AN</v>
          </cell>
          <cell r="O209" t="str">
            <v>( Rp.)</v>
          </cell>
          <cell r="P209" t="str">
            <v>( Rp.)</v>
          </cell>
        </row>
        <row r="210">
          <cell r="J210" t="str">
            <v>a</v>
          </cell>
          <cell r="L210" t="str">
            <v>b</v>
          </cell>
          <cell r="M210" t="str">
            <v>c</v>
          </cell>
          <cell r="N210" t="str">
            <v>d</v>
          </cell>
          <cell r="O210" t="str">
            <v>e</v>
          </cell>
          <cell r="P210" t="str">
            <v>f=(d x e)</v>
          </cell>
        </row>
        <row r="212">
          <cell r="J212" t="str">
            <v>BAB. IX</v>
          </cell>
          <cell r="L212" t="str">
            <v>PEKERJAAN HARIAN</v>
          </cell>
        </row>
        <row r="214">
          <cell r="J214" t="str">
            <v>9.1</v>
          </cell>
          <cell r="L214" t="str">
            <v>Mandor</v>
          </cell>
          <cell r="M214" t="str">
            <v>Jam</v>
          </cell>
          <cell r="N214" t="str">
            <v>-</v>
          </cell>
          <cell r="P214">
            <v>0</v>
          </cell>
        </row>
        <row r="215">
          <cell r="J215" t="str">
            <v>9.2</v>
          </cell>
          <cell r="L215" t="str">
            <v>Pekerja</v>
          </cell>
          <cell r="M215" t="str">
            <v>Jam</v>
          </cell>
          <cell r="N215" t="str">
            <v>-</v>
          </cell>
          <cell r="P215">
            <v>0</v>
          </cell>
        </row>
        <row r="216">
          <cell r="J216" t="str">
            <v>9.3</v>
          </cell>
          <cell r="L216" t="str">
            <v>Tukang Kayu, Tukang Batu, dll.</v>
          </cell>
          <cell r="M216" t="str">
            <v>Jam</v>
          </cell>
          <cell r="N216" t="str">
            <v>-</v>
          </cell>
          <cell r="P216">
            <v>0</v>
          </cell>
        </row>
        <row r="217">
          <cell r="J217" t="str">
            <v>9.4</v>
          </cell>
          <cell r="L217" t="str">
            <v>Dump Truck 3-4 m3</v>
          </cell>
          <cell r="M217" t="str">
            <v>Jam</v>
          </cell>
          <cell r="N217" t="str">
            <v>-</v>
          </cell>
          <cell r="P217">
            <v>0</v>
          </cell>
        </row>
        <row r="218">
          <cell r="J218" t="str">
            <v>9.5</v>
          </cell>
          <cell r="L218" t="str">
            <v>Truk Dengan Bak Terbuka 3-4 m3</v>
          </cell>
          <cell r="M218" t="str">
            <v>Jam</v>
          </cell>
          <cell r="N218" t="str">
            <v>-</v>
          </cell>
          <cell r="P218">
            <v>0</v>
          </cell>
        </row>
        <row r="219">
          <cell r="J219" t="str">
            <v>9.6</v>
          </cell>
          <cell r="L219" t="str">
            <v>Water Tanker 300-4500 liter</v>
          </cell>
          <cell r="M219" t="str">
            <v>Jam</v>
          </cell>
          <cell r="N219" t="str">
            <v>-</v>
          </cell>
          <cell r="P219">
            <v>0</v>
          </cell>
        </row>
        <row r="220">
          <cell r="J220" t="str">
            <v>9.7</v>
          </cell>
          <cell r="L220" t="str">
            <v>BuldOzer 100-150 Hp</v>
          </cell>
          <cell r="M220" t="str">
            <v>Jam</v>
          </cell>
          <cell r="N220" t="str">
            <v>-</v>
          </cell>
          <cell r="P220">
            <v>0</v>
          </cell>
        </row>
        <row r="221">
          <cell r="J221" t="str">
            <v>9.8</v>
          </cell>
          <cell r="L221" t="str">
            <v>Motor Grader 75 - 100 Hp</v>
          </cell>
          <cell r="M221" t="str">
            <v>Jam</v>
          </cell>
          <cell r="N221" t="str">
            <v>-</v>
          </cell>
          <cell r="P221">
            <v>0</v>
          </cell>
        </row>
        <row r="222">
          <cell r="J222" t="str">
            <v>9.9</v>
          </cell>
          <cell r="L222" t="str">
            <v>Wheel Loader 1.0 - 1.6 m3</v>
          </cell>
          <cell r="M222" t="str">
            <v>Jam</v>
          </cell>
          <cell r="N222" t="str">
            <v>-</v>
          </cell>
          <cell r="P222">
            <v>0</v>
          </cell>
        </row>
        <row r="223">
          <cell r="J223" t="str">
            <v>9.10</v>
          </cell>
          <cell r="L223" t="str">
            <v>Track Loader 75-100 Hp</v>
          </cell>
          <cell r="M223" t="str">
            <v>Jam</v>
          </cell>
          <cell r="N223" t="str">
            <v>-</v>
          </cell>
          <cell r="P223">
            <v>0</v>
          </cell>
        </row>
        <row r="224">
          <cell r="J224" t="str">
            <v>9.11</v>
          </cell>
          <cell r="L224" t="str">
            <v>Excavator 80-140 Hp</v>
          </cell>
          <cell r="M224" t="str">
            <v>Jam</v>
          </cell>
          <cell r="N224" t="str">
            <v>-</v>
          </cell>
          <cell r="P224">
            <v>0</v>
          </cell>
        </row>
        <row r="225">
          <cell r="J225" t="str">
            <v>9.12</v>
          </cell>
          <cell r="L225" t="str">
            <v>Crane 10-15 Ton</v>
          </cell>
          <cell r="M225" t="str">
            <v>Jam</v>
          </cell>
          <cell r="N225" t="str">
            <v>-</v>
          </cell>
          <cell r="P225">
            <v>0</v>
          </cell>
        </row>
        <row r="226">
          <cell r="J226" t="str">
            <v>9.13</v>
          </cell>
          <cell r="L226" t="str">
            <v>Mesin Gilas Roda Besi 6-9 ton</v>
          </cell>
          <cell r="M226" t="str">
            <v>Jam</v>
          </cell>
          <cell r="N226" t="str">
            <v>-</v>
          </cell>
          <cell r="P226">
            <v>0</v>
          </cell>
        </row>
        <row r="227">
          <cell r="J227" t="str">
            <v>9.14</v>
          </cell>
          <cell r="L227" t="str">
            <v>Mesin Gilas Penggetar 5-8 ton</v>
          </cell>
          <cell r="M227" t="str">
            <v>Jam</v>
          </cell>
          <cell r="N227" t="str">
            <v>-</v>
          </cell>
          <cell r="P227">
            <v>0</v>
          </cell>
        </row>
        <row r="228">
          <cell r="J228" t="str">
            <v>9.15</v>
          </cell>
          <cell r="L228" t="str">
            <v>Pemadat Dgn. Penggetar 1.5-3 Hp</v>
          </cell>
          <cell r="M228" t="str">
            <v>Jam</v>
          </cell>
          <cell r="N228" t="str">
            <v>-</v>
          </cell>
          <cell r="P228">
            <v>0</v>
          </cell>
        </row>
        <row r="229">
          <cell r="J229" t="str">
            <v>9.16</v>
          </cell>
          <cell r="L229" t="str">
            <v>Mesin Gilas Roda Karet 8-10 ton</v>
          </cell>
          <cell r="M229" t="str">
            <v>Jam</v>
          </cell>
          <cell r="N229" t="str">
            <v>-</v>
          </cell>
          <cell r="P229">
            <v>0</v>
          </cell>
        </row>
        <row r="230">
          <cell r="J230" t="str">
            <v>9.17</v>
          </cell>
          <cell r="L230" t="str">
            <v>Kompresor 4000-1500 l/m</v>
          </cell>
          <cell r="M230" t="str">
            <v>Jam</v>
          </cell>
          <cell r="N230" t="str">
            <v>-</v>
          </cell>
          <cell r="P230">
            <v>0</v>
          </cell>
        </row>
        <row r="231">
          <cell r="J231" t="str">
            <v>9.18</v>
          </cell>
          <cell r="L231" t="str">
            <v>Mesin Pengaduk Beton 0.3-0.6 m3</v>
          </cell>
          <cell r="M231" t="str">
            <v>Jam</v>
          </cell>
          <cell r="N231" t="str">
            <v>-</v>
          </cell>
          <cell r="P231">
            <v>0</v>
          </cell>
        </row>
        <row r="232">
          <cell r="J232" t="str">
            <v>9.19</v>
          </cell>
          <cell r="L232" t="str">
            <v>Pompa Air 70-100 mm</v>
          </cell>
          <cell r="M232" t="str">
            <v>Jam</v>
          </cell>
          <cell r="N232" t="str">
            <v>-</v>
          </cell>
          <cell r="P232">
            <v>0</v>
          </cell>
        </row>
        <row r="233">
          <cell r="J233" t="str">
            <v>9.20</v>
          </cell>
          <cell r="L233" t="str">
            <v>Benkelman Beam Test</v>
          </cell>
          <cell r="M233" t="str">
            <v>Titik</v>
          </cell>
          <cell r="N233" t="str">
            <v>-</v>
          </cell>
          <cell r="P233">
            <v>0</v>
          </cell>
        </row>
        <row r="234">
          <cell r="J234" t="str">
            <v>9.21</v>
          </cell>
          <cell r="L234" t="str">
            <v>DCP Test</v>
          </cell>
          <cell r="M234" t="str">
            <v>Titik</v>
          </cell>
          <cell r="N234" t="str">
            <v>-</v>
          </cell>
          <cell r="P234">
            <v>0</v>
          </cell>
        </row>
        <row r="236">
          <cell r="L236" t="str">
            <v>Jumlah Harga Pekerjaan Bab 9  (Dipindahkan ke Rekapitulasi Biaya)</v>
          </cell>
          <cell r="P236">
            <v>0</v>
          </cell>
        </row>
        <row r="238">
          <cell r="J238" t="str">
            <v>PROYEK</v>
          </cell>
          <cell r="K238" t="str">
            <v>:</v>
          </cell>
          <cell r="L238" t="str">
            <v>PENINGKATAN PRASARANA JALAN PROPINSI CABANG DINAS PU KOTAMOBAGU</v>
          </cell>
        </row>
        <row r="239">
          <cell r="L239" t="str">
            <v>DI KABUPATEN BOLAANG MONGONDOW WILAYAH  III</v>
          </cell>
        </row>
        <row r="240">
          <cell r="J240" t="str">
            <v>PAKET</v>
          </cell>
          <cell r="K240" t="str">
            <v>:</v>
          </cell>
          <cell r="L240" t="str">
            <v>KEMA - BELANG - MOLOBOG (SEKSI VIII), TARGET 2,50 KM</v>
          </cell>
        </row>
        <row r="241">
          <cell r="J241" t="str">
            <v>PROPINSI</v>
          </cell>
          <cell r="K241" t="str">
            <v>:</v>
          </cell>
          <cell r="L241" t="str">
            <v>SULAWESI UTARA</v>
          </cell>
        </row>
        <row r="242">
          <cell r="J242" t="str">
            <v>MATA</v>
          </cell>
          <cell r="M242" t="str">
            <v>SA</v>
          </cell>
          <cell r="N242" t="str">
            <v>PERKIRAAN</v>
          </cell>
          <cell r="O242" t="str">
            <v>HARGA</v>
          </cell>
          <cell r="P242" t="str">
            <v>HARGA</v>
          </cell>
        </row>
        <row r="243">
          <cell r="J243" t="str">
            <v>PEMBA</v>
          </cell>
          <cell r="L243" t="str">
            <v>URAIAN</v>
          </cell>
          <cell r="M243" t="str">
            <v>TU</v>
          </cell>
          <cell r="N243" t="str">
            <v>KUANTITAS</v>
          </cell>
          <cell r="O243" t="str">
            <v>SATUAN</v>
          </cell>
          <cell r="P243" t="str">
            <v>PEKERJAAN</v>
          </cell>
        </row>
        <row r="244">
          <cell r="J244" t="str">
            <v>YARAN</v>
          </cell>
          <cell r="M244" t="str">
            <v>AN</v>
          </cell>
          <cell r="O244" t="str">
            <v>( Rp.)</v>
          </cell>
          <cell r="P244" t="str">
            <v>( Rp.)</v>
          </cell>
        </row>
        <row r="245">
          <cell r="J245" t="str">
            <v>a</v>
          </cell>
          <cell r="L245" t="str">
            <v>b</v>
          </cell>
          <cell r="M245" t="str">
            <v>c</v>
          </cell>
          <cell r="N245" t="str">
            <v>d</v>
          </cell>
          <cell r="O245" t="str">
            <v>e</v>
          </cell>
          <cell r="P245" t="str">
            <v>f=(d x e)</v>
          </cell>
        </row>
        <row r="247">
          <cell r="J247" t="str">
            <v>BAB. X</v>
          </cell>
          <cell r="L247" t="str">
            <v>PEKERJAAN PEMELIHARAAN</v>
          </cell>
        </row>
        <row r="248">
          <cell r="L248" t="str">
            <v>RUTIN</v>
          </cell>
        </row>
        <row r="250">
          <cell r="J250" t="str">
            <v>10.1(1)</v>
          </cell>
          <cell r="L250" t="str">
            <v>Pemeliharaan Rutin Perkerasan</v>
          </cell>
          <cell r="M250" t="str">
            <v>Km</v>
          </cell>
        </row>
        <row r="252">
          <cell r="J252" t="str">
            <v>10.1(2)</v>
          </cell>
          <cell r="L252" t="str">
            <v>Pemeliharaan Rutin Bahu Jalan</v>
          </cell>
          <cell r="M252" t="str">
            <v>Km</v>
          </cell>
        </row>
        <row r="254">
          <cell r="J254" t="str">
            <v>10.1(3)</v>
          </cell>
          <cell r="L254" t="str">
            <v>Pemeliharaan Rutin Selokan,</v>
          </cell>
          <cell r="M254" t="str">
            <v>Km</v>
          </cell>
        </row>
        <row r="255">
          <cell r="L255" t="str">
            <v>Saluran Air, Pemotongan Dan</v>
          </cell>
        </row>
        <row r="256">
          <cell r="L256" t="str">
            <v>Urugan</v>
          </cell>
        </row>
        <row r="258">
          <cell r="J258" t="str">
            <v>10.1(5)</v>
          </cell>
          <cell r="L258" t="str">
            <v>Pemeliharaan Rutin Jembatan</v>
          </cell>
          <cell r="M258" t="str">
            <v>Bh</v>
          </cell>
        </row>
        <row r="262">
          <cell r="L262" t="str">
            <v>Jumlah Harga Pekerjaan Bab 10  (Dipindahkan ke Rekapitulasi Biaya)</v>
          </cell>
          <cell r="P262">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data peralatan"/>
      <sheetName val="data personalia"/>
      <sheetName val="pengalaman"/>
      <sheetName val="neraca"/>
      <sheetName val="SKN "/>
      <sheetName val="isian kualifikasi"/>
      <sheetName val="Surat Minat"/>
      <sheetName val="Surat penawaran"/>
      <sheetName val="Div1"/>
      <sheetName val="Div2"/>
      <sheetName val="Div 2"/>
      <sheetName val="Div3"/>
      <sheetName val="Div5"/>
      <sheetName val="Div4"/>
      <sheetName val="Div8b"/>
      <sheetName val="Div 6"/>
      <sheetName val="Div 7"/>
      <sheetName val="Div 8"/>
      <sheetName val="USULAN PSONIL INTI&amp;PERALATAN"/>
      <sheetName val="DAFTAR SEWA ALAT"/>
      <sheetName val="JADUAL"/>
      <sheetName val="KNTRK YG DISELEKSI"/>
      <sheetName val="CVER PENAWARAN"/>
      <sheetName val="DAFTAR LAMPIRAN"/>
      <sheetName val="SKon"/>
      <sheetName val="Kapasitas AMP.S.C"/>
      <sheetName val="cover tempel"/>
    </sheetNames>
    <sheetDataSet>
      <sheetData sheetId="0"/>
      <sheetData sheetId="1"/>
      <sheetData sheetId="2"/>
      <sheetData sheetId="3"/>
      <sheetData sheetId="4"/>
      <sheetData sheetId="5"/>
      <sheetData sheetId="6"/>
      <sheetData sheetId="7"/>
      <sheetData sheetId="8"/>
      <sheetData sheetId="9"/>
      <sheetData sheetId="10">
        <row r="2">
          <cell r="B2" t="str">
            <v>LAMPIRAN 2 PENAWARAN</v>
          </cell>
        </row>
        <row r="3">
          <cell r="B3" t="str">
            <v>ANALISA HARGA SATUAN MATA PEMBAYARAN UTAMA</v>
          </cell>
        </row>
        <row r="5">
          <cell r="B5" t="str">
            <v>NAMA PESERTA LELANG</v>
          </cell>
          <cell r="E5" t="str">
            <v>:</v>
          </cell>
          <cell r="F5" t="e">
            <v>#REF!</v>
          </cell>
        </row>
        <row r="6">
          <cell r="B6" t="str">
            <v>NO. MATA PEMBAYARAN</v>
          </cell>
          <cell r="E6" t="str">
            <v>:</v>
          </cell>
          <cell r="F6" t="e">
            <v>#REF!</v>
          </cell>
        </row>
        <row r="7">
          <cell r="B7" t="str">
            <v>JENIS PEKERJAAN</v>
          </cell>
          <cell r="E7" t="str">
            <v>:</v>
          </cell>
          <cell r="F7" t="e">
            <v>#REF!</v>
          </cell>
        </row>
        <row r="8">
          <cell r="B8" t="str">
            <v>SATUAN PEKERJAAN</v>
          </cell>
          <cell r="E8" t="str">
            <v>:</v>
          </cell>
          <cell r="F8" t="e">
            <v>#REF!</v>
          </cell>
        </row>
        <row r="9">
          <cell r="B9" t="str">
            <v>PERKIRAAN KUANTITAS</v>
          </cell>
          <cell r="E9" t="str">
            <v>:</v>
          </cell>
          <cell r="F9" t="e">
            <v>#REF!</v>
          </cell>
        </row>
        <row r="10">
          <cell r="B10" t="str">
            <v>PEKERJAAN</v>
          </cell>
          <cell r="E10" t="str">
            <v>:</v>
          </cell>
          <cell r="F10" t="e">
            <v>#REF!</v>
          </cell>
        </row>
        <row r="11">
          <cell r="B11" t="str">
            <v>PRODUKSI HARIAN / JAM *)</v>
          </cell>
          <cell r="E11" t="str">
            <v>:</v>
          </cell>
          <cell r="F11" t="str">
            <v>Jam</v>
          </cell>
        </row>
        <row r="13">
          <cell r="B13" t="str">
            <v>No.</v>
          </cell>
          <cell r="C13" t="str">
            <v>Uraian</v>
          </cell>
          <cell r="G13" t="str">
            <v>Satuan</v>
          </cell>
          <cell r="H13" t="str">
            <v>Kuantitas</v>
          </cell>
          <cell r="I13" t="str">
            <v>Biaya Satuan                            (Rp.)</v>
          </cell>
          <cell r="J13" t="str">
            <v>Jumlah Biaya                          (Rp./Satuan)</v>
          </cell>
        </row>
        <row r="18">
          <cell r="B18" t="str">
            <v>A.</v>
          </cell>
          <cell r="D18" t="str">
            <v>Tenaga Kerja</v>
          </cell>
        </row>
        <row r="19">
          <cell r="B19" t="str">
            <v>1.</v>
          </cell>
          <cell r="D19" t="str">
            <v>Pekerja</v>
          </cell>
          <cell r="G19" t="str">
            <v>jam</v>
          </cell>
          <cell r="H19">
            <v>0.34270414993306558</v>
          </cell>
          <cell r="I19">
            <v>6250</v>
          </cell>
          <cell r="K19">
            <v>2141.9009370816598</v>
          </cell>
        </row>
        <row r="20">
          <cell r="B20" t="str">
            <v>2.</v>
          </cell>
          <cell r="D20" t="str">
            <v>Mandor</v>
          </cell>
          <cell r="G20" t="str">
            <v>jam</v>
          </cell>
          <cell r="H20">
            <v>4.2838018741633198E-2</v>
          </cell>
          <cell r="I20">
            <v>7750</v>
          </cell>
          <cell r="K20">
            <v>331.99464524765727</v>
          </cell>
        </row>
        <row r="21">
          <cell r="B21" t="str">
            <v xml:space="preserve"> </v>
          </cell>
        </row>
        <row r="22">
          <cell r="B22" t="str">
            <v xml:space="preserve"> </v>
          </cell>
        </row>
        <row r="23">
          <cell r="B23" t="str">
            <v xml:space="preserve"> </v>
          </cell>
        </row>
        <row r="25">
          <cell r="B25" t="str">
            <v>B.</v>
          </cell>
          <cell r="D25" t="str">
            <v>Bahan</v>
          </cell>
        </row>
        <row r="26">
          <cell r="B26" t="str">
            <v xml:space="preserve"> </v>
          </cell>
        </row>
        <row r="27">
          <cell r="B27" t="str">
            <v xml:space="preserve"> </v>
          </cell>
        </row>
        <row r="28">
          <cell r="B28" t="str">
            <v xml:space="preserve"> </v>
          </cell>
        </row>
        <row r="29">
          <cell r="B29" t="str">
            <v xml:space="preserve"> </v>
          </cell>
        </row>
        <row r="30">
          <cell r="B30" t="str">
            <v xml:space="preserve"> </v>
          </cell>
        </row>
        <row r="31">
          <cell r="B31" t="str">
            <v xml:space="preserve"> </v>
          </cell>
        </row>
        <row r="33">
          <cell r="B33" t="str">
            <v>C.</v>
          </cell>
          <cell r="D33" t="str">
            <v>Peralatan</v>
          </cell>
        </row>
        <row r="34">
          <cell r="B34" t="str">
            <v>1.</v>
          </cell>
          <cell r="D34" t="str">
            <v>Excavator</v>
          </cell>
          <cell r="G34" t="str">
            <v>jam</v>
          </cell>
          <cell r="H34">
            <v>4.2838018741633198E-2</v>
          </cell>
          <cell r="I34">
            <v>295000</v>
          </cell>
          <cell r="K34">
            <v>12637.215528781793</v>
          </cell>
        </row>
        <row r="35">
          <cell r="B35" t="str">
            <v>2.</v>
          </cell>
          <cell r="D35" t="str">
            <v>Dump Truck</v>
          </cell>
          <cell r="G35" t="str">
            <v>jam</v>
          </cell>
          <cell r="H35">
            <v>0.12217544878308416</v>
          </cell>
          <cell r="I35">
            <v>140500</v>
          </cell>
          <cell r="K35">
            <v>17165.650554023323</v>
          </cell>
        </row>
        <row r="36">
          <cell r="B36" t="str">
            <v>3.</v>
          </cell>
          <cell r="D36" t="str">
            <v>Alat Bantu</v>
          </cell>
          <cell r="G36" t="str">
            <v>Ls</v>
          </cell>
          <cell r="H36">
            <v>1</v>
          </cell>
          <cell r="I36">
            <v>250</v>
          </cell>
          <cell r="K36">
            <v>250</v>
          </cell>
        </row>
        <row r="37">
          <cell r="B37" t="str">
            <v xml:space="preserve"> </v>
          </cell>
        </row>
        <row r="38">
          <cell r="B38" t="str">
            <v xml:space="preserve"> </v>
          </cell>
        </row>
        <row r="39">
          <cell r="B39" t="str">
            <v xml:space="preserve"> </v>
          </cell>
        </row>
        <row r="40">
          <cell r="B40" t="str">
            <v xml:space="preserve"> </v>
          </cell>
        </row>
        <row r="41">
          <cell r="B41" t="str">
            <v xml:space="preserve"> </v>
          </cell>
        </row>
        <row r="42">
          <cell r="B42" t="str">
            <v xml:space="preserve"> </v>
          </cell>
        </row>
        <row r="43">
          <cell r="B43" t="str">
            <v>D.</v>
          </cell>
          <cell r="D43" t="str">
            <v>Jumlah  (A + B + C)</v>
          </cell>
          <cell r="K43">
            <v>32526.761665134432</v>
          </cell>
        </row>
        <row r="44">
          <cell r="B44" t="str">
            <v>E.</v>
          </cell>
          <cell r="D44" t="str">
            <v>Biaya Umum dan Keuntungan</v>
          </cell>
          <cell r="G44">
            <v>10</v>
          </cell>
          <cell r="H44" t="str">
            <v>%  x  D</v>
          </cell>
          <cell r="K44">
            <v>3252.6761665134436</v>
          </cell>
        </row>
        <row r="45">
          <cell r="B45" t="str">
            <v>F.</v>
          </cell>
          <cell r="D45" t="str">
            <v>Harga Satuan  = ( D + E )</v>
          </cell>
          <cell r="K45">
            <v>35779.437831647876</v>
          </cell>
        </row>
        <row r="46">
          <cell r="B46" t="str">
            <v>Catatan :</v>
          </cell>
        </row>
        <row r="47">
          <cell r="B47" t="str">
            <v>1.</v>
          </cell>
          <cell r="C47" t="str">
            <v>Satuan dapat berdasarkan atas jam operasi untuk tenaga kerja dan peralatan, volume dan / atau ukuran berat untuk bahan-bahan.</v>
          </cell>
        </row>
        <row r="48">
          <cell r="B48" t="str">
            <v>2.</v>
          </cell>
          <cell r="C48" t="str">
            <v>Kuantitas satuan adalah kuantitas perkiraan dari setiap komponen untuk menyelesaikan satu satuan pekerjaan dari nomor mata pembayaran Harga Satuan yang disampaikan Peserta Lelang tidak dapat diubah, kecuali persyaratan Ayat 13.4 dari Instruksi Kepada Pese</v>
          </cell>
        </row>
        <row r="51">
          <cell r="B51" t="str">
            <v>3.</v>
          </cell>
          <cell r="C51" t="str">
            <v>Biaya satuan untuk peralatan sudah termasuk bahan bakar, bahan habis terpakai dan operator.</v>
          </cell>
        </row>
        <row r="52">
          <cell r="B52" t="str">
            <v>4.</v>
          </cell>
          <cell r="C52" t="str">
            <v>Biaya satuan sudah termasuk pengeluaran untuk seluruh pajak yang berkaitan (tetapi tidak termasuk PPN yang dibayarkan dari kontrak) dan biaya-biaya lainnya.</v>
          </cell>
        </row>
        <row r="54">
          <cell r="B54" t="str">
            <v>5.</v>
          </cell>
          <cell r="C54" t="str">
            <v>Harga satuan yang diajukan peserta lelang harus mencakup seluruh tambahan tenaga kerja, bahan, peralatan atau kerugian yang mungkin diperlukan untuk menyelesaikan pekerjaan sesuai dengan Spesifikasi dan Gambar.</v>
          </cell>
        </row>
        <row r="58">
          <cell r="J58" t="e">
            <v>#REF!</v>
          </cell>
        </row>
        <row r="60">
          <cell r="J60" t="e">
            <v>#REF!</v>
          </cell>
        </row>
        <row r="66">
          <cell r="J66" t="e">
            <v>#REF!</v>
          </cell>
        </row>
        <row r="67">
          <cell r="J67" t="e">
            <v>#REF!</v>
          </cell>
        </row>
        <row r="68">
          <cell r="B68" t="str">
            <v>LAMPIRAN 2 PENAWARAN</v>
          </cell>
        </row>
        <row r="69">
          <cell r="B69" t="str">
            <v>ANALISA HARGA SATUAN MATA PEMBAYARAN UTAMA</v>
          </cell>
        </row>
        <row r="71">
          <cell r="B71" t="str">
            <v>NAMA PESERTA LELANG</v>
          </cell>
          <cell r="E71" t="str">
            <v>:</v>
          </cell>
          <cell r="F71" t="e">
            <v>#REF!</v>
          </cell>
        </row>
        <row r="72">
          <cell r="B72" t="str">
            <v>NO. MATA PEMBAYARAN</v>
          </cell>
          <cell r="E72" t="str">
            <v>:</v>
          </cell>
          <cell r="F72" t="e">
            <v>#REF!</v>
          </cell>
        </row>
        <row r="73">
          <cell r="B73" t="str">
            <v>JENIS PEKERJAAN</v>
          </cell>
          <cell r="E73" t="str">
            <v>:</v>
          </cell>
          <cell r="F73" t="e">
            <v>#REF!</v>
          </cell>
        </row>
        <row r="74">
          <cell r="B74" t="str">
            <v>SATUAN PEKERJAAN</v>
          </cell>
          <cell r="E74" t="str">
            <v>:</v>
          </cell>
          <cell r="F74" t="e">
            <v>#REF!</v>
          </cell>
        </row>
        <row r="75">
          <cell r="B75" t="str">
            <v>PERKIRAAN KUANTITAS</v>
          </cell>
          <cell r="E75" t="str">
            <v>:</v>
          </cell>
          <cell r="F75" t="e">
            <v>#REF!</v>
          </cell>
        </row>
        <row r="76">
          <cell r="B76" t="str">
            <v>PEKERJAAN</v>
          </cell>
          <cell r="E76" t="str">
            <v>:</v>
          </cell>
          <cell r="F76" t="e">
            <v>#REF!</v>
          </cell>
        </row>
        <row r="77">
          <cell r="B77" t="str">
            <v>PRODUKSI HARIAN / JAM *)</v>
          </cell>
          <cell r="E77" t="str">
            <v>:</v>
          </cell>
          <cell r="F77" t="str">
            <v>Jam</v>
          </cell>
        </row>
        <row r="79">
          <cell r="B79" t="str">
            <v>No.</v>
          </cell>
          <cell r="C79" t="str">
            <v>Uraian</v>
          </cell>
          <cell r="G79" t="str">
            <v>Satuan</v>
          </cell>
          <cell r="H79" t="str">
            <v>Kuantitas</v>
          </cell>
          <cell r="I79" t="str">
            <v>Biaya Satuan                            (Rp.)</v>
          </cell>
          <cell r="J79" t="str">
            <v>Jumlah                           Rp./Satuan</v>
          </cell>
        </row>
        <row r="84">
          <cell r="B84" t="str">
            <v>A.</v>
          </cell>
          <cell r="D84" t="str">
            <v>Tenaga Kerja</v>
          </cell>
        </row>
        <row r="85">
          <cell r="B85" t="str">
            <v>1.</v>
          </cell>
          <cell r="D85" t="str">
            <v>Pekerja</v>
          </cell>
          <cell r="G85" t="str">
            <v>jam</v>
          </cell>
          <cell r="H85">
            <v>10.824742268041238</v>
          </cell>
          <cell r="I85">
            <v>6250</v>
          </cell>
          <cell r="K85">
            <v>67654.639175257733</v>
          </cell>
        </row>
        <row r="86">
          <cell r="B86" t="str">
            <v>2.</v>
          </cell>
          <cell r="D86" t="str">
            <v>Tukang</v>
          </cell>
          <cell r="G86" t="str">
            <v>jam</v>
          </cell>
          <cell r="H86">
            <v>2.1649484536082477</v>
          </cell>
          <cell r="I86">
            <v>7750</v>
          </cell>
          <cell r="K86">
            <v>16778.350515463921</v>
          </cell>
        </row>
        <row r="87">
          <cell r="B87" t="str">
            <v>3.</v>
          </cell>
          <cell r="D87" t="str">
            <v>Mandor</v>
          </cell>
          <cell r="G87" t="str">
            <v>jam</v>
          </cell>
          <cell r="H87">
            <v>0.72164948453608257</v>
          </cell>
          <cell r="I87">
            <v>7750</v>
          </cell>
          <cell r="K87">
            <v>5592.7835051546399</v>
          </cell>
        </row>
        <row r="91">
          <cell r="B91" t="str">
            <v>B.</v>
          </cell>
          <cell r="D91" t="str">
            <v>Bahan</v>
          </cell>
        </row>
        <row r="92">
          <cell r="B92" t="str">
            <v>1.</v>
          </cell>
          <cell r="D92" t="str">
            <v>Batu</v>
          </cell>
          <cell r="G92" t="str">
            <v>M3</v>
          </cell>
          <cell r="H92">
            <v>1.1000000000000001</v>
          </cell>
          <cell r="I92">
            <v>64400</v>
          </cell>
          <cell r="K92">
            <v>70840</v>
          </cell>
        </row>
        <row r="93">
          <cell r="B93" t="str">
            <v>2.</v>
          </cell>
          <cell r="D93" t="str">
            <v>Semen (PC)</v>
          </cell>
          <cell r="G93" t="str">
            <v>Kg</v>
          </cell>
          <cell r="H93">
            <v>161</v>
          </cell>
          <cell r="I93">
            <v>725</v>
          </cell>
          <cell r="K93">
            <v>116725</v>
          </cell>
        </row>
        <row r="94">
          <cell r="B94" t="str">
            <v>3.</v>
          </cell>
          <cell r="D94" t="str">
            <v>Pasir</v>
          </cell>
          <cell r="G94" t="str">
            <v>M3</v>
          </cell>
          <cell r="H94">
            <v>0.48287425149700602</v>
          </cell>
          <cell r="I94">
            <v>72600</v>
          </cell>
          <cell r="K94">
            <v>35056.67065868264</v>
          </cell>
        </row>
        <row r="99">
          <cell r="B99" t="str">
            <v>C.</v>
          </cell>
          <cell r="D99" t="str">
            <v>Peralatan</v>
          </cell>
        </row>
        <row r="100">
          <cell r="B100" t="str">
            <v>1.</v>
          </cell>
          <cell r="D100" t="str">
            <v>Alat Bantu</v>
          </cell>
          <cell r="G100" t="str">
            <v>Ls</v>
          </cell>
          <cell r="H100">
            <v>1</v>
          </cell>
          <cell r="I100">
            <v>1000</v>
          </cell>
          <cell r="K100">
            <v>1000</v>
          </cell>
        </row>
        <row r="109">
          <cell r="B109" t="str">
            <v>D.</v>
          </cell>
          <cell r="D109" t="str">
            <v>Jumlah  (A + B + C)</v>
          </cell>
          <cell r="K109">
            <v>313647.44385455892</v>
          </cell>
        </row>
        <row r="110">
          <cell r="B110" t="str">
            <v>E.</v>
          </cell>
          <cell r="D110" t="str">
            <v>Biaya Umum dan Keuntungan</v>
          </cell>
          <cell r="G110">
            <v>10</v>
          </cell>
          <cell r="H110" t="str">
            <v>%  x  D</v>
          </cell>
          <cell r="K110">
            <v>31364.744385455895</v>
          </cell>
        </row>
        <row r="111">
          <cell r="B111" t="str">
            <v>F.</v>
          </cell>
          <cell r="D111" t="str">
            <v>Harga Satuan  = ( D + E )</v>
          </cell>
          <cell r="K111">
            <v>345012.18824001483</v>
          </cell>
        </row>
        <row r="112">
          <cell r="B112" t="str">
            <v>Catatan :</v>
          </cell>
        </row>
        <row r="113">
          <cell r="B113" t="str">
            <v>1.</v>
          </cell>
          <cell r="C113" t="str">
            <v>Satuan dapat berdasarkan atas jam operasi untuk tenaga kerja dan peralatan, volume dan / atau ukuran berat untuk bahan-bahan.</v>
          </cell>
        </row>
        <row r="114">
          <cell r="B114" t="str">
            <v>2.</v>
          </cell>
          <cell r="C114" t="str">
            <v>Kuantitas satuan adalah kuantitas perkiraan dari setiap komponen untuk menyelesaikan satu satuan pekerjaan dari nomor mata pembayaran Harga Satuan yang disampaikan Peserta Lelang tidak dapat diubah, kecuali persyaratan Ayat 13.4 dari Instruksi Kepada Pese</v>
          </cell>
        </row>
        <row r="117">
          <cell r="B117" t="str">
            <v>3.</v>
          </cell>
          <cell r="C117" t="str">
            <v>Biaya satuan untuk peralatan sudah termasuk bahan bakar, bahan habis terpakai dan operator.</v>
          </cell>
        </row>
        <row r="118">
          <cell r="B118" t="str">
            <v>4.</v>
          </cell>
          <cell r="C118" t="str">
            <v>Biaya satuan sudah termasuk pengeluaran untuk seluruh pajak yang berkaitan (tetapi tidak termasuk PPN yang dibayarkan dari kontrak) dan biaya-biaya lainnya.</v>
          </cell>
        </row>
        <row r="120">
          <cell r="B120" t="str">
            <v>5.</v>
          </cell>
          <cell r="C120" t="str">
            <v>Harga satuan yang diajukan peserta lelang harus mencakup seluruh tambahan tenaga kerja, bahan, peralatan atau kerugian yang mungkin diperlukan untuk menyelesaikan pekerjaan sesuai dengan Spesifikasi dan Gambar.</v>
          </cell>
        </row>
        <row r="124">
          <cell r="J124" t="e">
            <v>#REF!</v>
          </cell>
        </row>
        <row r="126">
          <cell r="J126" t="e">
            <v>#REF!</v>
          </cell>
        </row>
        <row r="132">
          <cell r="J132" t="e">
            <v>#REF!</v>
          </cell>
        </row>
        <row r="133">
          <cell r="J133" t="e">
            <v>#REF!</v>
          </cell>
        </row>
        <row r="134">
          <cell r="B134" t="str">
            <v>LAMPIRAN 2 PENAWARAN</v>
          </cell>
        </row>
        <row r="135">
          <cell r="B135" t="str">
            <v>ANALISA HARGA SATUAN MATA PEMBAYARAN UTAMA</v>
          </cell>
        </row>
        <row r="137">
          <cell r="B137" t="str">
            <v>NAMA PESERTA LELANG</v>
          </cell>
          <cell r="E137" t="str">
            <v>:</v>
          </cell>
          <cell r="F137" t="e">
            <v>#REF!</v>
          </cell>
        </row>
        <row r="138">
          <cell r="B138" t="str">
            <v>NO. MATA PEMBAYARAN</v>
          </cell>
          <cell r="E138" t="str">
            <v>:</v>
          </cell>
          <cell r="F138" t="e">
            <v>#REF!</v>
          </cell>
        </row>
        <row r="139">
          <cell r="B139" t="str">
            <v>JENIS PEKERJAAN</v>
          </cell>
          <cell r="E139" t="str">
            <v>:</v>
          </cell>
          <cell r="F139" t="e">
            <v>#REF!</v>
          </cell>
        </row>
        <row r="140">
          <cell r="B140" t="str">
            <v>SATUAN PEKERJAAN</v>
          </cell>
          <cell r="E140" t="str">
            <v>:</v>
          </cell>
          <cell r="F140" t="e">
            <v>#REF!</v>
          </cell>
        </row>
        <row r="141">
          <cell r="B141" t="str">
            <v>PERKIRAAN KUANTITAS</v>
          </cell>
          <cell r="E141" t="str">
            <v>:</v>
          </cell>
          <cell r="F141" t="e">
            <v>#REF!</v>
          </cell>
        </row>
        <row r="142">
          <cell r="B142" t="str">
            <v>PEKERJAAN</v>
          </cell>
          <cell r="E142" t="str">
            <v>:</v>
          </cell>
          <cell r="F142" t="e">
            <v>#REF!</v>
          </cell>
        </row>
        <row r="143">
          <cell r="B143" t="str">
            <v>PRODUKSI HARIAN / JAM *)</v>
          </cell>
          <cell r="E143" t="str">
            <v>:</v>
          </cell>
          <cell r="F143" t="str">
            <v>Jam</v>
          </cell>
        </row>
        <row r="145">
          <cell r="B145" t="str">
            <v>No.</v>
          </cell>
          <cell r="C145" t="str">
            <v>Uraian</v>
          </cell>
          <cell r="G145" t="str">
            <v>Satuan</v>
          </cell>
          <cell r="H145" t="str">
            <v>Kuantitas</v>
          </cell>
          <cell r="I145" t="str">
            <v>Biaya Satuan                            (Rp.)</v>
          </cell>
          <cell r="J145" t="str">
            <v>Jumlah                           Rp./Satuan</v>
          </cell>
        </row>
        <row r="150">
          <cell r="B150" t="str">
            <v>A.</v>
          </cell>
          <cell r="D150" t="str">
            <v>Tenaga Kerja</v>
          </cell>
        </row>
        <row r="151">
          <cell r="B151" t="str">
            <v>1.</v>
          </cell>
          <cell r="D151" t="str">
            <v>Pekerja</v>
          </cell>
          <cell r="G151" t="str">
            <v>jam</v>
          </cell>
          <cell r="H151">
            <v>4.0160642570281126</v>
          </cell>
          <cell r="I151">
            <v>6250</v>
          </cell>
          <cell r="K151">
            <v>25100.401606425705</v>
          </cell>
        </row>
        <row r="152">
          <cell r="B152" t="str">
            <v>2.</v>
          </cell>
          <cell r="D152" t="str">
            <v>Tukang Batu</v>
          </cell>
          <cell r="G152" t="str">
            <v>jam</v>
          </cell>
          <cell r="H152">
            <v>1.2048192771084338</v>
          </cell>
          <cell r="I152">
            <v>7750</v>
          </cell>
          <cell r="K152">
            <v>9337.3493975903621</v>
          </cell>
        </row>
        <row r="153">
          <cell r="B153" t="str">
            <v>3.</v>
          </cell>
          <cell r="D153" t="str">
            <v>Mandor</v>
          </cell>
          <cell r="G153" t="str">
            <v>jam</v>
          </cell>
          <cell r="H153">
            <v>0.40160642570281124</v>
          </cell>
          <cell r="I153">
            <v>7750</v>
          </cell>
          <cell r="K153">
            <v>3112.4497991967874</v>
          </cell>
        </row>
        <row r="157">
          <cell r="B157" t="str">
            <v>B.</v>
          </cell>
          <cell r="D157" t="str">
            <v>Bahan</v>
          </cell>
        </row>
        <row r="158">
          <cell r="B158" t="str">
            <v>1.</v>
          </cell>
          <cell r="D158" t="str">
            <v>Batu</v>
          </cell>
          <cell r="G158" t="str">
            <v>M3</v>
          </cell>
          <cell r="H158">
            <v>1.1000000000000001</v>
          </cell>
          <cell r="I158">
            <v>64400</v>
          </cell>
          <cell r="K158">
            <v>70840</v>
          </cell>
        </row>
        <row r="159">
          <cell r="B159" t="str">
            <v>2.</v>
          </cell>
          <cell r="D159" t="str">
            <v>Semen</v>
          </cell>
          <cell r="G159" t="str">
            <v>Kg</v>
          </cell>
          <cell r="H159">
            <v>161</v>
          </cell>
          <cell r="I159">
            <v>725</v>
          </cell>
          <cell r="K159">
            <v>116725</v>
          </cell>
        </row>
        <row r="160">
          <cell r="B160" t="str">
            <v>3.</v>
          </cell>
          <cell r="D160" t="str">
            <v>Pasir</v>
          </cell>
          <cell r="G160" t="str">
            <v>M3</v>
          </cell>
          <cell r="H160">
            <v>0.48287425149700602</v>
          </cell>
          <cell r="I160">
            <v>72600</v>
          </cell>
          <cell r="K160">
            <v>35056.67065868264</v>
          </cell>
        </row>
        <row r="165">
          <cell r="B165" t="str">
            <v>C.</v>
          </cell>
          <cell r="D165" t="str">
            <v>Peralatan</v>
          </cell>
        </row>
        <row r="166">
          <cell r="B166" t="str">
            <v>1.</v>
          </cell>
          <cell r="D166" t="str">
            <v>Concrete Mixer</v>
          </cell>
          <cell r="G166" t="str">
            <v>jam</v>
          </cell>
          <cell r="H166">
            <v>0.40160642570281119</v>
          </cell>
          <cell r="I166">
            <v>37000</v>
          </cell>
          <cell r="K166">
            <v>14859.437751004014</v>
          </cell>
        </row>
        <row r="167">
          <cell r="B167" t="str">
            <v>3.</v>
          </cell>
          <cell r="D167" t="str">
            <v>Alat Bantu</v>
          </cell>
          <cell r="G167" t="str">
            <v>Ls</v>
          </cell>
          <cell r="H167">
            <v>1</v>
          </cell>
          <cell r="I167">
            <v>900</v>
          </cell>
          <cell r="K167">
            <v>900</v>
          </cell>
        </row>
        <row r="175">
          <cell r="B175" t="str">
            <v>D.</v>
          </cell>
          <cell r="D175" t="str">
            <v>Jumlah  (A + B + C)</v>
          </cell>
          <cell r="K175">
            <v>275931.30921289953</v>
          </cell>
        </row>
        <row r="176">
          <cell r="B176" t="str">
            <v>E.</v>
          </cell>
          <cell r="D176" t="str">
            <v>Biaya Umum dan Keuntungan</v>
          </cell>
          <cell r="G176">
            <v>10</v>
          </cell>
          <cell r="H176" t="str">
            <v>%  x  D</v>
          </cell>
          <cell r="K176">
            <v>27593.130921289954</v>
          </cell>
        </row>
        <row r="177">
          <cell r="B177" t="str">
            <v>F.</v>
          </cell>
          <cell r="D177" t="str">
            <v>Harga Satuan  = ( D + E )</v>
          </cell>
          <cell r="K177">
            <v>303524.4401341895</v>
          </cell>
        </row>
        <row r="178">
          <cell r="B178" t="str">
            <v>Catatan :</v>
          </cell>
        </row>
        <row r="179">
          <cell r="B179" t="str">
            <v>1.</v>
          </cell>
          <cell r="C179" t="str">
            <v>Satuan dapat berdasarkan atas jam operasi untuk tenaga kerja dan peralatan, volume dan / atau ukuran berat untuk bahan-bahan.</v>
          </cell>
        </row>
        <row r="180">
          <cell r="B180" t="str">
            <v>2.</v>
          </cell>
          <cell r="C180" t="str">
            <v>Kuantitas satuan adalah kuantitas perkiraan dari setiap komponen untuk menyelesaikan satu satuan pekerjaan dari nomor mata pembayaran Harga Satuan yang disampaikan Peserta Lelang tidak dapat diubah, kecuali persyaratan Ayat 13.4 dari Instruksi Kepada Pese</v>
          </cell>
        </row>
        <row r="183">
          <cell r="B183" t="str">
            <v>3.</v>
          </cell>
          <cell r="C183" t="str">
            <v>Biaya satuan untuk peralatan sudah termasuk bahan bakar, bahan habis terpakai dan operator.</v>
          </cell>
        </row>
        <row r="184">
          <cell r="B184" t="str">
            <v>4.</v>
          </cell>
          <cell r="C184" t="str">
            <v>Biaya satuan sudah termasuk pengeluaran untuk seluruh pajak yang berkaitan (tetapi tidak termasuk PPN yang dibayarkan dari kontrak) dan biaya-biaya lainnya.</v>
          </cell>
        </row>
        <row r="186">
          <cell r="B186" t="str">
            <v>5.</v>
          </cell>
          <cell r="C186" t="str">
            <v>Harga satuan yang diajukan peserta lelang harus mencakup seluruh tambahan tenaga kerja, bahan, peralatan atau kerugian yang mungkin diperlukan untuk menyelesaikan pekerjaan sesuai dengan Spesifikasi dan Gambar.</v>
          </cell>
        </row>
        <row r="190">
          <cell r="J190" t="e">
            <v>#REF!</v>
          </cell>
        </row>
        <row r="192">
          <cell r="J192" t="e">
            <v>#REF!</v>
          </cell>
        </row>
        <row r="198">
          <cell r="J198" t="e">
            <v>#REF!</v>
          </cell>
        </row>
        <row r="199">
          <cell r="J199" t="e">
            <v>#REF!</v>
          </cell>
        </row>
      </sheetData>
      <sheetData sheetId="11"/>
      <sheetData sheetId="12">
        <row r="2">
          <cell r="B2" t="str">
            <v>LAMPIRAN 2 PENAWARAN</v>
          </cell>
        </row>
        <row r="3">
          <cell r="J3" t="str">
            <v xml:space="preserve">Analisa EI-21 </v>
          </cell>
        </row>
        <row r="4">
          <cell r="B4" t="str">
            <v>FORMULIR STANDAR UNTUK</v>
          </cell>
        </row>
        <row r="5">
          <cell r="B5" t="str">
            <v>PEREKAMAN ANALISA MASING-MASING HARGA SATUAN</v>
          </cell>
        </row>
        <row r="6">
          <cell r="B6" t="str">
            <v xml:space="preserve">                                                                                                            </v>
          </cell>
        </row>
        <row r="8">
          <cell r="B8" t="str">
            <v>PESERTA LELANG</v>
          </cell>
          <cell r="E8" t="str">
            <v>CV. SARIWONO</v>
          </cell>
        </row>
        <row r="9">
          <cell r="B9" t="str">
            <v>PROGRAM</v>
          </cell>
          <cell r="E9" t="str">
            <v>: REHABILITASI / PEMELIHARAAN  JALAN DAN JEMBATAN</v>
          </cell>
        </row>
        <row r="10">
          <cell r="B10" t="str">
            <v>No. PAKET KONTRAK</v>
          </cell>
          <cell r="E10" t="str">
            <v>:</v>
          </cell>
        </row>
        <row r="11">
          <cell r="B11" t="str">
            <v>NAMA PAKET</v>
          </cell>
          <cell r="E11" t="str">
            <v>: PEMELIHARAAN BERKALA JALAN MOTONGKAD - MOTONGKAD PANTAI</v>
          </cell>
        </row>
        <row r="12">
          <cell r="B12" t="str">
            <v>PROP / KAB / KODYA</v>
          </cell>
          <cell r="E12" t="str">
            <v>: KABUPATEN BOLAANG MONGONDOW</v>
          </cell>
        </row>
        <row r="13">
          <cell r="B13" t="str">
            <v>ITEM PEMBAYARAN NO.</v>
          </cell>
          <cell r="E13" t="str">
            <v>:  3.1 (1)</v>
          </cell>
          <cell r="H13" t="str">
            <v>PERKIRAAN VOL. PEK.</v>
          </cell>
          <cell r="J13" t="str">
            <v>:</v>
          </cell>
          <cell r="K13">
            <v>12.48</v>
          </cell>
        </row>
        <row r="14">
          <cell r="B14" t="str">
            <v>JENIS PEKERJAAN</v>
          </cell>
          <cell r="E14" t="str">
            <v>:  Galian Biasa</v>
          </cell>
          <cell r="H14" t="str">
            <v>TOTAL HARGA (Rp.)</v>
          </cell>
          <cell r="J14" t="str">
            <v>:</v>
          </cell>
          <cell r="K14">
            <v>735033.49733094592</v>
          </cell>
        </row>
        <row r="15">
          <cell r="B15" t="str">
            <v>SATUAN PEMBAYARAN</v>
          </cell>
          <cell r="E15" t="str">
            <v>:  M3</v>
          </cell>
          <cell r="H15" t="str">
            <v>% THD. BIAYA PROYEK</v>
          </cell>
          <cell r="J15" t="str">
            <v>:</v>
          </cell>
          <cell r="K15">
            <v>0.22272527595282046</v>
          </cell>
        </row>
        <row r="18">
          <cell r="G18" t="str">
            <v>PERKIRAAN</v>
          </cell>
          <cell r="H18" t="str">
            <v>HARGA</v>
          </cell>
          <cell r="I18" t="str">
            <v>JUMLAH</v>
          </cell>
        </row>
        <row r="19">
          <cell r="B19" t="str">
            <v>NO.</v>
          </cell>
          <cell r="D19" t="str">
            <v>KOMPONEN</v>
          </cell>
          <cell r="F19" t="str">
            <v>SATUAN</v>
          </cell>
          <cell r="G19" t="str">
            <v>KUANTITAS</v>
          </cell>
          <cell r="H19" t="str">
            <v>SATUAN</v>
          </cell>
          <cell r="I19" t="str">
            <v>HARGA</v>
          </cell>
        </row>
        <row r="20">
          <cell r="H20" t="str">
            <v>(Rp.)</v>
          </cell>
          <cell r="I20" t="str">
            <v>(Rp.)</v>
          </cell>
        </row>
        <row r="23">
          <cell r="B23" t="str">
            <v>A.</v>
          </cell>
          <cell r="D23" t="str">
            <v>TENAGA</v>
          </cell>
        </row>
        <row r="25">
          <cell r="B25" t="str">
            <v>1.</v>
          </cell>
          <cell r="D25" t="str">
            <v>Pekerja</v>
          </cell>
          <cell r="E25" t="str">
            <v>(L01)</v>
          </cell>
          <cell r="F25" t="str">
            <v>jam</v>
          </cell>
          <cell r="G25">
            <v>0.16385542168674697</v>
          </cell>
          <cell r="H25">
            <v>4571.4285714285716</v>
          </cell>
          <cell r="K25">
            <v>749.05335628227192</v>
          </cell>
        </row>
        <row r="26">
          <cell r="B26" t="str">
            <v>2.</v>
          </cell>
          <cell r="D26" t="str">
            <v>Mandor</v>
          </cell>
          <cell r="E26" t="str">
            <v>(L03)</v>
          </cell>
          <cell r="F26" t="str">
            <v>jam</v>
          </cell>
          <cell r="G26">
            <v>8.1927710843373483E-2</v>
          </cell>
          <cell r="H26">
            <v>7142.8571428571431</v>
          </cell>
          <cell r="K26">
            <v>585.19793459552488</v>
          </cell>
        </row>
        <row r="29">
          <cell r="H29" t="str">
            <v xml:space="preserve">JUMLAH HARGA TENAGA   </v>
          </cell>
          <cell r="K29">
            <v>1334.2512908777967</v>
          </cell>
        </row>
        <row r="31">
          <cell r="B31" t="str">
            <v>B.</v>
          </cell>
          <cell r="D31" t="str">
            <v>BAHAN</v>
          </cell>
        </row>
        <row r="40">
          <cell r="H40" t="str">
            <v xml:space="preserve">JUMLAH HARGA BAHAN   </v>
          </cell>
          <cell r="K40">
            <v>0</v>
          </cell>
        </row>
        <row r="42">
          <cell r="B42" t="str">
            <v>C.</v>
          </cell>
          <cell r="D42" t="str">
            <v>PERALATAN</v>
          </cell>
        </row>
        <row r="44">
          <cell r="B44" t="str">
            <v>1.</v>
          </cell>
          <cell r="D44" t="str">
            <v>Excavator</v>
          </cell>
          <cell r="E44" t="str">
            <v>(E10)</v>
          </cell>
          <cell r="F44" t="str">
            <v>jam</v>
          </cell>
          <cell r="G44">
            <v>8.1927710843373483E-2</v>
          </cell>
          <cell r="H44">
            <v>306550.18488744274</v>
          </cell>
          <cell r="K44">
            <v>25114.954906441089</v>
          </cell>
        </row>
        <row r="45">
          <cell r="B45" t="str">
            <v>2.</v>
          </cell>
          <cell r="D45" t="str">
            <v>Dump Truck</v>
          </cell>
          <cell r="E45" t="str">
            <v>(E08)</v>
          </cell>
          <cell r="F45" t="str">
            <v>jam</v>
          </cell>
          <cell r="G45">
            <v>0.16262640925146366</v>
          </cell>
          <cell r="H45">
            <v>166138.10629462017</v>
          </cell>
          <cell r="K45">
            <v>27018.443666532068</v>
          </cell>
        </row>
        <row r="46">
          <cell r="B46" t="str">
            <v>3.</v>
          </cell>
          <cell r="D46" t="str">
            <v>Alat Bantu</v>
          </cell>
          <cell r="F46" t="str">
            <v>Ls</v>
          </cell>
          <cell r="G46">
            <v>1</v>
          </cell>
          <cell r="H46">
            <v>75</v>
          </cell>
          <cell r="K46">
            <v>75</v>
          </cell>
        </row>
        <row r="51">
          <cell r="H51" t="str">
            <v xml:space="preserve">JUMLAH HARGA PERALATAN   </v>
          </cell>
          <cell r="K51">
            <v>52208.398572973158</v>
          </cell>
        </row>
        <row r="53">
          <cell r="B53" t="str">
            <v>D.</v>
          </cell>
          <cell r="D53" t="str">
            <v>JUMLAH HARGA TENAGA, BAHAN DAN PERALATAN  ( A + B + C )</v>
          </cell>
          <cell r="K53">
            <v>53542.649863850951</v>
          </cell>
        </row>
        <row r="54">
          <cell r="B54" t="str">
            <v>E.</v>
          </cell>
          <cell r="D54" t="str">
            <v>OVERHEAD &amp; PROFIT</v>
          </cell>
          <cell r="F54">
            <v>10</v>
          </cell>
          <cell r="G54" t="str">
            <v>%  x  D</v>
          </cell>
          <cell r="K54">
            <v>5354.2649863850957</v>
          </cell>
        </row>
        <row r="55">
          <cell r="B55" t="str">
            <v>F.</v>
          </cell>
          <cell r="D55" t="str">
            <v>HARGA SATUAN PEKERJAAN  ( D + E )</v>
          </cell>
          <cell r="K55">
            <v>58896.914850236048</v>
          </cell>
        </row>
        <row r="56">
          <cell r="B56" t="str">
            <v>Note: 1</v>
          </cell>
          <cell r="D56" t="str">
            <v>SATUAN dapat berdasarkan atas jam operasi untuk Tenaga Kerja dan Peralatan, volume dan/atau ukuran</v>
          </cell>
        </row>
        <row r="57">
          <cell r="D57" t="str">
            <v>berat untuk bahan-bahan.</v>
          </cell>
        </row>
        <row r="58">
          <cell r="B58">
            <v>2</v>
          </cell>
          <cell r="D58" t="str">
            <v>Kuantitas satuan adalah kuantitas setiap komponen untuk menyelesaikan satu satuan pekerjaan dari nomor</v>
          </cell>
        </row>
        <row r="59">
          <cell r="D59" t="str">
            <v>mata pembayaran.</v>
          </cell>
        </row>
        <row r="60">
          <cell r="B60">
            <v>3</v>
          </cell>
          <cell r="D60" t="str">
            <v>Biaya satuan untuk peralatan sudah termasuk bahan bakar, bahan habis dipakai dan operator.</v>
          </cell>
        </row>
        <row r="61">
          <cell r="B61">
            <v>4</v>
          </cell>
          <cell r="D61" t="str">
            <v>Biaya satuan sudah termasuk pengeluaran untuk seluruh pajak yang berkaitan (tetapi tidak termasuk PPN</v>
          </cell>
        </row>
        <row r="62">
          <cell r="D62" t="str">
            <v>yang dibayar dari kontrak) dan biaya-biaya lainnya.</v>
          </cell>
        </row>
        <row r="63">
          <cell r="H63" t="str">
            <v>Kotamobagu, 9  Juni   2008</v>
          </cell>
        </row>
        <row r="64">
          <cell r="H64" t="str">
            <v>Dibuat Oleh :</v>
          </cell>
        </row>
        <row r="65">
          <cell r="H65" t="str">
            <v>CV. SARIWONO</v>
          </cell>
        </row>
        <row r="71">
          <cell r="H71" t="str">
            <v>FADLI MUNAISECHE</v>
          </cell>
        </row>
        <row r="72">
          <cell r="H72" t="str">
            <v>PIM.TEK</v>
          </cell>
        </row>
        <row r="74">
          <cell r="B74" t="str">
            <v>LAMPIRAN 2 PENAWARAN</v>
          </cell>
        </row>
        <row r="75">
          <cell r="J75" t="str">
            <v>Analisa EI-321</v>
          </cell>
        </row>
        <row r="76">
          <cell r="B76" t="str">
            <v>FORMULIR STANDAR UNTUK</v>
          </cell>
        </row>
        <row r="77">
          <cell r="B77" t="str">
            <v>PEREKAMAN ANALISA MASING-MASING HARGA SATUAN</v>
          </cell>
        </row>
        <row r="78">
          <cell r="B78" t="str">
            <v xml:space="preserve">                                                                                                            </v>
          </cell>
        </row>
        <row r="80">
          <cell r="B80" t="str">
            <v>PESERTA LELANG</v>
          </cell>
          <cell r="E80" t="str">
            <v>CV. SARIWONO</v>
          </cell>
        </row>
        <row r="81">
          <cell r="B81" t="str">
            <v>PROGRAM</v>
          </cell>
          <cell r="E81" t="str">
            <v>: REHABILITASI / PEMELIHARAAN  JALAN DAN JEMBATAN</v>
          </cell>
        </row>
        <row r="82">
          <cell r="B82" t="str">
            <v>No. PAKET KONTRAK</v>
          </cell>
          <cell r="E82" t="str">
            <v>:</v>
          </cell>
        </row>
        <row r="83">
          <cell r="B83" t="str">
            <v>NAMA PAKET</v>
          </cell>
          <cell r="E83" t="str">
            <v>: PEMELIHARAAN BERKALA JALAN MOTONGKAD - MOTONGKAD PANTAI</v>
          </cell>
        </row>
        <row r="84">
          <cell r="B84" t="str">
            <v>PROP / KAB / KODYA</v>
          </cell>
          <cell r="E84" t="str">
            <v>: KABUPATEN BOLAANG MONGONDOW</v>
          </cell>
        </row>
        <row r="85">
          <cell r="B85" t="str">
            <v>ITEM PEMBAYARAN NO.</v>
          </cell>
          <cell r="E85" t="str">
            <v>:  3.2 (1)</v>
          </cell>
          <cell r="H85" t="str">
            <v>PERKIRAAN VOL. PEK.</v>
          </cell>
          <cell r="J85" t="str">
            <v>:</v>
          </cell>
          <cell r="K85">
            <v>0</v>
          </cell>
        </row>
        <row r="86">
          <cell r="B86" t="str">
            <v>JENIS PEKERJAAN</v>
          </cell>
          <cell r="E86" t="str">
            <v>:  Timbunan Biasa</v>
          </cell>
          <cell r="H86" t="str">
            <v>TOTAL HARGA (Rp.)</v>
          </cell>
          <cell r="J86" t="str">
            <v>:</v>
          </cell>
          <cell r="K86">
            <v>0</v>
          </cell>
        </row>
        <row r="87">
          <cell r="B87" t="str">
            <v>SATUAN PEMBAYARAN</v>
          </cell>
          <cell r="E87" t="str">
            <v>:  M3</v>
          </cell>
          <cell r="H87" t="str">
            <v>% THD. BIAYA PROYEK</v>
          </cell>
          <cell r="J87" t="str">
            <v>:</v>
          </cell>
          <cell r="K87">
            <v>0</v>
          </cell>
        </row>
        <row r="90">
          <cell r="G90" t="str">
            <v>PERKIRAAN</v>
          </cell>
          <cell r="H90" t="str">
            <v>HARGA</v>
          </cell>
          <cell r="I90" t="str">
            <v>JUMLAH</v>
          </cell>
        </row>
        <row r="91">
          <cell r="B91" t="str">
            <v>NO.</v>
          </cell>
          <cell r="D91" t="str">
            <v>KOMPONEN</v>
          </cell>
          <cell r="F91" t="str">
            <v>SATUAN</v>
          </cell>
          <cell r="G91" t="str">
            <v>KUANTITAS</v>
          </cell>
          <cell r="H91" t="str">
            <v>SATUAN</v>
          </cell>
          <cell r="I91" t="str">
            <v>HARGA</v>
          </cell>
        </row>
        <row r="92">
          <cell r="H92" t="str">
            <v>(Rp.)</v>
          </cell>
          <cell r="I92" t="str">
            <v>(Rp.)</v>
          </cell>
        </row>
        <row r="95">
          <cell r="B95" t="str">
            <v>A.</v>
          </cell>
          <cell r="D95" t="str">
            <v>TENAGA</v>
          </cell>
        </row>
        <row r="97">
          <cell r="B97" t="str">
            <v>1.</v>
          </cell>
          <cell r="D97" t="str">
            <v>Pekerja</v>
          </cell>
          <cell r="E97" t="str">
            <v>(L01)</v>
          </cell>
          <cell r="F97" t="str">
            <v>Jam</v>
          </cell>
          <cell r="G97">
            <v>4.0904358173434477E-2</v>
          </cell>
          <cell r="H97">
            <v>4571.4285714285716</v>
          </cell>
          <cell r="K97">
            <v>186.99135164998617</v>
          </cell>
        </row>
        <row r="98">
          <cell r="B98" t="str">
            <v>2.</v>
          </cell>
          <cell r="D98" t="str">
            <v>Mandor</v>
          </cell>
          <cell r="E98" t="str">
            <v>(L02)</v>
          </cell>
          <cell r="F98" t="str">
            <v>Jam</v>
          </cell>
          <cell r="G98">
            <v>8.1808716346868961E-3</v>
          </cell>
          <cell r="H98">
            <v>7142.8571428571431</v>
          </cell>
          <cell r="K98">
            <v>58.434797390620687</v>
          </cell>
        </row>
        <row r="101">
          <cell r="F101" t="str">
            <v xml:space="preserve">JUMLAH HARGA TENAGA   </v>
          </cell>
          <cell r="K101">
            <v>245.42614904060684</v>
          </cell>
        </row>
        <row r="103">
          <cell r="B103" t="str">
            <v>B.</v>
          </cell>
          <cell r="D103" t="str">
            <v>BAHAN</v>
          </cell>
        </row>
        <row r="105">
          <cell r="B105" t="str">
            <v>1.</v>
          </cell>
          <cell r="D105" t="str">
            <v>Bahan timbunan (M08)</v>
          </cell>
          <cell r="F105" t="str">
            <v>M3</v>
          </cell>
          <cell r="G105">
            <v>1.1000000000000001</v>
          </cell>
          <cell r="H105">
            <v>50000</v>
          </cell>
          <cell r="K105">
            <v>55000.000000000007</v>
          </cell>
        </row>
        <row r="109">
          <cell r="F109" t="str">
            <v xml:space="preserve">JUMLAH HARGA BAHAN   </v>
          </cell>
          <cell r="K109">
            <v>55000.000000000007</v>
          </cell>
        </row>
        <row r="111">
          <cell r="B111" t="str">
            <v>C.</v>
          </cell>
          <cell r="D111" t="str">
            <v>PERALATAN</v>
          </cell>
        </row>
        <row r="112">
          <cell r="B112" t="str">
            <v>1.</v>
          </cell>
          <cell r="D112" t="str">
            <v>Whell  Loader</v>
          </cell>
          <cell r="E112" t="str">
            <v>(E15)</v>
          </cell>
          <cell r="F112" t="str">
            <v>Jam</v>
          </cell>
          <cell r="G112">
            <v>8.1808716346868961E-3</v>
          </cell>
          <cell r="H112">
            <v>223196.7553975436</v>
          </cell>
          <cell r="K112">
            <v>1825.9440051859137</v>
          </cell>
        </row>
        <row r="113">
          <cell r="B113" t="str">
            <v>2.</v>
          </cell>
          <cell r="D113" t="str">
            <v>Dump Truck</v>
          </cell>
          <cell r="E113" t="str">
            <v>(E08)</v>
          </cell>
          <cell r="F113" t="str">
            <v>Jam</v>
          </cell>
          <cell r="G113">
            <v>7.0209409064830766E-2</v>
          </cell>
          <cell r="H113">
            <v>166138.10629462017</v>
          </cell>
          <cell r="K113">
            <v>11664.458266095322</v>
          </cell>
        </row>
        <row r="114">
          <cell r="B114" t="str">
            <v>3.</v>
          </cell>
          <cell r="D114" t="str">
            <v>Motor Grader</v>
          </cell>
          <cell r="E114" t="str">
            <v>(E13)</v>
          </cell>
          <cell r="F114" t="str">
            <v>Jam</v>
          </cell>
          <cell r="G114">
            <v>3.067826863007586E-3</v>
          </cell>
          <cell r="H114">
            <v>234796.83700337185</v>
          </cell>
          <cell r="K114">
            <v>720.31604390815778</v>
          </cell>
        </row>
        <row r="115">
          <cell r="B115" t="str">
            <v>3.</v>
          </cell>
          <cell r="D115" t="str">
            <v>Vibro Roller</v>
          </cell>
          <cell r="E115" t="str">
            <v>(E19)</v>
          </cell>
          <cell r="F115" t="str">
            <v>Jam</v>
          </cell>
          <cell r="G115">
            <v>4.0160642570281121E-3</v>
          </cell>
          <cell r="H115">
            <v>182111.18051066576</v>
          </cell>
          <cell r="K115">
            <v>731.37020285407925</v>
          </cell>
        </row>
        <row r="116">
          <cell r="B116" t="str">
            <v>4.</v>
          </cell>
          <cell r="D116" t="str">
            <v>Water Tanker</v>
          </cell>
          <cell r="E116" t="str">
            <v>(E23)</v>
          </cell>
          <cell r="F116" t="str">
            <v>Jam</v>
          </cell>
          <cell r="G116">
            <v>7.0281124497991983E-3</v>
          </cell>
          <cell r="H116">
            <v>114746.45168674531</v>
          </cell>
          <cell r="K116">
            <v>806.45096566989685</v>
          </cell>
        </row>
        <row r="117">
          <cell r="B117" t="str">
            <v>5.</v>
          </cell>
          <cell r="D117" t="str">
            <v>Alat  Bantu</v>
          </cell>
          <cell r="F117" t="str">
            <v>Ls</v>
          </cell>
          <cell r="G117">
            <v>1</v>
          </cell>
          <cell r="H117">
            <v>25</v>
          </cell>
          <cell r="K117">
            <v>25</v>
          </cell>
        </row>
        <row r="119">
          <cell r="F119" t="str">
            <v xml:space="preserve">JUMLAH HARGA PERALATAN   </v>
          </cell>
          <cell r="K119">
            <v>15773.539483713372</v>
          </cell>
        </row>
        <row r="121">
          <cell r="B121" t="str">
            <v>D.</v>
          </cell>
          <cell r="D121" t="str">
            <v>JUMLAH HARGA TENAGA, BAHAN DAN PERALATAN  ( A + B + C )</v>
          </cell>
          <cell r="K121">
            <v>71018.965632753985</v>
          </cell>
        </row>
        <row r="122">
          <cell r="B122" t="str">
            <v>E.</v>
          </cell>
          <cell r="D122" t="str">
            <v>OVERHEAD &amp; PROFIT</v>
          </cell>
          <cell r="F122">
            <v>10</v>
          </cell>
          <cell r="G122" t="str">
            <v>%  x  D</v>
          </cell>
          <cell r="K122">
            <v>7101.8965632753989</v>
          </cell>
        </row>
        <row r="123">
          <cell r="B123" t="str">
            <v>F.</v>
          </cell>
          <cell r="D123" t="str">
            <v>HARGA SATUAN PEKERJAAN  ( D + E )</v>
          </cell>
          <cell r="K123">
            <v>78120.862196029382</v>
          </cell>
        </row>
        <row r="124">
          <cell r="B124" t="str">
            <v>Note: 1</v>
          </cell>
          <cell r="D124" t="str">
            <v>SATUAN dapat berdasarkan atas jam operasi untuk Tenaga Kerja dan Peralatan, volume dan/atau ukuran</v>
          </cell>
        </row>
        <row r="125">
          <cell r="D125" t="str">
            <v>berat untuk bahan-bahan.</v>
          </cell>
        </row>
        <row r="126">
          <cell r="B126">
            <v>2</v>
          </cell>
          <cell r="D126" t="str">
            <v>Kuantitas satuan adalah kuantitas setiap komponen untuk menyelesaikan satu satuan pekerjaan dari nomor</v>
          </cell>
        </row>
        <row r="127">
          <cell r="D127" t="str">
            <v>mata pembayaran.</v>
          </cell>
        </row>
        <row r="128">
          <cell r="B128">
            <v>3</v>
          </cell>
          <cell r="D128" t="str">
            <v>Biaya satuan untuk peralatan sudah termasuk bahan bakar, bahan habis dipakai dan operator.</v>
          </cell>
        </row>
        <row r="129">
          <cell r="B129">
            <v>4</v>
          </cell>
          <cell r="D129" t="str">
            <v>Biaya satuan sudah termasuk pengeluaran untuk seluruh pajak yang berkaitan (tetapi tidak termasuk PPN</v>
          </cell>
        </row>
        <row r="130">
          <cell r="D130" t="str">
            <v>yang dibayar dari kontrak) dan biaya-biaya lainnya.</v>
          </cell>
        </row>
        <row r="132">
          <cell r="H132" t="str">
            <v>Kotamobagu, 9  Juni   2008</v>
          </cell>
        </row>
        <row r="133">
          <cell r="H133" t="str">
            <v>Dibuat Oleh :</v>
          </cell>
        </row>
        <row r="134">
          <cell r="H134" t="str">
            <v>CV. SARIWONO</v>
          </cell>
        </row>
        <row r="139">
          <cell r="H139" t="str">
            <v>FADLI MUNAISECHE</v>
          </cell>
        </row>
        <row r="140">
          <cell r="H140" t="str">
            <v>PIM.TEK</v>
          </cell>
        </row>
        <row r="144">
          <cell r="B144" t="str">
            <v>LAMPIRAN 2 PENAWARAN</v>
          </cell>
        </row>
        <row r="145">
          <cell r="J145" t="str">
            <v>Analisa EI-322</v>
          </cell>
        </row>
        <row r="147">
          <cell r="B147" t="str">
            <v>FORMULIR STANDAR UNTUK</v>
          </cell>
        </row>
        <row r="148">
          <cell r="B148" t="str">
            <v>PEREKAMAN ANALISA MASING-MASING HARGA SATUAN</v>
          </cell>
        </row>
        <row r="149">
          <cell r="B149" t="str">
            <v xml:space="preserve">                                                                                                            </v>
          </cell>
        </row>
        <row r="151">
          <cell r="B151" t="str">
            <v>PESERTA LELANG</v>
          </cell>
          <cell r="E151" t="str">
            <v>CV. SARIWONO</v>
          </cell>
        </row>
        <row r="152">
          <cell r="B152" t="str">
            <v>PROGRAM</v>
          </cell>
          <cell r="E152" t="str">
            <v>: REHABILITASI / PEMELIHARAAN  JALAN DAN JEMBATAN</v>
          </cell>
        </row>
        <row r="153">
          <cell r="B153" t="str">
            <v>No. PAKET KONTRAK</v>
          </cell>
          <cell r="E153" t="str">
            <v>:</v>
          </cell>
        </row>
        <row r="154">
          <cell r="B154" t="str">
            <v>NAMA PAKET</v>
          </cell>
          <cell r="E154" t="str">
            <v>: PEMELIHARAAN BERKALA JALAN MOTONGKAD - MOTONGKAD PANTAI</v>
          </cell>
        </row>
        <row r="155">
          <cell r="B155" t="str">
            <v>PROP / KAB / KODYA</v>
          </cell>
          <cell r="E155" t="str">
            <v>: KABUPATEN BOLAANG MONGONDOW</v>
          </cell>
        </row>
        <row r="156">
          <cell r="B156" t="str">
            <v>ITEM PEMBAYARAN NO.</v>
          </cell>
          <cell r="E156" t="str">
            <v>:  3.2 (2)</v>
          </cell>
          <cell r="H156" t="str">
            <v>PERKIRAAN VOL. PEK.</v>
          </cell>
          <cell r="J156" t="str">
            <v>:</v>
          </cell>
          <cell r="K156">
            <v>1.8</v>
          </cell>
        </row>
        <row r="157">
          <cell r="B157" t="str">
            <v>JENIS PEKERJAAN</v>
          </cell>
          <cell r="E157" t="str">
            <v>:  Timbunan Pilihan</v>
          </cell>
          <cell r="H157" t="str">
            <v>TOTAL HARGA (Rp.)</v>
          </cell>
          <cell r="J157" t="str">
            <v>:</v>
          </cell>
          <cell r="K157">
            <v>172317.48172316133</v>
          </cell>
        </row>
        <row r="158">
          <cell r="B158" t="str">
            <v>SATUAN PEMBAYARAN</v>
          </cell>
          <cell r="E158" t="str">
            <v>:  M3</v>
          </cell>
          <cell r="H158" t="str">
            <v>% THD. BIAYA PROYEK</v>
          </cell>
          <cell r="J158" t="str">
            <v>:</v>
          </cell>
          <cell r="K158">
            <v>5.2214570910917288E-2</v>
          </cell>
        </row>
        <row r="161">
          <cell r="G161" t="str">
            <v>PERKIRAAN</v>
          </cell>
          <cell r="H161" t="str">
            <v>HARGA</v>
          </cell>
          <cell r="I161" t="str">
            <v>JUMLAH</v>
          </cell>
        </row>
        <row r="162">
          <cell r="B162" t="str">
            <v>NO.</v>
          </cell>
          <cell r="D162" t="str">
            <v>KOMPONEN</v>
          </cell>
          <cell r="F162" t="str">
            <v>SATUAN</v>
          </cell>
          <cell r="G162" t="str">
            <v>KUANTITAS</v>
          </cell>
          <cell r="H162" t="str">
            <v>SATUAN</v>
          </cell>
          <cell r="I162" t="str">
            <v>HARGA</v>
          </cell>
        </row>
        <row r="163">
          <cell r="H163" t="str">
            <v>(Rp.)</v>
          </cell>
          <cell r="I163" t="str">
            <v>(Rp.)</v>
          </cell>
        </row>
        <row r="166">
          <cell r="B166" t="str">
            <v>A.</v>
          </cell>
          <cell r="D166" t="str">
            <v>TENAGA</v>
          </cell>
        </row>
        <row r="168">
          <cell r="B168" t="str">
            <v>1.</v>
          </cell>
          <cell r="D168" t="str">
            <v>Pekerja</v>
          </cell>
          <cell r="E168" t="str">
            <v>(L01)</v>
          </cell>
          <cell r="F168" t="str">
            <v>Jam</v>
          </cell>
          <cell r="G168">
            <v>5.7831325301204821E-2</v>
          </cell>
          <cell r="H168">
            <v>4571.4285714285716</v>
          </cell>
          <cell r="K168">
            <v>264.37177280550776</v>
          </cell>
        </row>
        <row r="169">
          <cell r="B169" t="str">
            <v>2.</v>
          </cell>
          <cell r="D169" t="str">
            <v>Mandor</v>
          </cell>
          <cell r="E169" t="str">
            <v>(L03)</v>
          </cell>
          <cell r="F169" t="str">
            <v>Jam</v>
          </cell>
          <cell r="G169">
            <v>9.6385542168674707E-3</v>
          </cell>
          <cell r="H169">
            <v>7142.8571428571431</v>
          </cell>
          <cell r="K169">
            <v>68.846815834767654</v>
          </cell>
        </row>
        <row r="172">
          <cell r="F172" t="str">
            <v xml:space="preserve">JUMLAH HARGA TENAGA   </v>
          </cell>
          <cell r="K172">
            <v>333.21858864027541</v>
          </cell>
        </row>
        <row r="174">
          <cell r="B174" t="str">
            <v>B.</v>
          </cell>
          <cell r="D174" t="str">
            <v>BAHAN</v>
          </cell>
        </row>
        <row r="176">
          <cell r="B176" t="str">
            <v>1.</v>
          </cell>
          <cell r="D176" t="str">
            <v>Bahan pilihan   (M09)</v>
          </cell>
          <cell r="F176" t="str">
            <v>M3</v>
          </cell>
          <cell r="G176">
            <v>1.2</v>
          </cell>
          <cell r="H176">
            <v>55000</v>
          </cell>
          <cell r="K176">
            <v>66000</v>
          </cell>
        </row>
        <row r="179">
          <cell r="F179" t="str">
            <v xml:space="preserve">JUMLAH HARGA BAHAN   </v>
          </cell>
          <cell r="K179">
            <v>66000</v>
          </cell>
        </row>
        <row r="181">
          <cell r="B181" t="str">
            <v>C.</v>
          </cell>
          <cell r="D181" t="str">
            <v>PERALATAN</v>
          </cell>
        </row>
        <row r="182">
          <cell r="B182" t="str">
            <v>1.</v>
          </cell>
          <cell r="D182" t="str">
            <v>Wheel  Loader</v>
          </cell>
          <cell r="E182" t="str">
            <v>(E15)</v>
          </cell>
          <cell r="F182" t="str">
            <v>Jam</v>
          </cell>
          <cell r="G182">
            <v>9.6385542168674707E-3</v>
          </cell>
          <cell r="H182">
            <v>223196.7553975436</v>
          </cell>
          <cell r="K182">
            <v>2151.2940279281311</v>
          </cell>
        </row>
        <row r="183">
          <cell r="B183" t="str">
            <v>2.</v>
          </cell>
          <cell r="D183" t="str">
            <v>Dump Truck</v>
          </cell>
          <cell r="E183" t="str">
            <v>(E08)</v>
          </cell>
          <cell r="F183" t="str">
            <v>Jam</v>
          </cell>
          <cell r="G183">
            <v>7.6592082616179016E-2</v>
          </cell>
          <cell r="H183">
            <v>166138.10629462017</v>
          </cell>
          <cell r="K183">
            <v>12724.863563013079</v>
          </cell>
        </row>
        <row r="184">
          <cell r="B184" t="str">
            <v>3.</v>
          </cell>
          <cell r="D184" t="str">
            <v>Motor Grader</v>
          </cell>
          <cell r="E184" t="str">
            <v>(E13)</v>
          </cell>
          <cell r="F184" t="str">
            <v>Jam</v>
          </cell>
          <cell r="G184">
            <v>8.7851405622489977E-3</v>
          </cell>
          <cell r="H184">
            <v>234796.83700337185</v>
          </cell>
          <cell r="K184">
            <v>2062.7232166460885</v>
          </cell>
        </row>
        <row r="185">
          <cell r="B185" t="str">
            <v>3.</v>
          </cell>
          <cell r="D185" t="str">
            <v>Vibro Roller</v>
          </cell>
          <cell r="E185" t="str">
            <v>(E19)</v>
          </cell>
          <cell r="F185" t="str">
            <v>Jam</v>
          </cell>
          <cell r="G185">
            <v>1.6064257028112448E-2</v>
          </cell>
          <cell r="H185">
            <v>182111.18051066576</v>
          </cell>
          <cell r="K185">
            <v>2925.480811416317</v>
          </cell>
        </row>
        <row r="186">
          <cell r="B186" t="str">
            <v>4.</v>
          </cell>
          <cell r="D186" t="str">
            <v>Water Tanker</v>
          </cell>
          <cell r="E186" t="str">
            <v>(E23)</v>
          </cell>
          <cell r="F186" t="str">
            <v>Jam</v>
          </cell>
          <cell r="G186">
            <v>7.0281124497991983E-3</v>
          </cell>
          <cell r="H186">
            <v>114746.45168674531</v>
          </cell>
          <cell r="K186">
            <v>806.45096566989685</v>
          </cell>
        </row>
        <row r="187">
          <cell r="B187" t="str">
            <v>5.</v>
          </cell>
          <cell r="D187" t="str">
            <v>Alat  Bantu</v>
          </cell>
          <cell r="F187" t="str">
            <v>Ls</v>
          </cell>
          <cell r="G187">
            <v>1</v>
          </cell>
          <cell r="H187">
            <v>25</v>
          </cell>
          <cell r="K187">
            <v>25</v>
          </cell>
        </row>
        <row r="189">
          <cell r="F189" t="str">
            <v xml:space="preserve">JUMLAH HARGA PERALATAN   </v>
          </cell>
          <cell r="K189">
            <v>20695.812584673513</v>
          </cell>
        </row>
        <row r="191">
          <cell r="B191" t="str">
            <v>D.</v>
          </cell>
          <cell r="D191" t="str">
            <v>JUMLAH HARGA TENAGA, BAHAN DAN PERALATAN  ( A + B + C )</v>
          </cell>
          <cell r="K191">
            <v>87029.031173313793</v>
          </cell>
        </row>
        <row r="192">
          <cell r="B192" t="str">
            <v>E.</v>
          </cell>
          <cell r="D192" t="str">
            <v>OVERHEAD &amp; PROFIT</v>
          </cell>
          <cell r="F192">
            <v>10</v>
          </cell>
          <cell r="G192" t="str">
            <v>%  x  D</v>
          </cell>
          <cell r="K192">
            <v>8702.9031173313797</v>
          </cell>
        </row>
        <row r="193">
          <cell r="B193" t="str">
            <v>F.</v>
          </cell>
          <cell r="D193" t="str">
            <v>HARGA SATUAN PEKERJAAN  ( D + E )</v>
          </cell>
          <cell r="K193">
            <v>95731.934290645178</v>
          </cell>
        </row>
        <row r="194">
          <cell r="B194" t="str">
            <v>Note: 1</v>
          </cell>
          <cell r="D194" t="str">
            <v>SATUAN dapat berdasarkan atas jam operasi untuk Tenaga Kerja dan Peralatan, volume dan/atau ukuran</v>
          </cell>
        </row>
        <row r="195">
          <cell r="D195" t="str">
            <v>berat untuk bahan-bahan.</v>
          </cell>
        </row>
        <row r="196">
          <cell r="B196">
            <v>2</v>
          </cell>
          <cell r="D196" t="str">
            <v>Kuantitas satuan adalah kuantitas setiap komponen untuk menyelesaikan satu satuan pekerjaan dari nomor</v>
          </cell>
        </row>
        <row r="197">
          <cell r="D197" t="str">
            <v>mata pembayaran.</v>
          </cell>
        </row>
        <row r="198">
          <cell r="B198">
            <v>3</v>
          </cell>
          <cell r="D198" t="str">
            <v>Biaya satuan untuk peralatan sudah termasuk bahan bakar, bahan habis dipakai dan operator.</v>
          </cell>
        </row>
        <row r="199">
          <cell r="B199">
            <v>4</v>
          </cell>
          <cell r="D199" t="str">
            <v>Biaya satuan sudah termasuk pengeluaran untuk seluruh pajak yang berkaitan (tetapi tidak termasuk PPN</v>
          </cell>
        </row>
        <row r="200">
          <cell r="D200" t="str">
            <v>yang dibayar dari kontrak) dan biaya-biaya lainnya.</v>
          </cell>
        </row>
        <row r="202">
          <cell r="H202" t="str">
            <v>Kotamobagu, 9  Juni   2008</v>
          </cell>
        </row>
        <row r="203">
          <cell r="H203" t="str">
            <v>Dibuat Oleh :</v>
          </cell>
        </row>
        <row r="204">
          <cell r="H204" t="str">
            <v>CV. SARIWONO</v>
          </cell>
        </row>
        <row r="210">
          <cell r="H210" t="str">
            <v>FADLI MUNAISECHE</v>
          </cell>
        </row>
        <row r="211">
          <cell r="H211" t="str">
            <v>PIM.TEK</v>
          </cell>
        </row>
        <row r="215">
          <cell r="B215" t="str">
            <v>LAMPIRAN 2 PENAWARAN</v>
          </cell>
        </row>
        <row r="216">
          <cell r="J216" t="str">
            <v>Analisa EI-33</v>
          </cell>
        </row>
        <row r="218">
          <cell r="B218" t="str">
            <v>FORMULIR STANDAR UNTUK</v>
          </cell>
        </row>
        <row r="219">
          <cell r="B219" t="str">
            <v>PEREKAMAN ANALISA MASING-MASING HARGA SATUAN</v>
          </cell>
        </row>
        <row r="220">
          <cell r="B220" t="str">
            <v xml:space="preserve">                                                                                                            </v>
          </cell>
        </row>
        <row r="222">
          <cell r="B222" t="str">
            <v>PESERTA LELANG</v>
          </cell>
          <cell r="E222" t="str">
            <v>CV. SARIWONO</v>
          </cell>
        </row>
        <row r="223">
          <cell r="B223" t="str">
            <v>PROGRAM</v>
          </cell>
          <cell r="E223" t="str">
            <v>: REHABILITASI / PEMELIHARAAN  JALAN DAN JEMBATAN</v>
          </cell>
        </row>
        <row r="224">
          <cell r="B224" t="str">
            <v>No. PAKET KONTRAK</v>
          </cell>
          <cell r="E224" t="str">
            <v>:</v>
          </cell>
        </row>
        <row r="225">
          <cell r="B225" t="str">
            <v>NAMA PAKET</v>
          </cell>
          <cell r="E225" t="str">
            <v>: PEMELIHARAAN BERKALA JALAN MOTONGKAD - MOTONGKAD PANTAI</v>
          </cell>
        </row>
        <row r="226">
          <cell r="B226" t="str">
            <v>PROP / KAB / KODYA</v>
          </cell>
          <cell r="E226" t="str">
            <v>: KABUPATEN BOLAANG MONGONDOW</v>
          </cell>
        </row>
        <row r="227">
          <cell r="B227" t="str">
            <v>ITEM PEMBAYARAN NO.</v>
          </cell>
          <cell r="E227" t="str">
            <v>:  3.3</v>
          </cell>
          <cell r="H227" t="str">
            <v>PERKIRAAN VOL. PEK.</v>
          </cell>
          <cell r="J227" t="str">
            <v>:</v>
          </cell>
          <cell r="K227">
            <v>1800</v>
          </cell>
        </row>
        <row r="228">
          <cell r="B228" t="str">
            <v>JENIS PEKERJAAN</v>
          </cell>
          <cell r="E228" t="str">
            <v>:  Penyiapan Badan Jalan</v>
          </cell>
          <cell r="H228" t="str">
            <v>TOTAL HARGA (Rp.)</v>
          </cell>
          <cell r="J228" t="str">
            <v>:</v>
          </cell>
          <cell r="K228">
            <v>3749035.8849273236</v>
          </cell>
        </row>
        <row r="229">
          <cell r="B229" t="str">
            <v>SATUAN PEMBAYARAN</v>
          </cell>
          <cell r="E229" t="str">
            <v>:  M2</v>
          </cell>
          <cell r="H229" t="str">
            <v>% THD. BIAYA PROYEK</v>
          </cell>
          <cell r="J229" t="str">
            <v>:</v>
          </cell>
          <cell r="K229">
            <v>1.1360095220959801</v>
          </cell>
        </row>
        <row r="232">
          <cell r="G232" t="str">
            <v>PERKIRAAN</v>
          </cell>
          <cell r="H232" t="str">
            <v>HARGA</v>
          </cell>
          <cell r="I232" t="str">
            <v>JUMLAH</v>
          </cell>
        </row>
        <row r="233">
          <cell r="B233" t="str">
            <v>NO.</v>
          </cell>
          <cell r="D233" t="str">
            <v>KOMPONEN</v>
          </cell>
          <cell r="F233" t="str">
            <v>SATUAN</v>
          </cell>
          <cell r="G233" t="str">
            <v>KUANTITAS</v>
          </cell>
          <cell r="H233" t="str">
            <v>SATUAN</v>
          </cell>
          <cell r="I233" t="str">
            <v>HARGA</v>
          </cell>
        </row>
        <row r="234">
          <cell r="H234" t="str">
            <v>(Rp.)</v>
          </cell>
          <cell r="I234" t="str">
            <v>(Rp.)</v>
          </cell>
        </row>
        <row r="237">
          <cell r="B237" t="str">
            <v>A.</v>
          </cell>
          <cell r="D237" t="str">
            <v>TENAGA</v>
          </cell>
        </row>
        <row r="239">
          <cell r="B239" t="str">
            <v>1.</v>
          </cell>
          <cell r="D239" t="str">
            <v>Pekerja</v>
          </cell>
          <cell r="E239" t="str">
            <v>(L01)</v>
          </cell>
          <cell r="F239" t="str">
            <v>jam</v>
          </cell>
          <cell r="G239">
            <v>6.4257028112449802E-3</v>
          </cell>
          <cell r="H239">
            <v>4571.4285714285716</v>
          </cell>
          <cell r="K239">
            <v>29.374641422834195</v>
          </cell>
        </row>
        <row r="240">
          <cell r="B240" t="str">
            <v>2.</v>
          </cell>
          <cell r="D240" t="str">
            <v>Mandor</v>
          </cell>
          <cell r="E240" t="str">
            <v>(L02)</v>
          </cell>
          <cell r="F240" t="str">
            <v>jam</v>
          </cell>
          <cell r="G240">
            <v>1.606425702811245E-3</v>
          </cell>
          <cell r="H240">
            <v>7142.8571428571431</v>
          </cell>
          <cell r="K240">
            <v>11.474469305794608</v>
          </cell>
        </row>
        <row r="243">
          <cell r="F243" t="str">
            <v xml:space="preserve">JUMLAH HARGA TENAGA   </v>
          </cell>
          <cell r="K243">
            <v>40.849110728628801</v>
          </cell>
        </row>
        <row r="245">
          <cell r="B245" t="str">
            <v>B.</v>
          </cell>
          <cell r="D245" t="str">
            <v>BAHAN</v>
          </cell>
        </row>
        <row r="248">
          <cell r="D248" t="str">
            <v xml:space="preserve">JUMLAH HARGA BAHAN   </v>
          </cell>
          <cell r="K248">
            <v>0</v>
          </cell>
        </row>
        <row r="250">
          <cell r="B250" t="str">
            <v>C.</v>
          </cell>
          <cell r="D250" t="str">
            <v>PERALATAN</v>
          </cell>
        </row>
        <row r="251">
          <cell r="B251" t="str">
            <v>1.</v>
          </cell>
          <cell r="D251" t="str">
            <v>Motor Grader</v>
          </cell>
          <cell r="E251" t="str">
            <v>(E13)</v>
          </cell>
          <cell r="F251" t="str">
            <v>jam</v>
          </cell>
          <cell r="G251">
            <v>8.5341365461847393E-4</v>
          </cell>
          <cell r="H251">
            <v>234796.83700337185</v>
          </cell>
          <cell r="K251">
            <v>200.37882675990571</v>
          </cell>
        </row>
        <row r="252">
          <cell r="B252" t="str">
            <v>2.</v>
          </cell>
          <cell r="D252" t="str">
            <v>Vibro Roller</v>
          </cell>
          <cell r="E252" t="str">
            <v>(E19)</v>
          </cell>
          <cell r="F252" t="str">
            <v>jam</v>
          </cell>
          <cell r="G252">
            <v>1.606425702811245E-3</v>
          </cell>
          <cell r="H252">
            <v>182111.18051066576</v>
          </cell>
          <cell r="K252">
            <v>292.54808114163177</v>
          </cell>
        </row>
        <row r="253">
          <cell r="B253" t="str">
            <v>3.</v>
          </cell>
          <cell r="D253" t="str">
            <v>Water Tanker</v>
          </cell>
          <cell r="E253" t="str">
            <v>(E23)</v>
          </cell>
          <cell r="F253" t="str">
            <v>jam</v>
          </cell>
          <cell r="G253">
            <v>1.0542168674698796E-2</v>
          </cell>
          <cell r="H253">
            <v>114746.45168674531</v>
          </cell>
          <cell r="K253">
            <v>1209.6764485048452</v>
          </cell>
        </row>
        <row r="254">
          <cell r="B254" t="str">
            <v>4.</v>
          </cell>
          <cell r="D254" t="str">
            <v>Alat  Bantu</v>
          </cell>
          <cell r="F254" t="str">
            <v>Ls</v>
          </cell>
          <cell r="G254">
            <v>1</v>
          </cell>
          <cell r="H254">
            <v>150</v>
          </cell>
          <cell r="K254">
            <v>150</v>
          </cell>
        </row>
        <row r="257">
          <cell r="C257" t="str">
            <v xml:space="preserve">JUMLAH HARGA PERALATAN   </v>
          </cell>
          <cell r="K257">
            <v>1852.6033564063828</v>
          </cell>
        </row>
        <row r="259">
          <cell r="B259" t="str">
            <v>D.</v>
          </cell>
          <cell r="D259" t="str">
            <v>JUMLAH HARGA TENAGA, BAHAN DAN PERALATAN  ( A + B + C )</v>
          </cell>
          <cell r="K259">
            <v>1893.4524671350116</v>
          </cell>
        </row>
        <row r="260">
          <cell r="B260" t="str">
            <v>E.</v>
          </cell>
          <cell r="D260" t="str">
            <v>OVERHEAD &amp; PROFIT</v>
          </cell>
          <cell r="F260">
            <v>10</v>
          </cell>
          <cell r="G260" t="str">
            <v>%  x  D</v>
          </cell>
          <cell r="K260">
            <v>189.34524671350118</v>
          </cell>
        </row>
        <row r="261">
          <cell r="B261" t="str">
            <v>F.</v>
          </cell>
          <cell r="D261" t="str">
            <v>HARGA SATUAN PEKERJAAN  ( D + E )</v>
          </cell>
          <cell r="K261">
            <v>2082.797713848513</v>
          </cell>
        </row>
        <row r="262">
          <cell r="B262" t="str">
            <v>Note: 1</v>
          </cell>
          <cell r="D262" t="str">
            <v>SATUAN dapat berdasarkan atas jam operasi untuk Tenaga Kerja dan Peralatan, volume dan/atau ukuran</v>
          </cell>
        </row>
        <row r="263">
          <cell r="D263" t="str">
            <v>berat untuk bahan-bahan.</v>
          </cell>
        </row>
        <row r="264">
          <cell r="B264">
            <v>2</v>
          </cell>
          <cell r="D264" t="str">
            <v>Kuantitas satuan adalah kuantitas setiap komponen untuk menyelesaikan satu satuan pekerjaan dari nomor</v>
          </cell>
        </row>
        <row r="265">
          <cell r="D265" t="str">
            <v>mata pembayaran.</v>
          </cell>
        </row>
        <row r="266">
          <cell r="B266">
            <v>3</v>
          </cell>
          <cell r="D266" t="str">
            <v>Biaya satuan untuk peralatan sudah termasuk bahan bakar, bahan habis dipakai dan operator.</v>
          </cell>
        </row>
        <row r="267">
          <cell r="B267">
            <v>4</v>
          </cell>
          <cell r="D267" t="str">
            <v>Biaya satuan sudah termasuk pengeluaran untuk seluruh pajak yang berkaitan (tetapi tidak termasuk PPN</v>
          </cell>
        </row>
      </sheetData>
      <sheetData sheetId="13"/>
      <sheetData sheetId="14">
        <row r="2">
          <cell r="B2" t="str">
            <v>LAMPIRAN 2 PENAWARAN</v>
          </cell>
        </row>
        <row r="3">
          <cell r="B3" t="str">
            <v>ANALISA HARGA SATUAN MATA PEMBAYARAN UTAMA</v>
          </cell>
        </row>
        <row r="5">
          <cell r="B5" t="str">
            <v>NAMA PESERTA LELANG</v>
          </cell>
          <cell r="E5" t="str">
            <v>:</v>
          </cell>
          <cell r="F5" t="e">
            <v>#REF!</v>
          </cell>
        </row>
        <row r="6">
          <cell r="B6" t="str">
            <v>NO. MATA PEMBAYARAN</v>
          </cell>
          <cell r="E6" t="str">
            <v>:</v>
          </cell>
          <cell r="F6" t="e">
            <v>#REF!</v>
          </cell>
        </row>
        <row r="7">
          <cell r="B7" t="str">
            <v>JENIS PEKERJAAN</v>
          </cell>
          <cell r="E7" t="str">
            <v>:</v>
          </cell>
          <cell r="F7" t="e">
            <v>#REF!</v>
          </cell>
        </row>
        <row r="8">
          <cell r="B8" t="str">
            <v>SATUAN PEKERJAAN</v>
          </cell>
          <cell r="E8" t="str">
            <v>:</v>
          </cell>
          <cell r="F8" t="e">
            <v>#REF!</v>
          </cell>
        </row>
        <row r="9">
          <cell r="B9" t="str">
            <v>PERKIRAAN KUANTITAS</v>
          </cell>
          <cell r="E9" t="str">
            <v>:</v>
          </cell>
          <cell r="F9" t="e">
            <v>#REF!</v>
          </cell>
        </row>
        <row r="10">
          <cell r="B10" t="str">
            <v>PEKERJAAN</v>
          </cell>
          <cell r="E10" t="str">
            <v>:</v>
          </cell>
          <cell r="F10" t="e">
            <v>#REF!</v>
          </cell>
        </row>
        <row r="11">
          <cell r="B11" t="str">
            <v>PRODUKSI HARIAN / JAM *)</v>
          </cell>
          <cell r="E11" t="str">
            <v>:</v>
          </cell>
          <cell r="F11" t="str">
            <v>Jam</v>
          </cell>
        </row>
        <row r="13">
          <cell r="B13" t="str">
            <v>No.</v>
          </cell>
          <cell r="C13" t="str">
            <v>Uraian</v>
          </cell>
          <cell r="G13" t="str">
            <v>Satuan</v>
          </cell>
          <cell r="H13" t="str">
            <v>Kuantitas</v>
          </cell>
          <cell r="I13" t="str">
            <v>Biaya Satuan                            (Rp.)</v>
          </cell>
          <cell r="J13" t="str">
            <v>Jumlah                           Rp./Satuan</v>
          </cell>
        </row>
        <row r="18">
          <cell r="B18" t="str">
            <v>A.</v>
          </cell>
          <cell r="D18" t="str">
            <v>Tenaga Kerja</v>
          </cell>
        </row>
        <row r="19">
          <cell r="B19" t="str">
            <v>1.</v>
          </cell>
          <cell r="D19" t="str">
            <v>Pekerja</v>
          </cell>
          <cell r="G19" t="str">
            <v>Jam</v>
          </cell>
          <cell r="H19">
            <v>0.24988844265952695</v>
          </cell>
          <cell r="I19">
            <v>6250</v>
          </cell>
          <cell r="K19">
            <v>1561.8027666220435</v>
          </cell>
        </row>
        <row r="20">
          <cell r="B20" t="str">
            <v>2.</v>
          </cell>
          <cell r="D20" t="str">
            <v>Mandor</v>
          </cell>
          <cell r="G20" t="str">
            <v>Jam</v>
          </cell>
          <cell r="H20">
            <v>3.5698348951360995E-2</v>
          </cell>
          <cell r="I20">
            <v>7750</v>
          </cell>
          <cell r="K20">
            <v>276.6622043730477</v>
          </cell>
        </row>
        <row r="25">
          <cell r="B25" t="str">
            <v>B.</v>
          </cell>
          <cell r="D25" t="str">
            <v>Bahan</v>
          </cell>
        </row>
        <row r="26">
          <cell r="B26" t="str">
            <v>1.</v>
          </cell>
          <cell r="D26" t="str">
            <v>Agregat Kasar</v>
          </cell>
          <cell r="G26" t="str">
            <v>M3</v>
          </cell>
          <cell r="H26">
            <v>0.66</v>
          </cell>
          <cell r="I26">
            <v>114824.47504302926</v>
          </cell>
          <cell r="K26">
            <v>75784.153528399314</v>
          </cell>
        </row>
        <row r="27">
          <cell r="B27" t="str">
            <v>2.</v>
          </cell>
          <cell r="D27" t="str">
            <v>Agregat Halus</v>
          </cell>
          <cell r="G27" t="str">
            <v>M3</v>
          </cell>
          <cell r="H27">
            <v>0.54</v>
          </cell>
          <cell r="I27">
            <v>129137.91336775673</v>
          </cell>
          <cell r="K27">
            <v>69734.473218588639</v>
          </cell>
        </row>
        <row r="33">
          <cell r="B33" t="str">
            <v>C.</v>
          </cell>
          <cell r="D33" t="str">
            <v>Peralatan</v>
          </cell>
        </row>
        <row r="34">
          <cell r="B34" t="str">
            <v>1</v>
          </cell>
          <cell r="D34" t="str">
            <v>Wheel Loader</v>
          </cell>
          <cell r="G34" t="str">
            <v>Jam</v>
          </cell>
          <cell r="H34">
            <v>3.5698348951360995E-2</v>
          </cell>
          <cell r="I34">
            <v>273100</v>
          </cell>
          <cell r="K34">
            <v>9749.2190986166879</v>
          </cell>
        </row>
        <row r="35">
          <cell r="B35" t="str">
            <v>2</v>
          </cell>
          <cell r="D35" t="str">
            <v>Dump Truck</v>
          </cell>
          <cell r="G35" t="str">
            <v>Jam</v>
          </cell>
          <cell r="H35">
            <v>0.17614910781008913</v>
          </cell>
          <cell r="I35">
            <v>204300</v>
          </cell>
          <cell r="K35">
            <v>35987.262725601213</v>
          </cell>
        </row>
        <row r="36">
          <cell r="B36" t="str">
            <v>3</v>
          </cell>
          <cell r="D36" t="str">
            <v>Motor Grader</v>
          </cell>
          <cell r="G36" t="str">
            <v>Jam</v>
          </cell>
          <cell r="H36">
            <v>1.1713520749665328E-2</v>
          </cell>
          <cell r="I36">
            <v>279200</v>
          </cell>
          <cell r="K36">
            <v>3270.4149933065596</v>
          </cell>
        </row>
        <row r="37">
          <cell r="B37" t="str">
            <v>4</v>
          </cell>
          <cell r="D37" t="str">
            <v>Tandem Roller</v>
          </cell>
          <cell r="G37" t="str">
            <v>Jam</v>
          </cell>
          <cell r="H37">
            <v>1.7849174475680501E-2</v>
          </cell>
          <cell r="I37">
            <v>162900</v>
          </cell>
          <cell r="K37">
            <v>2907.6305220883537</v>
          </cell>
        </row>
        <row r="38">
          <cell r="B38" t="str">
            <v>5</v>
          </cell>
          <cell r="D38" t="str">
            <v>Water Tanker</v>
          </cell>
          <cell r="G38" t="str">
            <v>Jam</v>
          </cell>
          <cell r="H38">
            <v>2.1084337349397592E-2</v>
          </cell>
          <cell r="I38">
            <v>124700</v>
          </cell>
          <cell r="K38">
            <v>2629.2168674698796</v>
          </cell>
        </row>
        <row r="39">
          <cell r="B39" t="str">
            <v>6</v>
          </cell>
          <cell r="D39" t="str">
            <v>Alat Bantu</v>
          </cell>
          <cell r="G39" t="str">
            <v>Ls</v>
          </cell>
          <cell r="H39">
            <v>1</v>
          </cell>
          <cell r="I39">
            <v>75</v>
          </cell>
          <cell r="K39">
            <v>75</v>
          </cell>
        </row>
        <row r="43">
          <cell r="B43" t="str">
            <v>D.</v>
          </cell>
          <cell r="D43" t="str">
            <v>Jumlah  (A + B + C)</v>
          </cell>
          <cell r="K43">
            <v>201975.83592506574</v>
          </cell>
        </row>
        <row r="44">
          <cell r="B44" t="str">
            <v>E.</v>
          </cell>
          <cell r="D44" t="str">
            <v>Biaya Umum dan Keuntungan</v>
          </cell>
          <cell r="G44">
            <v>10</v>
          </cell>
          <cell r="H44" t="str">
            <v>%  x  D</v>
          </cell>
          <cell r="K44">
            <v>20197.583592506577</v>
          </cell>
        </row>
        <row r="45">
          <cell r="B45" t="str">
            <v>F.</v>
          </cell>
          <cell r="D45" t="str">
            <v>Harga Satuan  = ( D + E )</v>
          </cell>
          <cell r="K45">
            <v>222173.41951757233</v>
          </cell>
        </row>
        <row r="46">
          <cell r="B46" t="str">
            <v>Catatan :</v>
          </cell>
        </row>
        <row r="47">
          <cell r="B47" t="str">
            <v>1.</v>
          </cell>
          <cell r="C47" t="str">
            <v>Satuan dapat berdasarkan atas jam operasi untuk tenaga kerja dan peralatan, volume dan / atau ukuran berat untuk bahan-bahan.</v>
          </cell>
        </row>
        <row r="48">
          <cell r="B48" t="str">
            <v>2.</v>
          </cell>
          <cell r="C48" t="str">
            <v>Kuantitas satuan adalah kuantitas perkiraan dari setiap komponen untuk menyelesaikan satu satuan pekerjaan dari nomor mata pembayaran Harga Satuan yang disampaikan Peserta Lelang tidak dapat diubah, kecuali persyaratan Ayat 13.4 dari Instruksi Kepada Pese</v>
          </cell>
        </row>
        <row r="51">
          <cell r="B51" t="str">
            <v>3.</v>
          </cell>
          <cell r="C51" t="str">
            <v>Biaya satuan untuk peralatan sudah termasuk bahan bakar, bahan habis terpakai dan operator.</v>
          </cell>
        </row>
        <row r="52">
          <cell r="B52" t="str">
            <v>4.</v>
          </cell>
          <cell r="C52" t="str">
            <v>Biaya satuan sudah termasuk pengeluaran untuk seluruh pajak yang berkaitan (tetapi tidak termasuk PPN yang dibayarkan dari kontrak) dan biaya-biaya lainnya.</v>
          </cell>
        </row>
        <row r="54">
          <cell r="B54" t="str">
            <v>5.</v>
          </cell>
          <cell r="C54" t="str">
            <v>Harga satuan yang diajukan peserta lelang harus mencakup seluruh tambahan tenaga kerja, bahan, peralatan atau kerugian yang mungkin diperlukan untuk menyelesaikan pekerjaan sesuai dengan Spesifikasi dan Gambar.</v>
          </cell>
        </row>
        <row r="58">
          <cell r="J58" t="e">
            <v>#REF!</v>
          </cell>
        </row>
        <row r="60">
          <cell r="J60" t="e">
            <v>#REF!</v>
          </cell>
        </row>
        <row r="66">
          <cell r="J66" t="e">
            <v>#REF!</v>
          </cell>
        </row>
        <row r="67">
          <cell r="J67" t="e">
            <v>#REF!</v>
          </cell>
        </row>
        <row r="68">
          <cell r="B68" t="str">
            <v>LAMPIRAN 2 PENAWARAN</v>
          </cell>
        </row>
        <row r="69">
          <cell r="B69" t="str">
            <v>ANALISA HARGA SATUAN MATA PEMBAYARAN UTAMA</v>
          </cell>
        </row>
        <row r="71">
          <cell r="B71" t="str">
            <v>NAMA PESERTA LELANG</v>
          </cell>
          <cell r="E71" t="str">
            <v>:</v>
          </cell>
          <cell r="F71" t="e">
            <v>#REF!</v>
          </cell>
        </row>
        <row r="72">
          <cell r="B72" t="str">
            <v>NO. MATA PEMBAYARAN</v>
          </cell>
          <cell r="E72" t="str">
            <v>:</v>
          </cell>
          <cell r="F72" t="e">
            <v>#REF!</v>
          </cell>
        </row>
        <row r="73">
          <cell r="B73" t="str">
            <v>JENIS PEKERJAAN</v>
          </cell>
          <cell r="E73" t="str">
            <v>:</v>
          </cell>
          <cell r="F73" t="e">
            <v>#REF!</v>
          </cell>
        </row>
        <row r="74">
          <cell r="B74" t="str">
            <v>SATUAN PEKERJAAN</v>
          </cell>
          <cell r="E74" t="str">
            <v>:</v>
          </cell>
          <cell r="F74" t="e">
            <v>#REF!</v>
          </cell>
        </row>
        <row r="75">
          <cell r="B75" t="str">
            <v>PERKIRAAN KUANTITAS</v>
          </cell>
          <cell r="E75" t="str">
            <v>:</v>
          </cell>
          <cell r="F75" t="e">
            <v>#REF!</v>
          </cell>
        </row>
        <row r="76">
          <cell r="B76" t="str">
            <v>PEKERJAAN</v>
          </cell>
          <cell r="E76" t="str">
            <v>:</v>
          </cell>
          <cell r="F76" t="e">
            <v>#REF!</v>
          </cell>
        </row>
        <row r="77">
          <cell r="B77" t="str">
            <v>PRODUKSI HARIAN / JAM *)</v>
          </cell>
          <cell r="E77" t="str">
            <v>:</v>
          </cell>
          <cell r="F77" t="str">
            <v>Jam</v>
          </cell>
        </row>
        <row r="79">
          <cell r="B79" t="str">
            <v>No.</v>
          </cell>
          <cell r="C79" t="str">
            <v>Uraian</v>
          </cell>
          <cell r="G79" t="str">
            <v>Satuan</v>
          </cell>
          <cell r="H79" t="str">
            <v>Kuantitas</v>
          </cell>
          <cell r="I79" t="str">
            <v>Biaya Satuan                            (Rp.)</v>
          </cell>
          <cell r="J79" t="str">
            <v>Jumlah                           Rp./Satuan</v>
          </cell>
        </row>
        <row r="84">
          <cell r="B84" t="str">
            <v>A.</v>
          </cell>
          <cell r="D84" t="str">
            <v>Tenaga Kerja</v>
          </cell>
        </row>
        <row r="85">
          <cell r="B85" t="str">
            <v>1.</v>
          </cell>
          <cell r="D85" t="str">
            <v>Pekerja</v>
          </cell>
          <cell r="G85" t="str">
            <v>Jam</v>
          </cell>
          <cell r="H85">
            <v>0.31236055332440876</v>
          </cell>
          <cell r="I85">
            <v>6250</v>
          </cell>
          <cell r="K85">
            <v>1952.2534582775547</v>
          </cell>
        </row>
        <row r="86">
          <cell r="B86" t="str">
            <v>2.</v>
          </cell>
          <cell r="D86" t="str">
            <v>Mandor</v>
          </cell>
          <cell r="G86" t="str">
            <v>Jam</v>
          </cell>
          <cell r="H86">
            <v>4.4622936189201247E-2</v>
          </cell>
          <cell r="I86">
            <v>7750</v>
          </cell>
          <cell r="K86">
            <v>345.82775546630967</v>
          </cell>
        </row>
        <row r="91">
          <cell r="B91" t="str">
            <v>B.</v>
          </cell>
          <cell r="D91" t="str">
            <v>Bahan</v>
          </cell>
        </row>
        <row r="92">
          <cell r="B92" t="str">
            <v>1.</v>
          </cell>
          <cell r="D92" t="str">
            <v>Agregat Kasar</v>
          </cell>
          <cell r="G92" t="str">
            <v>M3</v>
          </cell>
          <cell r="H92">
            <v>0.42</v>
          </cell>
          <cell r="I92">
            <v>114824.47504302926</v>
          </cell>
          <cell r="K92">
            <v>48226.27951807229</v>
          </cell>
        </row>
        <row r="93">
          <cell r="B93" t="str">
            <v>2.</v>
          </cell>
          <cell r="D93" t="str">
            <v>Agregat Halus</v>
          </cell>
          <cell r="G93" t="str">
            <v>M3</v>
          </cell>
          <cell r="H93">
            <v>0.24</v>
          </cell>
          <cell r="I93">
            <v>129137.91336775673</v>
          </cell>
          <cell r="K93">
            <v>30993.099208261614</v>
          </cell>
        </row>
        <row r="94">
          <cell r="B94" t="str">
            <v>3.</v>
          </cell>
          <cell r="D94" t="str">
            <v>Sirtu</v>
          </cell>
          <cell r="G94" t="str">
            <v>M3</v>
          </cell>
          <cell r="H94">
            <v>0.54</v>
          </cell>
          <cell r="I94">
            <v>60900</v>
          </cell>
          <cell r="K94">
            <v>32886</v>
          </cell>
        </row>
        <row r="99">
          <cell r="B99" t="str">
            <v>C.</v>
          </cell>
          <cell r="D99" t="str">
            <v>Peralatan</v>
          </cell>
        </row>
        <row r="100">
          <cell r="B100" t="str">
            <v>1</v>
          </cell>
          <cell r="D100" t="str">
            <v>Wheel Loader</v>
          </cell>
          <cell r="G100" t="str">
            <v>Jam</v>
          </cell>
          <cell r="H100">
            <v>4.4622936189201247E-2</v>
          </cell>
          <cell r="I100">
            <v>273100</v>
          </cell>
          <cell r="K100">
            <v>12186.52387327086</v>
          </cell>
        </row>
        <row r="101">
          <cell r="B101" t="str">
            <v>2</v>
          </cell>
          <cell r="D101" t="str">
            <v>Dump Truck</v>
          </cell>
          <cell r="G101" t="str">
            <v>Jam</v>
          </cell>
          <cell r="H101">
            <v>0.24128048337930044</v>
          </cell>
          <cell r="I101">
            <v>204300</v>
          </cell>
          <cell r="K101">
            <v>49293.602754391082</v>
          </cell>
        </row>
        <row r="102">
          <cell r="B102" t="str">
            <v>3</v>
          </cell>
          <cell r="D102" t="str">
            <v>Motor Grader</v>
          </cell>
          <cell r="G102" t="str">
            <v>Jam</v>
          </cell>
          <cell r="H102">
            <v>1.7570281124497995E-2</v>
          </cell>
          <cell r="I102">
            <v>279200</v>
          </cell>
          <cell r="K102">
            <v>4905.6224899598401</v>
          </cell>
        </row>
        <row r="103">
          <cell r="B103" t="str">
            <v>4</v>
          </cell>
          <cell r="D103" t="str">
            <v>Tandem Roller</v>
          </cell>
          <cell r="G103" t="str">
            <v>Jam</v>
          </cell>
          <cell r="H103">
            <v>2.677376171352075E-2</v>
          </cell>
          <cell r="I103">
            <v>162900</v>
          </cell>
          <cell r="K103">
            <v>4361.4457831325299</v>
          </cell>
        </row>
        <row r="104">
          <cell r="B104" t="str">
            <v>5</v>
          </cell>
          <cell r="D104" t="str">
            <v>Water Tanker</v>
          </cell>
          <cell r="G104" t="str">
            <v>Jam</v>
          </cell>
          <cell r="H104">
            <v>3.0120481927710847E-2</v>
          </cell>
          <cell r="I104">
            <v>124700</v>
          </cell>
          <cell r="K104">
            <v>3756.0240963855426</v>
          </cell>
        </row>
        <row r="105">
          <cell r="B105" t="str">
            <v>6</v>
          </cell>
          <cell r="D105" t="str">
            <v>Alat Bantu</v>
          </cell>
          <cell r="G105" t="str">
            <v>Ls</v>
          </cell>
          <cell r="H105">
            <v>1</v>
          </cell>
          <cell r="I105">
            <v>500</v>
          </cell>
          <cell r="K105">
            <v>500</v>
          </cell>
        </row>
        <row r="109">
          <cell r="B109" t="str">
            <v>D.</v>
          </cell>
          <cell r="D109" t="str">
            <v>Jumlah  (A + B + C)</v>
          </cell>
          <cell r="K109">
            <v>189406.67893721766</v>
          </cell>
        </row>
        <row r="110">
          <cell r="B110" t="str">
            <v>E.</v>
          </cell>
          <cell r="D110" t="str">
            <v>Biaya Umum dan Keuntungan</v>
          </cell>
          <cell r="G110">
            <v>10</v>
          </cell>
          <cell r="H110" t="str">
            <v>%  x  D</v>
          </cell>
          <cell r="K110">
            <v>18940.667893721766</v>
          </cell>
        </row>
        <row r="111">
          <cell r="B111" t="str">
            <v>F.</v>
          </cell>
          <cell r="D111" t="str">
            <v>Harga Satuan  = ( D + E )</v>
          </cell>
          <cell r="K111">
            <v>208347.34683093941</v>
          </cell>
        </row>
        <row r="112">
          <cell r="B112" t="str">
            <v>Catatan :</v>
          </cell>
        </row>
        <row r="113">
          <cell r="B113" t="str">
            <v>1.</v>
          </cell>
          <cell r="C113" t="str">
            <v>Satuan dapat berdasarkan atas jam operasi untuk tenaga kerja dan peralatan, volume dan / atau ukuran berat untuk bahan-bahan.</v>
          </cell>
        </row>
        <row r="114">
          <cell r="B114" t="str">
            <v>2.</v>
          </cell>
          <cell r="C114" t="str">
            <v>Kuantitas satuan adalah kuantitas perkiraan dari setiap komponen untuk menyelesaikan satu satuan pekerjaan dari nomor mata pembayaran Harga Satuan yang disampaikan Peserta Lelang tidak dapat diubah, kecuali persyaratan Ayat 13.4 dari Instruksi Kepada Pese</v>
          </cell>
        </row>
        <row r="117">
          <cell r="B117" t="str">
            <v>3.</v>
          </cell>
          <cell r="C117" t="str">
            <v>Biaya satuan untuk peralatan sudah termasuk bahan bakar, bahan habis terpakai dan operator.</v>
          </cell>
        </row>
        <row r="118">
          <cell r="B118" t="str">
            <v>4.</v>
          </cell>
          <cell r="C118" t="str">
            <v>Biaya satuan sudah termasuk pengeluaran untuk seluruh pajak yang berkaitan (tetapi tidak termasuk PPN yang dibayarkan dari kontrak) dan biaya-biaya lainnya.</v>
          </cell>
        </row>
        <row r="120">
          <cell r="B120" t="str">
            <v>5.</v>
          </cell>
          <cell r="C120" t="str">
            <v>Harga satuan yang diajukan peserta lelang harus mencakup seluruh tambahan tenaga kerja, bahan, peralatan atau kerugian yang mungkin diperlukan untuk menyelesaikan pekerjaan sesuai dengan Spesifikasi dan Gambar.</v>
          </cell>
        </row>
        <row r="124">
          <cell r="J124" t="e">
            <v>#REF!</v>
          </cell>
        </row>
        <row r="126">
          <cell r="J126" t="e">
            <v>#REF!</v>
          </cell>
        </row>
        <row r="132">
          <cell r="J132" t="e">
            <v>#REF!</v>
          </cell>
        </row>
        <row r="133">
          <cell r="J133" t="e">
            <v>#REF!</v>
          </cell>
        </row>
      </sheetData>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ETUNJUK"/>
      <sheetName val="PENGADAAN BRG"/>
      <sheetName val="KONSTRUKSI"/>
      <sheetName val="JKK"/>
      <sheetName val="JKNK"/>
      <sheetName val="ABSEN"/>
      <sheetName val="KODE"/>
      <sheetName val="SBU"/>
      <sheetName val="SBU-KBLI"/>
    </sheetNames>
    <sheetDataSet>
      <sheetData sheetId="0"/>
      <sheetData sheetId="1">
        <row r="40">
          <cell r="E40">
            <v>1093712</v>
          </cell>
        </row>
        <row r="42">
          <cell r="E42" t="str">
            <v>Empat Milyar Delapan Ratus Lima Puluh  Juta  Rupiah</v>
          </cell>
        </row>
      </sheetData>
      <sheetData sheetId="2"/>
      <sheetData sheetId="3">
        <row r="47">
          <cell r="E47" t="str">
            <v>Pengawasan Teknis Peningkatan Ruas Jalan Eragayam - Kobakma</v>
          </cell>
        </row>
        <row r="49">
          <cell r="E49">
            <v>332272026</v>
          </cell>
        </row>
      </sheetData>
      <sheetData sheetId="4">
        <row r="47">
          <cell r="E47" t="str">
            <v>Jasa Konsultansi Penyusunan Dokumen Potensi Daerah</v>
          </cell>
        </row>
        <row r="49">
          <cell r="E49">
            <v>586000000</v>
          </cell>
        </row>
      </sheetData>
      <sheetData sheetId="5"/>
      <sheetData sheetId="6">
        <row r="1">
          <cell r="B1">
            <v>1</v>
          </cell>
          <cell r="D1" t="str">
            <v>ADHITA SUMARSONO, S.Hut.</v>
          </cell>
          <cell r="E1" t="str">
            <v>Senin</v>
          </cell>
          <cell r="F1" t="str">
            <v>Januari</v>
          </cell>
          <cell r="G1" t="str">
            <v>08.00</v>
          </cell>
        </row>
        <row r="2">
          <cell r="B2">
            <v>2</v>
          </cell>
          <cell r="D2" t="str">
            <v>DANIEL RISA, ST.</v>
          </cell>
          <cell r="E2" t="str">
            <v>Selasa</v>
          </cell>
          <cell r="F2" t="str">
            <v>Februari</v>
          </cell>
          <cell r="G2" t="str">
            <v>08.30</v>
          </cell>
        </row>
        <row r="3">
          <cell r="B3">
            <v>3</v>
          </cell>
          <cell r="D3" t="str">
            <v>EVA PANGARIBUAN, SM</v>
          </cell>
          <cell r="E3" t="str">
            <v>Rabu</v>
          </cell>
          <cell r="F3" t="str">
            <v>Maret</v>
          </cell>
          <cell r="G3" t="str">
            <v>09.00</v>
          </cell>
        </row>
        <row r="4">
          <cell r="B4">
            <v>4</v>
          </cell>
          <cell r="D4" t="str">
            <v>FADILA FARAWOWAN</v>
          </cell>
          <cell r="E4" t="str">
            <v>Kamis</v>
          </cell>
          <cell r="F4" t="str">
            <v>April</v>
          </cell>
          <cell r="G4" t="str">
            <v>09.30</v>
          </cell>
        </row>
        <row r="5">
          <cell r="B5">
            <v>5</v>
          </cell>
          <cell r="D5" t="str">
            <v>FELIX PAEMBANG, SE.</v>
          </cell>
          <cell r="E5" t="str">
            <v>Jumat</v>
          </cell>
          <cell r="F5" t="str">
            <v>Mei</v>
          </cell>
          <cell r="G5" t="str">
            <v>10.00</v>
          </cell>
        </row>
        <row r="6">
          <cell r="B6">
            <v>6</v>
          </cell>
          <cell r="D6" t="str">
            <v>HENDRI RAJAGUKGUK, A.Md.Tek</v>
          </cell>
          <cell r="E6" t="str">
            <v>Sabtu</v>
          </cell>
          <cell r="F6" t="str">
            <v>Juni</v>
          </cell>
          <cell r="G6" t="str">
            <v>10.30</v>
          </cell>
        </row>
        <row r="7">
          <cell r="B7">
            <v>7</v>
          </cell>
          <cell r="D7" t="str">
            <v>JEMMY WINATA</v>
          </cell>
          <cell r="F7" t="str">
            <v>Juli</v>
          </cell>
          <cell r="G7" t="str">
            <v>11.00</v>
          </cell>
        </row>
        <row r="8">
          <cell r="B8">
            <v>8</v>
          </cell>
          <cell r="D8" t="str">
            <v>JASEHATMEN H. SARAGIH, SP</v>
          </cell>
          <cell r="F8" t="str">
            <v>Agustus</v>
          </cell>
          <cell r="G8" t="str">
            <v>11.30</v>
          </cell>
        </row>
        <row r="9">
          <cell r="B9">
            <v>9</v>
          </cell>
          <cell r="D9" t="str">
            <v>JHON TODING, ST.</v>
          </cell>
          <cell r="F9" t="str">
            <v>September</v>
          </cell>
          <cell r="G9" t="str">
            <v>12.00</v>
          </cell>
        </row>
        <row r="10">
          <cell r="B10">
            <v>10</v>
          </cell>
          <cell r="D10" t="str">
            <v>PEBRIANI TANGKELEMBANG, SE.</v>
          </cell>
          <cell r="F10" t="str">
            <v>Oktober</v>
          </cell>
          <cell r="G10" t="str">
            <v>12.30</v>
          </cell>
        </row>
        <row r="11">
          <cell r="B11">
            <v>11</v>
          </cell>
          <cell r="D11" t="str">
            <v>ZAIN PATONGLOAN, ST. MT.</v>
          </cell>
          <cell r="F11" t="str">
            <v>Nopember</v>
          </cell>
          <cell r="G11" t="str">
            <v>13.00</v>
          </cell>
        </row>
        <row r="12">
          <cell r="B12">
            <v>12</v>
          </cell>
          <cell r="D12" t="str">
            <v>SARMAIDA, S.AP</v>
          </cell>
          <cell r="F12" t="str">
            <v>Desember</v>
          </cell>
          <cell r="G12" t="str">
            <v>13.30</v>
          </cell>
        </row>
        <row r="13">
          <cell r="B13">
            <v>13</v>
          </cell>
          <cell r="G13" t="str">
            <v>14.00</v>
          </cell>
        </row>
        <row r="14">
          <cell r="B14">
            <v>14</v>
          </cell>
          <cell r="G14" t="str">
            <v>14.30</v>
          </cell>
        </row>
        <row r="15">
          <cell r="B15">
            <v>15</v>
          </cell>
          <cell r="G15" t="str">
            <v>15.00</v>
          </cell>
        </row>
        <row r="16">
          <cell r="B16">
            <v>16</v>
          </cell>
          <cell r="G16" t="str">
            <v>15.30</v>
          </cell>
        </row>
        <row r="17">
          <cell r="B17">
            <v>17</v>
          </cell>
          <cell r="G17" t="str">
            <v>16.00</v>
          </cell>
        </row>
        <row r="18">
          <cell r="B18">
            <v>18</v>
          </cell>
          <cell r="G18" t="str">
            <v>16.30</v>
          </cell>
        </row>
        <row r="19">
          <cell r="B19">
            <v>19</v>
          </cell>
          <cell r="G19" t="str">
            <v>17.00</v>
          </cell>
        </row>
        <row r="20">
          <cell r="B20">
            <v>20</v>
          </cell>
        </row>
        <row r="21">
          <cell r="B21">
            <v>21</v>
          </cell>
        </row>
        <row r="22">
          <cell r="B22">
            <v>22</v>
          </cell>
        </row>
        <row r="23">
          <cell r="B23">
            <v>23</v>
          </cell>
        </row>
        <row r="24">
          <cell r="B24">
            <v>24</v>
          </cell>
        </row>
        <row r="25">
          <cell r="B25">
            <v>25</v>
          </cell>
        </row>
        <row r="26">
          <cell r="B26">
            <v>26</v>
          </cell>
        </row>
        <row r="27">
          <cell r="B27">
            <v>27</v>
          </cell>
        </row>
        <row r="28">
          <cell r="B28">
            <v>28</v>
          </cell>
        </row>
        <row r="29">
          <cell r="B29">
            <v>29</v>
          </cell>
        </row>
        <row r="30">
          <cell r="B30">
            <v>30</v>
          </cell>
        </row>
        <row r="31">
          <cell r="B31">
            <v>31</v>
          </cell>
        </row>
      </sheetData>
      <sheetData sheetId="7"/>
      <sheetData sheetId="8"/>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enawaran"/>
      <sheetName val="upah"/>
      <sheetName val="analisa"/>
      <sheetName val="RAB"/>
      <sheetName val="scedule"/>
      <sheetName val="METODE"/>
      <sheetName val="subkon"/>
      <sheetName val="personil"/>
      <sheetName val="alat"/>
      <sheetName val="Sheet3"/>
      <sheetName val="rangking"/>
      <sheetName val="Sheet1"/>
      <sheetName val="Sheet2"/>
    </sheetNames>
    <sheetDataSet>
      <sheetData sheetId="0"/>
      <sheetData sheetId="1">
        <row r="22">
          <cell r="H22">
            <v>45000</v>
          </cell>
        </row>
        <row r="23">
          <cell r="H23">
            <v>45000</v>
          </cell>
        </row>
        <row r="24">
          <cell r="H24">
            <v>45000</v>
          </cell>
        </row>
        <row r="57">
          <cell r="H57">
            <v>70000</v>
          </cell>
        </row>
        <row r="62">
          <cell r="H62">
            <v>750000</v>
          </cell>
        </row>
        <row r="63">
          <cell r="H63">
            <v>750000</v>
          </cell>
        </row>
      </sheetData>
      <sheetData sheetId="2"/>
      <sheetData sheetId="3">
        <row r="90">
          <cell r="F90" t="str">
            <v>MOMEN PASAMBUNA</v>
          </cell>
        </row>
      </sheetData>
      <sheetData sheetId="4"/>
      <sheetData sheetId="5"/>
      <sheetData sheetId="6"/>
      <sheetData sheetId="7"/>
      <sheetData sheetId="8"/>
      <sheetData sheetId="9"/>
      <sheetData sheetId="10"/>
      <sheetData sheetId="11"/>
      <sheetData sheetId="12"/>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t"/>
      <sheetName val="MPU"/>
      <sheetName val="Jad"/>
      <sheetName val="RAB"/>
      <sheetName val="Mob"/>
      <sheetName val="Ana"/>
      <sheetName val="Alat"/>
      <sheetName val="U&amp;B"/>
      <sheetName val="Sub"/>
      <sheetName val="Mob. Alat"/>
      <sheetName val="Mob Alat"/>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_BASE"/>
      <sheetName val="FORM"/>
      <sheetName val="LAP HSL TENDER"/>
      <sheetName val="BA LAP HSL TENDER"/>
      <sheetName val="KODE"/>
      <sheetName val="PAGU_DANA"/>
      <sheetName val="HPS"/>
      <sheetName val="TERKOREKSI"/>
      <sheetName val="NEGOISASI"/>
      <sheetName val="HARI"/>
    </sheetNames>
    <sheetDataSet>
      <sheetData sheetId="0">
        <row r="4">
          <cell r="B4" t="str">
            <v>POKMIL</v>
          </cell>
          <cell r="C4" t="str">
            <v>PAKET</v>
          </cell>
          <cell r="D4" t="str">
            <v>LOKASI</v>
          </cell>
          <cell r="E4" t="str">
            <v>SUMBER DANA</v>
          </cell>
          <cell r="F4" t="str">
            <v>WAKTU PELAKSANAAN</v>
          </cell>
          <cell r="G4" t="str">
            <v>PAGU DANA</v>
          </cell>
          <cell r="H4" t="str">
            <v>HPS</v>
          </cell>
          <cell r="I4" t="str">
            <v>NILAI KONTRAK</v>
          </cell>
          <cell r="J4" t="str">
            <v>PEMENANG</v>
          </cell>
          <cell r="K4" t="str">
            <v>DIREKTUR</v>
          </cell>
          <cell r="L4" t="str">
            <v>ALAMAT</v>
          </cell>
          <cell r="M4" t="str">
            <v>NPWP</v>
          </cell>
          <cell r="N4" t="str">
            <v>PENAWARAN</v>
          </cell>
          <cell r="O4" t="str">
            <v>TERKOREKSI</v>
          </cell>
        </row>
        <row r="5">
          <cell r="B5"/>
          <cell r="C5"/>
          <cell r="D5"/>
          <cell r="E5"/>
          <cell r="F5"/>
          <cell r="G5"/>
          <cell r="H5"/>
          <cell r="I5"/>
          <cell r="J5"/>
          <cell r="K5"/>
          <cell r="L5"/>
          <cell r="M5"/>
          <cell r="N5"/>
          <cell r="O5"/>
        </row>
        <row r="6">
          <cell r="B6">
            <v>3</v>
          </cell>
          <cell r="C6" t="str">
            <v>Pembangunan Rumah Paramedis Puskesmas Dogobak (DAK Reguler Pelayanan Dasar Kesehatan)</v>
          </cell>
          <cell r="D6" t="str">
            <v>Dogobak Distrik Kelila Kabupaten Mamberamo Tengah</v>
          </cell>
          <cell r="E6" t="str">
            <v>DAK Reguler Pelayanan Dasar Kesehatan</v>
          </cell>
          <cell r="F6">
            <v>120</v>
          </cell>
          <cell r="G6">
            <v>1217146765</v>
          </cell>
          <cell r="H6">
            <v>1217054000</v>
          </cell>
          <cell r="I6">
            <v>1190000000</v>
          </cell>
          <cell r="J6" t="str">
            <v>CV. BERDIKARI PAPUA PERKASA</v>
          </cell>
          <cell r="K6" t="str">
            <v>Barnabas Ovide</v>
          </cell>
          <cell r="L6" t="str">
            <v>Jl. Trikora Kamp. Dosay Distrik Sentani Barat Kabupaten Jayapura</v>
          </cell>
          <cell r="M6" t="str">
            <v xml:space="preserve">75.366.963.9-952.000 </v>
          </cell>
          <cell r="N6">
            <v>1196221136.24</v>
          </cell>
          <cell r="O6">
            <v>1196221136.24</v>
          </cell>
        </row>
        <row r="7">
          <cell r="B7">
            <v>6</v>
          </cell>
          <cell r="C7" t="str">
            <v>Perencanaan Teknis Pembangunan Kantin Kolam</v>
          </cell>
          <cell r="D7"/>
          <cell r="E7"/>
          <cell r="F7"/>
          <cell r="G7"/>
          <cell r="H7"/>
          <cell r="I7">
            <v>173000000</v>
          </cell>
          <cell r="J7" t="str">
            <v>CV. MAESA JAYA</v>
          </cell>
          <cell r="K7" t="str">
            <v>Mamik Wantoro, ST., MT</v>
          </cell>
          <cell r="L7" t="str">
            <v>L. GARUDA PERUM SKYALEN RESIDENCE BLOK O NO.07, WAIMHOROCK- ABEPURA</v>
          </cell>
          <cell r="M7" t="str">
            <v>01.530.074.2-952.000</v>
          </cell>
          <cell r="N7"/>
          <cell r="O7"/>
        </row>
        <row r="8">
          <cell r="B8">
            <v>11</v>
          </cell>
          <cell r="C8" t="str">
            <v>Perencanaan Teknis Pembangunan Talud Kantor Bupati</v>
          </cell>
          <cell r="D8"/>
          <cell r="E8"/>
          <cell r="F8"/>
          <cell r="G8"/>
          <cell r="H8"/>
          <cell r="I8">
            <v>212000000</v>
          </cell>
          <cell r="J8" t="str">
            <v>CV. MAHAMELONA</v>
          </cell>
          <cell r="K8"/>
          <cell r="L8"/>
          <cell r="M8"/>
          <cell r="N8"/>
          <cell r="O8"/>
        </row>
        <row r="9">
          <cell r="B9">
            <v>13</v>
          </cell>
          <cell r="C9" t="str">
            <v>Perencanaan Pembangunan Jalan (Alihtrase Ado Mama)</v>
          </cell>
          <cell r="D9"/>
          <cell r="E9"/>
          <cell r="F9"/>
          <cell r="G9"/>
          <cell r="H9"/>
          <cell r="I9">
            <v>194000000</v>
          </cell>
          <cell r="J9" t="str">
            <v>CV. MULTI KAWAN CONSULTANT</v>
          </cell>
          <cell r="K9"/>
          <cell r="L9"/>
          <cell r="M9"/>
          <cell r="N9"/>
          <cell r="O9"/>
        </row>
        <row r="10">
          <cell r="B10">
            <v>16</v>
          </cell>
          <cell r="C10" t="str">
            <v>Pengadaan Speed Boat (DAK Affirmasi)</v>
          </cell>
          <cell r="D10"/>
          <cell r="E10"/>
          <cell r="F10"/>
          <cell r="G10"/>
          <cell r="H10"/>
          <cell r="I10">
            <v>1135000000</v>
          </cell>
          <cell r="J10" t="str">
            <v>CV. BERKAT CAHAYA GRIME</v>
          </cell>
          <cell r="K10"/>
          <cell r="L10"/>
          <cell r="M10"/>
          <cell r="N10"/>
          <cell r="O10"/>
        </row>
        <row r="11">
          <cell r="B11">
            <v>17</v>
          </cell>
          <cell r="C11" t="str">
            <v>Pengadaan Kapal Tahap 2</v>
          </cell>
          <cell r="D11" t="str">
            <v>Taria - Kabupaten Mamberamo Tengah</v>
          </cell>
          <cell r="E11" t="str">
            <v>APBD Dinas Perhubungan TA 2020</v>
          </cell>
          <cell r="F11">
            <v>180</v>
          </cell>
          <cell r="G11">
            <v>2500000000</v>
          </cell>
          <cell r="H11">
            <v>2500000000</v>
          </cell>
          <cell r="I11">
            <v>2479748059</v>
          </cell>
          <cell r="J11" t="str">
            <v>PT. CYCLOP RAYA PAPUA</v>
          </cell>
          <cell r="K11" t="str">
            <v>Riyanto</v>
          </cell>
          <cell r="L11" t="str">
            <v>JL. RAYA HAWAI NO.03 KELURAHAN SENTANI KOTA DISTRIK SENTANI</v>
          </cell>
          <cell r="M11" t="str">
            <v>03.300.640.4-952.000</v>
          </cell>
          <cell r="N11">
            <v>2479748059.8000002</v>
          </cell>
          <cell r="O11">
            <v>2479748059.8000002</v>
          </cell>
        </row>
        <row r="12">
          <cell r="B12">
            <v>21</v>
          </cell>
          <cell r="C12" t="str">
            <v>Pembangunan Pagar Keliling Kediaman Bupati</v>
          </cell>
          <cell r="D12" t="str">
            <v>Distrik Kobakma Kabupaten Mamberamo Tengah</v>
          </cell>
          <cell r="E12" t="str">
            <v>APBD Pekerjaan Umum Penataan Ruang dan Perumahan TA 2020</v>
          </cell>
          <cell r="F12">
            <v>90</v>
          </cell>
          <cell r="G12">
            <v>2043750000</v>
          </cell>
          <cell r="H12">
            <v>2043749375.1199999</v>
          </cell>
          <cell r="I12">
            <v>2013121000</v>
          </cell>
          <cell r="J12" t="str">
            <v>CV. MITRA PAPUA PERSADA</v>
          </cell>
          <cell r="K12" t="str">
            <v>Emilia Harlin Modouw</v>
          </cell>
          <cell r="L12" t="str">
            <v>Jl. Raya Sentani Komp. Murni Regency N0.8 Kelurahan Waena Distrik Heram</v>
          </cell>
          <cell r="M12" t="str">
            <v>82.866.545.5-952.000</v>
          </cell>
          <cell r="N12">
            <v>2013121906.79</v>
          </cell>
          <cell r="O12">
            <v>2013121906.79</v>
          </cell>
        </row>
        <row r="13">
          <cell r="B13">
            <v>26</v>
          </cell>
          <cell r="C13" t="str">
            <v>Pendampingan Dan Pemutakhiran Sistem Informasi Kas Daerah</v>
          </cell>
          <cell r="D13"/>
          <cell r="E13"/>
          <cell r="F13"/>
          <cell r="G13"/>
          <cell r="H13"/>
          <cell r="I13">
            <v>728500000</v>
          </cell>
          <cell r="J13" t="str">
            <v>CV. AMIJAYA RAN PUTRA</v>
          </cell>
          <cell r="K13"/>
          <cell r="L13"/>
          <cell r="M13"/>
          <cell r="N13"/>
          <cell r="O13"/>
        </row>
        <row r="14">
          <cell r="B14">
            <v>27</v>
          </cell>
          <cell r="C14" t="str">
            <v>Pendampingan Dan Pemutakhiran Sistem Informasi Pengelolaan Keuangan Daerah</v>
          </cell>
          <cell r="D14"/>
          <cell r="E14"/>
          <cell r="F14"/>
          <cell r="G14"/>
          <cell r="H14"/>
          <cell r="I14">
            <v>993500000</v>
          </cell>
          <cell r="J14" t="str">
            <v>CV. ALVA JAYA TEKNIK</v>
          </cell>
          <cell r="K14"/>
          <cell r="L14"/>
          <cell r="M14"/>
          <cell r="N14"/>
          <cell r="O14"/>
        </row>
        <row r="15">
          <cell r="B15">
            <v>30</v>
          </cell>
          <cell r="C15" t="str">
            <v>Pembangunan Rumah Masyarakat (OAP) Type-45 (Distrik Kelila) Alokasi Dana Desa</v>
          </cell>
          <cell r="D15"/>
          <cell r="E15"/>
          <cell r="F15"/>
          <cell r="G15"/>
          <cell r="H15"/>
          <cell r="I15">
            <v>1781500000</v>
          </cell>
          <cell r="J15" t="str">
            <v>CV. HAWAI JAYA</v>
          </cell>
          <cell r="K15"/>
          <cell r="L15"/>
          <cell r="M15"/>
          <cell r="N15"/>
          <cell r="O15"/>
        </row>
        <row r="16">
          <cell r="B16">
            <v>32</v>
          </cell>
          <cell r="C16" t="str">
            <v>Pembangunan Gedung Gereja Kobakma 2 (Bag. Mensprit)</v>
          </cell>
          <cell r="D16" t="str">
            <v>Distrik Kobakma Kabupaten Mamberamo Tengah</v>
          </cell>
          <cell r="E16" t="str">
            <v>APBD Sekretariat Kabupaten Mamberamo Tengah</v>
          </cell>
          <cell r="F16">
            <v>120</v>
          </cell>
          <cell r="G16">
            <v>3327100000</v>
          </cell>
          <cell r="H16">
            <v>3327099640.5100002</v>
          </cell>
          <cell r="I16">
            <v>3213700000</v>
          </cell>
          <cell r="J16" t="str">
            <v>CV. KARI MEGAHARSHA</v>
          </cell>
          <cell r="K16" t="str">
            <v>Lukas Lamba</v>
          </cell>
          <cell r="L16" t="str">
            <v>Belakang Toko Toraja Indah kel. Sentani Kota Distrik Sentani Kab. Jayapura</v>
          </cell>
          <cell r="M16" t="str">
            <v>03.308.386.6-952.000</v>
          </cell>
          <cell r="N16">
            <v>3213746598.3600001</v>
          </cell>
          <cell r="O16">
            <v>3213746598.3600001</v>
          </cell>
        </row>
        <row r="17">
          <cell r="B17">
            <v>33</v>
          </cell>
          <cell r="C17" t="str">
            <v>Pengawasan Teknis Pembangunan Kantor Bupati Tahap IV</v>
          </cell>
          <cell r="D17"/>
          <cell r="E17"/>
          <cell r="F17"/>
          <cell r="G17"/>
          <cell r="H17"/>
          <cell r="I17">
            <v>1091000000</v>
          </cell>
          <cell r="J17" t="str">
            <v>PT. CELEBES PRATAMA KONSULTAN</v>
          </cell>
          <cell r="K17"/>
          <cell r="L17"/>
          <cell r="M17"/>
          <cell r="N17"/>
          <cell r="O17"/>
        </row>
        <row r="18">
          <cell r="B18">
            <v>36</v>
          </cell>
          <cell r="C18" t="str">
            <v>Pembangunan Ruang Kelas Baru SD Negeri Winima Beserta Perabotnya (DAK Reguler SD)</v>
          </cell>
          <cell r="D18"/>
          <cell r="E18"/>
          <cell r="F18"/>
          <cell r="G18"/>
          <cell r="H18"/>
          <cell r="I18">
            <v>1723000000</v>
          </cell>
          <cell r="J18" t="str">
            <v>CV. DEYAN MANDIRI</v>
          </cell>
          <cell r="K18"/>
          <cell r="L18"/>
          <cell r="M18"/>
          <cell r="N18"/>
          <cell r="O18"/>
        </row>
        <row r="19">
          <cell r="B19">
            <v>38</v>
          </cell>
          <cell r="C19" t="str">
            <v>Pembangunan Guest House</v>
          </cell>
          <cell r="D19" t="str">
            <v>Kobakma</v>
          </cell>
          <cell r="E19" t="str">
            <v>DPA Dinas Pekerjaan Umum, Penataan Ruang dan Perumahan</v>
          </cell>
          <cell r="F19">
            <v>120</v>
          </cell>
          <cell r="G19">
            <v>3660780000</v>
          </cell>
          <cell r="H19">
            <v>3660779911.1199999</v>
          </cell>
          <cell r="I19">
            <v>3605000000</v>
          </cell>
          <cell r="J19" t="str">
            <v>CV. ALHAMBRA INTI GEMILANG</v>
          </cell>
          <cell r="K19" t="str">
            <v>Firda Nur Afiah Hamzah</v>
          </cell>
          <cell r="L19" t="str">
            <v>Kompleks Hamadi Angkatan Laut RT.006 RW.010 Hamadi Jayapura Selatan</v>
          </cell>
          <cell r="M19" t="str">
            <v>86.454.563.7-952.000</v>
          </cell>
          <cell r="N19">
            <v>3605204006.3499999</v>
          </cell>
          <cell r="O19">
            <v>3605204006.3499999</v>
          </cell>
        </row>
        <row r="20">
          <cell r="B20">
            <v>41</v>
          </cell>
          <cell r="C20" t="str">
            <v>Pengadaan Kendaraan Puskesmas Keliling Double Gardan (DAK Afirmasi)</v>
          </cell>
          <cell r="D20" t="str">
            <v>Distrik Eragayam Kabupaten Mamberamo Tengah</v>
          </cell>
          <cell r="E20" t="str">
            <v>DAK afirmasi Dinas Kesehatan</v>
          </cell>
          <cell r="F20">
            <v>120</v>
          </cell>
          <cell r="G20">
            <v>1700000000</v>
          </cell>
          <cell r="H20">
            <v>1700000000</v>
          </cell>
          <cell r="I20">
            <v>1699500000</v>
          </cell>
          <cell r="J20" t="str">
            <v>CV. DAMOSINDO SEJAHTERA</v>
          </cell>
          <cell r="K20" t="str">
            <v>Peky Roy Siep</v>
          </cell>
          <cell r="L20" t="str">
            <v xml:space="preserve">Perumnas IV Padang Bulan Blok H No. 79 </v>
          </cell>
          <cell r="M20" t="str">
            <v>84.279.022.2-952.000</v>
          </cell>
          <cell r="N20">
            <v>1699500000</v>
          </cell>
          <cell r="O20">
            <v>1699500000</v>
          </cell>
        </row>
        <row r="21">
          <cell r="B21">
            <v>44</v>
          </cell>
          <cell r="C21" t="str">
            <v>Pembangunan Kantor PANWASLU</v>
          </cell>
          <cell r="D21" t="str">
            <v>Kobakma</v>
          </cell>
          <cell r="E21" t="str">
            <v>DPA Dinas Pekerjaan Umum, Penataan Ruang dan Perumahan</v>
          </cell>
          <cell r="F21">
            <v>90</v>
          </cell>
          <cell r="G21">
            <v>3997620000</v>
          </cell>
          <cell r="H21">
            <v>3997619314.29</v>
          </cell>
          <cell r="I21">
            <v>3997000000</v>
          </cell>
          <cell r="J21" t="str">
            <v>PT. GOLDWIN GLORYA CEMERLANG</v>
          </cell>
          <cell r="K21" t="str">
            <v>Yohanis Tongge, ST., M.Th., M.Si</v>
          </cell>
          <cell r="L21" t="str">
            <v>JL. Garuda  No. 41 Kel Awiyo Distrik Abepura</v>
          </cell>
          <cell r="M21" t="str">
            <v>02.452.667.5-952.000</v>
          </cell>
          <cell r="N21">
            <v>3997343021.1399999</v>
          </cell>
          <cell r="O21">
            <v>3997343021.1399999</v>
          </cell>
        </row>
        <row r="22">
          <cell r="B22">
            <v>46</v>
          </cell>
          <cell r="C22" t="str">
            <v>Pengawasan Teknis Pembangunan Gedung Gereja GIDI Taria (Bag. Mensprit)</v>
          </cell>
          <cell r="D22"/>
          <cell r="E22"/>
          <cell r="F22"/>
          <cell r="G22"/>
          <cell r="H22"/>
          <cell r="I22">
            <v>224000000</v>
          </cell>
          <cell r="J22" t="str">
            <v>CV. ARKA DISAIN</v>
          </cell>
          <cell r="K22"/>
          <cell r="L22"/>
          <cell r="M22"/>
          <cell r="N22"/>
          <cell r="O22"/>
        </row>
        <row r="23">
          <cell r="B23">
            <v>49</v>
          </cell>
          <cell r="C23" t="str">
            <v>Pembangunan Kantor KPU</v>
          </cell>
          <cell r="D23" t="str">
            <v>Distrik Kobakma Kabupaten Mamberamo Tengah</v>
          </cell>
          <cell r="E23" t="str">
            <v>APBD Dinas Pekerjaan Umum Penataan Ruang dan Perumahan</v>
          </cell>
          <cell r="F23">
            <v>120</v>
          </cell>
          <cell r="G23">
            <v>4280000000</v>
          </cell>
          <cell r="H23">
            <v>4279999335.3600001</v>
          </cell>
          <cell r="I23">
            <v>4270000000</v>
          </cell>
          <cell r="J23" t="str">
            <v>PT. GOLDWIN GLORYA CEMERLANG</v>
          </cell>
          <cell r="K23" t="str">
            <v>Yohanis Tongge, ST., M.Th., M.Si</v>
          </cell>
          <cell r="L23" t="str">
            <v>JL. Garuda  No. 41 Kel Awiyo Distrik Abepura</v>
          </cell>
          <cell r="M23" t="str">
            <v>02.452.667.5-952.000</v>
          </cell>
          <cell r="N23">
            <v>4273758727.8600001</v>
          </cell>
          <cell r="O23">
            <v>4273758727.8600001</v>
          </cell>
        </row>
        <row r="24">
          <cell r="B24">
            <v>53</v>
          </cell>
          <cell r="C24" t="str">
            <v>Penimbunan Lapangan Upacara</v>
          </cell>
          <cell r="D24" t="str">
            <v>Kobakma</v>
          </cell>
          <cell r="E24" t="str">
            <v>DPA Dinas Pekerjaan Umum, Penataan Ruang dan Perumahan</v>
          </cell>
          <cell r="F24">
            <v>120</v>
          </cell>
          <cell r="G24">
            <v>3780000000</v>
          </cell>
          <cell r="H24">
            <v>3780000000</v>
          </cell>
          <cell r="I24">
            <v>3730000000</v>
          </cell>
          <cell r="J24" t="str">
            <v>PT. CYCLOP RAYA PAPUA</v>
          </cell>
          <cell r="K24" t="str">
            <v>Riyanto</v>
          </cell>
          <cell r="L24" t="str">
            <v>JL. RAYA HAWAI NO.03 KELURAHAN SENTANI KOTA DISTRIK SENTANI</v>
          </cell>
          <cell r="M24" t="str">
            <v>03.300.640.4-952.000</v>
          </cell>
          <cell r="N24">
            <v>3740677538.75</v>
          </cell>
          <cell r="O24">
            <v>3740677538.75</v>
          </cell>
        </row>
        <row r="25">
          <cell r="B25">
            <v>54</v>
          </cell>
          <cell r="C25" t="str">
            <v>Pembangunan Talud APMS Tahap I</v>
          </cell>
          <cell r="D25" t="str">
            <v>Distrik Kobakma Kabupaten Mamberamo Tengah</v>
          </cell>
          <cell r="E25" t="str">
            <v>DPA Dinas Pekerjaan Umum, Penataan Ruang dan Perumahan</v>
          </cell>
          <cell r="F25">
            <v>90</v>
          </cell>
          <cell r="G25">
            <v>5116946500</v>
          </cell>
          <cell r="H25">
            <v>5116946411.9799995</v>
          </cell>
          <cell r="I25">
            <v>5109500000</v>
          </cell>
          <cell r="J25" t="str">
            <v>PT. BUNTU RANNU</v>
          </cell>
          <cell r="K25" t="str">
            <v>Yohanis Minggu</v>
          </cell>
          <cell r="L25" t="str">
            <v>JL. Trikora Hom-Hom Lokasi III Wamena Kota - Wamena Jayawijaya</v>
          </cell>
          <cell r="M25" t="str">
            <v>01.956.246.1-952.000</v>
          </cell>
          <cell r="N25">
            <v>5110169679.0200005</v>
          </cell>
          <cell r="O25">
            <v>5110169679.0200005</v>
          </cell>
        </row>
        <row r="26">
          <cell r="B26">
            <v>60</v>
          </cell>
          <cell r="C26" t="str">
            <v>Pembangunan Gedung Gereja GIDI Taria (Bag. Mensprit)</v>
          </cell>
          <cell r="D26" t="str">
            <v>Taria Distrik Megambilis</v>
          </cell>
          <cell r="E26" t="str">
            <v>APBD Setda Kabupaten Mamberamo Tengah</v>
          </cell>
          <cell r="F26">
            <v>120</v>
          </cell>
          <cell r="G26">
            <v>7008478140</v>
          </cell>
          <cell r="H26">
            <v>7008300527.1099997</v>
          </cell>
          <cell r="I26">
            <v>7000000000</v>
          </cell>
          <cell r="J26" t="str">
            <v>PT. BUNTU RANNU</v>
          </cell>
          <cell r="K26" t="str">
            <v>Yohanis Minggu</v>
          </cell>
          <cell r="L26" t="str">
            <v>JL. Trikora Hom-Hom Lokasi III Wamena Kota - Wamena Jayawijaya</v>
          </cell>
          <cell r="M26" t="str">
            <v>01.956.246.1-952.000</v>
          </cell>
          <cell r="N26">
            <v>7001492327.4399996</v>
          </cell>
          <cell r="O26">
            <v>7001492327.4399996</v>
          </cell>
        </row>
        <row r="27">
          <cell r="B27">
            <v>65</v>
          </cell>
          <cell r="C27" t="str">
            <v>Pembangunan Rumah Layak Huni Bagi Masyarakat Asli Papua Type 36 dan Dapur (OTSUS)</v>
          </cell>
          <cell r="D27" t="str">
            <v>Kabupaten mamberamo Tengah</v>
          </cell>
          <cell r="E27" t="str">
            <v>Dana OTSUS Dinas Perumahan dan Kawasan Permukiman</v>
          </cell>
          <cell r="F27">
            <v>120</v>
          </cell>
          <cell r="G27">
            <v>2160000000</v>
          </cell>
          <cell r="H27">
            <v>2159999909</v>
          </cell>
          <cell r="I27">
            <v>2149000000</v>
          </cell>
          <cell r="J27" t="str">
            <v>CV. MANSUR BABO INDAH</v>
          </cell>
          <cell r="K27" t="str">
            <v>Yoab Theo Leo Sroyer</v>
          </cell>
          <cell r="L27" t="str">
            <v>Kampung Kwimi - Desa Kwimi Distrik Arso - Keerom</v>
          </cell>
          <cell r="M27" t="str">
            <v>73.167.048.5-952.000</v>
          </cell>
          <cell r="N27">
            <v>2149845773.7800002</v>
          </cell>
          <cell r="O27">
            <v>2149845773.7800002</v>
          </cell>
        </row>
        <row r="28">
          <cell r="B28">
            <v>69</v>
          </cell>
          <cell r="C28" t="str">
            <v>Peningkatan dan Alih Trase Puncak Ilugwa</v>
          </cell>
          <cell r="D28" t="str">
            <v>Distrik Ilugwa</v>
          </cell>
          <cell r="E28" t="str">
            <v>APBD Dinas Pekerjaan Umum, Penataan Ruang dan Perumahan</v>
          </cell>
          <cell r="F28">
            <v>180</v>
          </cell>
          <cell r="G28">
            <v>13075000000</v>
          </cell>
          <cell r="H28">
            <v>13074999813.66</v>
          </cell>
          <cell r="I28">
            <v>13068000000</v>
          </cell>
          <cell r="J28" t="str">
            <v>PT. BINA KARYA RAYA</v>
          </cell>
          <cell r="K28" t="str">
            <v>Simon Pampang, SE.</v>
          </cell>
          <cell r="L28" t="str">
            <v>JL. Raya Kelapa Dua Entrop</v>
          </cell>
          <cell r="M28" t="str">
            <v>01.418.657.1-952.000</v>
          </cell>
          <cell r="N28">
            <v>13068743500.15</v>
          </cell>
          <cell r="O28">
            <v>13068743500.15</v>
          </cell>
        </row>
        <row r="29">
          <cell r="B29">
            <v>71</v>
          </cell>
          <cell r="C29" t="str">
            <v>Pengadaan Dan Pemasangan Pipa Jaringan Air</v>
          </cell>
          <cell r="D29" t="str">
            <v>Distrik Kobakma Kabupaten Mamberamo Tengah</v>
          </cell>
          <cell r="E29" t="str">
            <v>DPA Dinas Pekerjaan Umum, Penataan Ruang dan Perumahan</v>
          </cell>
          <cell r="F29">
            <v>180</v>
          </cell>
          <cell r="G29">
            <v>9200000000</v>
          </cell>
          <cell r="H29">
            <v>9199999324.9899998</v>
          </cell>
          <cell r="I29">
            <v>9184000000</v>
          </cell>
          <cell r="J29" t="str">
            <v>PT. KARSA CIPTA RAYA</v>
          </cell>
          <cell r="K29" t="str">
            <v>Rolem Kobba</v>
          </cell>
          <cell r="L29" t="str">
            <v>KOMP. PERUM JAYA ASRI ENTROP JAYAPURA SELATAN</v>
          </cell>
          <cell r="M29" t="str">
            <v>03.010.372.5-952.000</v>
          </cell>
          <cell r="N29">
            <v>9184681342.6499996</v>
          </cell>
          <cell r="O29">
            <v>9184681342.6499996</v>
          </cell>
        </row>
        <row r="30">
          <cell r="B30"/>
          <cell r="C30"/>
          <cell r="D30"/>
          <cell r="E30"/>
          <cell r="F30"/>
          <cell r="G30"/>
          <cell r="H30"/>
          <cell r="I30"/>
          <cell r="J30"/>
          <cell r="K30"/>
          <cell r="L30"/>
          <cell r="M30"/>
          <cell r="N30"/>
          <cell r="O30"/>
        </row>
        <row r="31">
          <cell r="B31"/>
          <cell r="C31"/>
          <cell r="D31"/>
          <cell r="E31"/>
          <cell r="F31"/>
          <cell r="G31"/>
          <cell r="H31"/>
          <cell r="I31"/>
          <cell r="J31"/>
          <cell r="K31"/>
          <cell r="L31"/>
          <cell r="M31"/>
          <cell r="N31"/>
          <cell r="O31"/>
        </row>
        <row r="32">
          <cell r="B32"/>
          <cell r="C32"/>
          <cell r="D32"/>
          <cell r="E32"/>
          <cell r="F32"/>
          <cell r="G32"/>
          <cell r="H32"/>
          <cell r="I32"/>
          <cell r="J32"/>
          <cell r="K32"/>
          <cell r="L32"/>
          <cell r="M32"/>
          <cell r="N32"/>
          <cell r="O32"/>
        </row>
        <row r="33">
          <cell r="B33"/>
          <cell r="C33"/>
          <cell r="D33"/>
          <cell r="E33"/>
          <cell r="F33"/>
          <cell r="G33"/>
          <cell r="H33"/>
          <cell r="I33"/>
          <cell r="J33"/>
          <cell r="K33"/>
          <cell r="L33"/>
          <cell r="M33"/>
          <cell r="N33"/>
          <cell r="O33"/>
        </row>
      </sheetData>
      <sheetData sheetId="1"/>
      <sheetData sheetId="2"/>
      <sheetData sheetId="3"/>
      <sheetData sheetId="4">
        <row r="30">
          <cell r="N30" t="str">
            <v>Tender, Pascakualifikasi, Satu File, Harga Terendah Sistem Gugur, Kontrak Gabungan Lumsum dan Harga Satuan</v>
          </cell>
        </row>
        <row r="31">
          <cell r="N31" t="str">
            <v>Tender, Pascakualifikasi, Satu File, Harga Terendah Sistem Gugur, Kontrak Harga Satuan</v>
          </cell>
        </row>
        <row r="32">
          <cell r="N32" t="str">
            <v>Seleksi, Prakualifikasi, Dua File, Kualitas &amp; Biaya, Kontrak Waktu Penugasan Jasa Konsultasi</v>
          </cell>
        </row>
        <row r="33">
          <cell r="N33" t="str">
            <v>Lulus</v>
          </cell>
        </row>
        <row r="34">
          <cell r="N34" t="str">
            <v>Tidak Lulus</v>
          </cell>
        </row>
      </sheetData>
      <sheetData sheetId="5"/>
      <sheetData sheetId="6"/>
      <sheetData sheetId="7"/>
      <sheetData sheetId="8"/>
      <sheetData sheetId="9"/>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PEG"/>
      <sheetName val="T4 BERTUGAS"/>
      <sheetName val="KONDISI KERJA"/>
      <sheetName val="REKAPITULASI"/>
      <sheetName val="LAMP 1"/>
      <sheetName val="LAMP 2"/>
      <sheetName val="SPM"/>
      <sheetName val="KONDISI KERJA BEND"/>
      <sheetName val="T4 BERTUGAS-STAF"/>
      <sheetName val="KWITANSI"/>
      <sheetName val="Sheet1"/>
    </sheetNames>
    <sheetDataSet>
      <sheetData sheetId="0">
        <row r="1">
          <cell r="A1" t="str">
            <v>KODE</v>
          </cell>
          <cell r="B1" t="str">
            <v>NAMA</v>
          </cell>
          <cell r="C1" t="str">
            <v>TEMPAT_TGL_LAHIR</v>
          </cell>
          <cell r="D1" t="str">
            <v>NIP</v>
          </cell>
          <cell r="E1" t="str">
            <v>PENDIDIKAN_TERAKHIR</v>
          </cell>
          <cell r="F1" t="str">
            <v>TAHUN_LULUS</v>
          </cell>
          <cell r="G1" t="str">
            <v>PANGKAT</v>
          </cell>
          <cell r="H1" t="str">
            <v xml:space="preserve">GOL_RUANG_GAJI_TMT </v>
          </cell>
          <cell r="I1" t="str">
            <v>MASA_KERJA_TAHUN</v>
          </cell>
          <cell r="J1" t="str">
            <v>MASA_KERJA_BULAN</v>
          </cell>
          <cell r="K1" t="str">
            <v>PEJABAT</v>
          </cell>
          <cell r="L1" t="str">
            <v>NO. SK</v>
          </cell>
          <cell r="M1" t="str">
            <v>TANGGAL</v>
          </cell>
          <cell r="N1" t="str">
            <v>JABATAN</v>
          </cell>
          <cell r="O1" t="str">
            <v>SK_PEJABAT</v>
          </cell>
          <cell r="P1" t="str">
            <v>NO_SK</v>
          </cell>
          <cell r="Q1" t="str">
            <v>TANGGAL</v>
          </cell>
          <cell r="R1" t="str">
            <v>STATUS_PEGAWAI</v>
          </cell>
          <cell r="S1" t="str">
            <v>ASAL</v>
          </cell>
          <cell r="T1" t="str">
            <v>JENIS_KELAMIN</v>
          </cell>
          <cell r="U1" t="str">
            <v>AGAMA</v>
          </cell>
          <cell r="V1" t="str">
            <v>ISTRI_SUAMI</v>
          </cell>
          <cell r="W1" t="str">
            <v>ANAK</v>
          </cell>
          <cell r="X1" t="str">
            <v>NO_KARIS/SU</v>
          </cell>
          <cell r="Y1" t="str">
            <v>TANGGAL_KARIS/SU</v>
          </cell>
          <cell r="Z1" t="str">
            <v>GAJI_KOTOR</v>
          </cell>
          <cell r="AA1" t="str">
            <v>BIDANG</v>
          </cell>
        </row>
        <row r="3">
          <cell r="A3" t="str">
            <v>ADHIT</v>
          </cell>
          <cell r="B3" t="str">
            <v>ADHITA SUMARSONO, S.Hut.</v>
          </cell>
          <cell r="C3" t="str">
            <v>Bandung,10 Januari 1971</v>
          </cell>
          <cell r="D3" t="str">
            <v>19710110 199803 1 007</v>
          </cell>
          <cell r="E3" t="str">
            <v>S1</v>
          </cell>
          <cell r="F3">
            <v>1996</v>
          </cell>
          <cell r="G3" t="str">
            <v>Penata TK I (III/d)</v>
          </cell>
          <cell r="H3">
            <v>40269</v>
          </cell>
          <cell r="I3">
            <v>12</v>
          </cell>
          <cell r="J3">
            <v>1</v>
          </cell>
          <cell r="K3" t="str">
            <v>Bupati</v>
          </cell>
          <cell r="L3" t="str">
            <v>823.3-826</v>
          </cell>
          <cell r="M3">
            <v>40287</v>
          </cell>
          <cell r="N3" t="str">
            <v>Kepala Bidang Kesehatan Hewan</v>
          </cell>
          <cell r="O3" t="str">
            <v>Bupati</v>
          </cell>
          <cell r="P3" t="str">
            <v>821.2-12</v>
          </cell>
          <cell r="Q3">
            <v>41533</v>
          </cell>
          <cell r="R3" t="str">
            <v>PNS</v>
          </cell>
          <cell r="S3" t="str">
            <v>Non Papua</v>
          </cell>
          <cell r="T3" t="str">
            <v>Laki-laki</v>
          </cell>
          <cell r="U3" t="str">
            <v>Islam</v>
          </cell>
          <cell r="V3">
            <v>1</v>
          </cell>
          <cell r="W3">
            <v>1</v>
          </cell>
          <cell r="X3" t="str">
            <v>0847481</v>
          </cell>
          <cell r="Y3">
            <v>38180</v>
          </cell>
          <cell r="AA3" t="str">
            <v>Kesehatan Hewan</v>
          </cell>
        </row>
        <row r="4">
          <cell r="A4" t="str">
            <v>CHARLY</v>
          </cell>
          <cell r="B4" t="str">
            <v>CHARLY M. SIMANJUNTAK, SH. MM</v>
          </cell>
          <cell r="C4" t="str">
            <v xml:space="preserve">                    , 20 Juli 1957</v>
          </cell>
          <cell r="D4" t="str">
            <v>19570720 198803 1 015</v>
          </cell>
          <cell r="E4" t="str">
            <v>S2</v>
          </cell>
          <cell r="G4" t="str">
            <v>Pembina Utama Muda (IV/c)</v>
          </cell>
          <cell r="N4" t="str">
            <v>Kepala Dinas Peternakan, Perikanan &amp; Kesehatan Hewan</v>
          </cell>
          <cell r="O4" t="str">
            <v>Bupati</v>
          </cell>
          <cell r="P4" t="str">
            <v>821.2-11</v>
          </cell>
          <cell r="Q4">
            <v>41533</v>
          </cell>
          <cell r="R4" t="str">
            <v>PNS</v>
          </cell>
          <cell r="S4" t="str">
            <v>Non Papua</v>
          </cell>
          <cell r="T4" t="str">
            <v>Laki-laki</v>
          </cell>
          <cell r="V4">
            <v>1</v>
          </cell>
          <cell r="W4">
            <v>4</v>
          </cell>
          <cell r="AA4" t="str">
            <v>Sekretariat</v>
          </cell>
        </row>
        <row r="5">
          <cell r="A5" t="str">
            <v>DARMINA</v>
          </cell>
          <cell r="B5" t="str">
            <v>DARMINA KAROBA, SE.</v>
          </cell>
          <cell r="C5" t="str">
            <v xml:space="preserve">                    , 4 April 1980</v>
          </cell>
          <cell r="D5" t="str">
            <v>19800404 200909 2 003</v>
          </cell>
          <cell r="E5" t="str">
            <v>S1</v>
          </cell>
          <cell r="G5" t="str">
            <v>Penata Muda (III/a)</v>
          </cell>
          <cell r="N5" t="str">
            <v>Kepala Sub Bagian Keuangan</v>
          </cell>
          <cell r="O5" t="str">
            <v>Bupati</v>
          </cell>
          <cell r="P5" t="str">
            <v>821.2-12</v>
          </cell>
          <cell r="Q5">
            <v>41533</v>
          </cell>
          <cell r="R5" t="str">
            <v>PNS</v>
          </cell>
          <cell r="S5" t="str">
            <v>Papua</v>
          </cell>
          <cell r="T5" t="str">
            <v>Perempuan</v>
          </cell>
          <cell r="AA5" t="str">
            <v>Sekretariat</v>
          </cell>
        </row>
        <row r="6">
          <cell r="A6" t="str">
            <v>FAKIYER</v>
          </cell>
          <cell r="B6" t="str">
            <v>FAKIYER WANUNGGA</v>
          </cell>
          <cell r="C6" t="str">
            <v xml:space="preserve">                    , 11 September 1959</v>
          </cell>
          <cell r="D6" t="str">
            <v>19590911 198601 1 003</v>
          </cell>
          <cell r="G6" t="str">
            <v>Penata Muda (III/a)</v>
          </cell>
          <cell r="N6" t="str">
            <v>Kepala Bidang Sumber Daya Hayati Perikanan</v>
          </cell>
          <cell r="O6" t="str">
            <v>Bupati</v>
          </cell>
          <cell r="P6" t="str">
            <v>821.2-12</v>
          </cell>
          <cell r="Q6">
            <v>41533</v>
          </cell>
          <cell r="R6" t="str">
            <v>PNS</v>
          </cell>
          <cell r="S6" t="str">
            <v>Papua</v>
          </cell>
          <cell r="T6" t="str">
            <v>Laki-laki</v>
          </cell>
          <cell r="AA6" t="str">
            <v>Sumber Daya Hayati Perikanan</v>
          </cell>
        </row>
        <row r="7">
          <cell r="A7" t="str">
            <v>NAKASON</v>
          </cell>
          <cell r="B7" t="str">
            <v>NAKASON YIKWA</v>
          </cell>
          <cell r="C7" t="str">
            <v xml:space="preserve">                    , 1 April 1967</v>
          </cell>
          <cell r="D7" t="str">
            <v>19670401 199405 1 010</v>
          </cell>
          <cell r="G7" t="str">
            <v>Penata (III/c)</v>
          </cell>
          <cell r="N7" t="str">
            <v>Sekretaris Dinas Peternakan, Perikanan &amp; Kesehatan Hewan</v>
          </cell>
          <cell r="O7" t="str">
            <v>Bupati</v>
          </cell>
          <cell r="P7" t="str">
            <v>821.2-12</v>
          </cell>
          <cell r="Q7">
            <v>41533</v>
          </cell>
          <cell r="R7" t="str">
            <v>PNS</v>
          </cell>
          <cell r="S7" t="str">
            <v>Papua</v>
          </cell>
          <cell r="T7" t="str">
            <v>Laki-laki</v>
          </cell>
          <cell r="AA7" t="str">
            <v>Sekretariat</v>
          </cell>
        </row>
        <row r="8">
          <cell r="A8" t="str">
            <v>SUXSES</v>
          </cell>
          <cell r="B8" t="str">
            <v>SUXSES WELCOME MARUSAHA, SP</v>
          </cell>
          <cell r="C8" t="str">
            <v xml:space="preserve">                    , 7 Agustus 1979</v>
          </cell>
          <cell r="D8" t="str">
            <v>19790807 200003 1 005</v>
          </cell>
          <cell r="E8" t="str">
            <v>S1</v>
          </cell>
          <cell r="G8" t="str">
            <v>Penata Muda TK. I (III/b)</v>
          </cell>
          <cell r="J8">
            <v>0</v>
          </cell>
          <cell r="N8" t="str">
            <v>Kepala Bidang Produksi Perikanan</v>
          </cell>
          <cell r="O8" t="str">
            <v>Bupati</v>
          </cell>
          <cell r="P8" t="str">
            <v>821.2-12</v>
          </cell>
          <cell r="Q8">
            <v>41533</v>
          </cell>
          <cell r="R8" t="str">
            <v>PNS</v>
          </cell>
          <cell r="S8" t="str">
            <v>Papua</v>
          </cell>
          <cell r="T8" t="str">
            <v>Laki-laki</v>
          </cell>
          <cell r="V8">
            <v>1</v>
          </cell>
          <cell r="W8">
            <v>3</v>
          </cell>
          <cell r="AA8" t="str">
            <v>Produksi Perikanan</v>
          </cell>
        </row>
        <row r="9">
          <cell r="A9" t="str">
            <v>TERNUS</v>
          </cell>
          <cell r="B9" t="str">
            <v>TERNUS TABUNI, STP</v>
          </cell>
          <cell r="C9" t="str">
            <v xml:space="preserve">                    , 14 September 1972</v>
          </cell>
          <cell r="D9" t="str">
            <v>19720914 199403 1 010</v>
          </cell>
          <cell r="E9" t="str">
            <v>S1</v>
          </cell>
          <cell r="G9" t="str">
            <v>Penata Muda (III/a)</v>
          </cell>
          <cell r="N9" t="str">
            <v>Kepala Seksi Produksi</v>
          </cell>
          <cell r="O9" t="str">
            <v>Bupati</v>
          </cell>
          <cell r="P9" t="str">
            <v>821.2-12</v>
          </cell>
          <cell r="Q9">
            <v>41533</v>
          </cell>
          <cell r="R9" t="str">
            <v>PNS</v>
          </cell>
          <cell r="S9" t="str">
            <v>Papua</v>
          </cell>
          <cell r="T9" t="str">
            <v>Laki-laki</v>
          </cell>
          <cell r="U9" t="str">
            <v>Islam</v>
          </cell>
          <cell r="AA9" t="str">
            <v>Peternakan</v>
          </cell>
        </row>
        <row r="10">
          <cell r="A10" t="str">
            <v>YAKUP</v>
          </cell>
          <cell r="B10" t="str">
            <v>YAKUP KENELAK, S.Pt.</v>
          </cell>
          <cell r="C10" t="str">
            <v xml:space="preserve">                    , 25 November 1976</v>
          </cell>
          <cell r="D10" t="str">
            <v>19761125 200909 1 002</v>
          </cell>
          <cell r="E10" t="str">
            <v>S1</v>
          </cell>
          <cell r="G10" t="str">
            <v>Penata Muda (III/a)</v>
          </cell>
          <cell r="N10" t="str">
            <v>Kepala Bidang Peternakan</v>
          </cell>
          <cell r="O10" t="str">
            <v>Bupati</v>
          </cell>
          <cell r="P10" t="str">
            <v>821.2-12</v>
          </cell>
          <cell r="Q10">
            <v>41533</v>
          </cell>
          <cell r="R10" t="str">
            <v>PNS</v>
          </cell>
          <cell r="S10" t="str">
            <v>Papua</v>
          </cell>
          <cell r="T10" t="str">
            <v>Laki-laki</v>
          </cell>
          <cell r="AA10" t="str">
            <v>Peternakan</v>
          </cell>
        </row>
      </sheetData>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l kost "/>
      <sheetName val="COV"/>
      <sheetName val="Srt Penawaran"/>
      <sheetName val="RAB (2)"/>
      <sheetName val="SATUAN JADI"/>
      <sheetName val="ANALISA"/>
      <sheetName val="HARGA BAHAN"/>
      <sheetName val="Kurva S"/>
      <sheetName val="JADWAL BAHAN"/>
      <sheetName val="JADWAL TENAGA"/>
      <sheetName val="mstr"/>
      <sheetName val="Per.Pasca "/>
      <sheetName val="minat"/>
      <sheetName val="inst.pemrintah"/>
      <sheetName val="s.p.dok"/>
      <sheetName val="ganti rugi"/>
      <sheetName val="kode etik"/>
      <sheetName val="dh"/>
      <sheetName val="pengadilan"/>
      <sheetName val="Pakta "/>
      <sheetName val="FOR.2"/>
      <sheetName val="DATA PERUS."/>
      <sheetName val="NERACA"/>
      <sheetName val="PERSONALIA"/>
      <sheetName val="ALAT"/>
      <sheetName val="PENGALAMAN"/>
      <sheetName val="modal"/>
      <sheetName val="skn"/>
      <sheetName val="ALAT UTAMA"/>
      <sheetName val="PERSNIL INTI"/>
      <sheetName val="SAMPUL"/>
      <sheetName val="Kaf Kualif"/>
      <sheetName val="Kaf Penawaran"/>
      <sheetName val="KAFER"/>
      <sheetName val="CEK LIST"/>
    </sheetNames>
    <sheetDataSet>
      <sheetData sheetId="0" refreshError="1"/>
      <sheetData sheetId="1" refreshError="1"/>
      <sheetData sheetId="2" refreshError="1"/>
      <sheetData sheetId="3"/>
      <sheetData sheetId="4" refreshError="1"/>
      <sheetData sheetId="5" refreshError="1"/>
      <sheetData sheetId="6" refreshError="1"/>
      <sheetData sheetId="7"/>
      <sheetData sheetId="8" refreshError="1"/>
      <sheetData sheetId="9" refreshError="1"/>
      <sheetData sheetId="10"/>
      <sheetData sheetId="11" refreshError="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ERKALA"/>
      <sheetName val="data_base_pegawai"/>
      <sheetName val="Pangkat"/>
      <sheetName val="gaji pokok"/>
      <sheetName val="Terbilang"/>
    </sheetNames>
    <sheetDataSet>
      <sheetData sheetId="0"/>
      <sheetData sheetId="1"/>
      <sheetData sheetId="2"/>
      <sheetData sheetId="3">
        <row r="2">
          <cell r="G2" t="str">
            <v>Pangkat</v>
          </cell>
          <cell r="H2" t="str">
            <v>Kode</v>
          </cell>
        </row>
        <row r="3">
          <cell r="AK3" t="str">
            <v>kode</v>
          </cell>
          <cell r="AL3" t="str">
            <v>masa kerja</v>
          </cell>
          <cell r="AM3" t="str">
            <v>gaji pokok</v>
          </cell>
          <cell r="BO3" t="str">
            <v>kode</v>
          </cell>
          <cell r="BP3" t="str">
            <v>masa kerja</v>
          </cell>
          <cell r="BQ3" t="str">
            <v>gaji pokok</v>
          </cell>
        </row>
        <row r="4">
          <cell r="G4" t="str">
            <v>Pembina (IV/a)</v>
          </cell>
          <cell r="H4">
            <v>1</v>
          </cell>
        </row>
        <row r="5">
          <cell r="G5" t="str">
            <v>Pembina TK. I (IV/b)</v>
          </cell>
          <cell r="H5">
            <v>2</v>
          </cell>
          <cell r="AK5">
            <v>10</v>
          </cell>
          <cell r="AL5">
            <v>0</v>
          </cell>
          <cell r="AM5">
            <v>2580500</v>
          </cell>
          <cell r="BO5">
            <v>10</v>
          </cell>
          <cell r="BP5">
            <v>0</v>
          </cell>
          <cell r="BQ5">
            <v>3044300</v>
          </cell>
        </row>
        <row r="6">
          <cell r="G6" t="str">
            <v>Pembina Utama  (IV/e)</v>
          </cell>
          <cell r="H6">
            <v>3</v>
          </cell>
          <cell r="AK6">
            <v>12</v>
          </cell>
          <cell r="AL6">
            <v>2</v>
          </cell>
          <cell r="AM6">
            <v>2661700</v>
          </cell>
          <cell r="BO6">
            <v>12</v>
          </cell>
          <cell r="BP6">
            <v>2</v>
          </cell>
          <cell r="BQ6">
            <v>3140200</v>
          </cell>
        </row>
        <row r="7">
          <cell r="G7" t="str">
            <v>Pembina Utama Madya (IV/d)</v>
          </cell>
          <cell r="H7">
            <v>4</v>
          </cell>
          <cell r="AK7">
            <v>14</v>
          </cell>
          <cell r="AL7">
            <v>4</v>
          </cell>
          <cell r="AM7">
            <v>2745600</v>
          </cell>
          <cell r="BO7">
            <v>14</v>
          </cell>
          <cell r="BP7">
            <v>4</v>
          </cell>
          <cell r="BQ7">
            <v>3239100</v>
          </cell>
        </row>
        <row r="8">
          <cell r="G8" t="str">
            <v>Pembina Utama Muda (IV/c)</v>
          </cell>
          <cell r="H8">
            <v>5</v>
          </cell>
          <cell r="AK8">
            <v>16</v>
          </cell>
          <cell r="AL8">
            <v>6</v>
          </cell>
          <cell r="AM8">
            <v>2832000</v>
          </cell>
          <cell r="BO8">
            <v>16</v>
          </cell>
          <cell r="BP8">
            <v>6</v>
          </cell>
          <cell r="BQ8">
            <v>3341100</v>
          </cell>
        </row>
        <row r="9">
          <cell r="G9" t="str">
            <v>Penata (III/c)</v>
          </cell>
          <cell r="H9">
            <v>6</v>
          </cell>
          <cell r="AK9">
            <v>18</v>
          </cell>
          <cell r="AL9">
            <v>8</v>
          </cell>
          <cell r="AM9">
            <v>2921200</v>
          </cell>
          <cell r="BO9">
            <v>18</v>
          </cell>
          <cell r="BP9">
            <v>8</v>
          </cell>
          <cell r="BQ9">
            <v>3446400</v>
          </cell>
        </row>
        <row r="10">
          <cell r="G10" t="str">
            <v>Penata Muda (III/a)</v>
          </cell>
          <cell r="H10">
            <v>7</v>
          </cell>
          <cell r="AK10">
            <v>20</v>
          </cell>
          <cell r="AL10">
            <v>0</v>
          </cell>
          <cell r="AM10">
            <v>2689600</v>
          </cell>
          <cell r="BO10">
            <v>20</v>
          </cell>
          <cell r="BP10">
            <v>0</v>
          </cell>
          <cell r="BQ10">
            <v>3173100</v>
          </cell>
        </row>
        <row r="11">
          <cell r="G11" t="str">
            <v>Penata Muda TK. I (III/b)</v>
          </cell>
          <cell r="H11">
            <v>8</v>
          </cell>
          <cell r="AK11">
            <v>22</v>
          </cell>
          <cell r="AL11">
            <v>2</v>
          </cell>
          <cell r="AM11">
            <v>2774300</v>
          </cell>
          <cell r="BO11">
            <v>22</v>
          </cell>
          <cell r="BP11">
            <v>2</v>
          </cell>
          <cell r="BQ11">
            <v>3273100</v>
          </cell>
        </row>
        <row r="12">
          <cell r="G12" t="str">
            <v>Penata TK. I (III/d)</v>
          </cell>
          <cell r="H12">
            <v>9</v>
          </cell>
          <cell r="AK12">
            <v>24</v>
          </cell>
          <cell r="AL12">
            <v>4</v>
          </cell>
          <cell r="AM12">
            <v>2861700</v>
          </cell>
          <cell r="BO12">
            <v>24</v>
          </cell>
          <cell r="BP12">
            <v>4</v>
          </cell>
          <cell r="BQ12">
            <v>3376100</v>
          </cell>
        </row>
        <row r="13">
          <cell r="G13" t="str">
            <v>Pengatur (II/c)</v>
          </cell>
          <cell r="H13">
            <v>10</v>
          </cell>
          <cell r="AK13">
            <v>26</v>
          </cell>
          <cell r="AL13">
            <v>6</v>
          </cell>
          <cell r="AM13">
            <v>2951800</v>
          </cell>
          <cell r="BO13">
            <v>26</v>
          </cell>
          <cell r="BP13">
            <v>6</v>
          </cell>
          <cell r="BQ13">
            <v>3482500</v>
          </cell>
        </row>
        <row r="14">
          <cell r="G14" t="str">
            <v>Pengatur Muda (II/a)</v>
          </cell>
          <cell r="H14">
            <v>11</v>
          </cell>
          <cell r="AK14">
            <v>28</v>
          </cell>
          <cell r="AL14">
            <v>8</v>
          </cell>
          <cell r="AM14">
            <v>3044800</v>
          </cell>
          <cell r="BO14">
            <v>28</v>
          </cell>
          <cell r="BP14">
            <v>8</v>
          </cell>
          <cell r="BQ14">
            <v>2592100</v>
          </cell>
        </row>
        <row r="15">
          <cell r="G15" t="str">
            <v>Pengatur Muda TK. I (II/b)</v>
          </cell>
          <cell r="H15">
            <v>12</v>
          </cell>
          <cell r="AK15">
            <v>30</v>
          </cell>
          <cell r="AL15">
            <v>0</v>
          </cell>
          <cell r="AM15">
            <v>3045600</v>
          </cell>
          <cell r="BO15">
            <v>30</v>
          </cell>
          <cell r="BP15">
            <v>0</v>
          </cell>
          <cell r="BQ15">
            <v>0</v>
          </cell>
        </row>
        <row r="16">
          <cell r="G16" t="str">
            <v>Pengatur TK. I (II/d)</v>
          </cell>
          <cell r="H16">
            <v>13</v>
          </cell>
          <cell r="AK16">
            <v>32</v>
          </cell>
          <cell r="AL16">
            <v>2</v>
          </cell>
          <cell r="AM16">
            <v>3141500</v>
          </cell>
          <cell r="BO16">
            <v>32</v>
          </cell>
          <cell r="BP16">
            <v>2</v>
          </cell>
          <cell r="BQ16">
            <v>0</v>
          </cell>
        </row>
        <row r="17">
          <cell r="AK17">
            <v>34</v>
          </cell>
          <cell r="AL17">
            <v>4</v>
          </cell>
          <cell r="AM17">
            <v>3240400</v>
          </cell>
          <cell r="BO17">
            <v>34</v>
          </cell>
          <cell r="BP17">
            <v>4</v>
          </cell>
          <cell r="BQ17">
            <v>0</v>
          </cell>
        </row>
        <row r="18">
          <cell r="AK18">
            <v>36</v>
          </cell>
          <cell r="AL18">
            <v>6</v>
          </cell>
          <cell r="AM18">
            <v>3342500</v>
          </cell>
          <cell r="BO18">
            <v>36</v>
          </cell>
          <cell r="BP18">
            <v>6</v>
          </cell>
          <cell r="BQ18">
            <v>0</v>
          </cell>
        </row>
        <row r="19">
          <cell r="AK19">
            <v>38</v>
          </cell>
          <cell r="AL19">
            <v>8</v>
          </cell>
          <cell r="AM19">
            <v>3447800</v>
          </cell>
          <cell r="BO19">
            <v>38</v>
          </cell>
          <cell r="BP19">
            <v>8</v>
          </cell>
          <cell r="BQ19">
            <v>0</v>
          </cell>
        </row>
        <row r="20">
          <cell r="AK20">
            <v>40</v>
          </cell>
          <cell r="AL20">
            <v>0</v>
          </cell>
          <cell r="AM20">
            <v>2922000</v>
          </cell>
          <cell r="BO20">
            <v>40</v>
          </cell>
          <cell r="BP20">
            <v>0</v>
          </cell>
          <cell r="BQ20">
            <v>3447200</v>
          </cell>
        </row>
        <row r="21">
          <cell r="AK21">
            <v>42</v>
          </cell>
          <cell r="AL21">
            <v>2</v>
          </cell>
          <cell r="AM21">
            <v>3014000</v>
          </cell>
          <cell r="BO21">
            <v>42</v>
          </cell>
          <cell r="BP21">
            <v>2</v>
          </cell>
          <cell r="BQ21">
            <v>3555800</v>
          </cell>
        </row>
        <row r="22">
          <cell r="AK22">
            <v>44</v>
          </cell>
          <cell r="AL22">
            <v>4</v>
          </cell>
          <cell r="AM22">
            <v>3108900</v>
          </cell>
          <cell r="BO22">
            <v>44</v>
          </cell>
          <cell r="BP22">
            <v>4</v>
          </cell>
          <cell r="BQ22">
            <v>3667800</v>
          </cell>
        </row>
        <row r="23">
          <cell r="AK23">
            <v>46</v>
          </cell>
          <cell r="AL23">
            <v>6</v>
          </cell>
          <cell r="AM23">
            <v>3206800</v>
          </cell>
          <cell r="BO23">
            <v>46</v>
          </cell>
          <cell r="BP23">
            <v>6</v>
          </cell>
          <cell r="BQ23">
            <v>3783300</v>
          </cell>
        </row>
        <row r="24">
          <cell r="AK24">
            <v>48</v>
          </cell>
          <cell r="AL24">
            <v>8</v>
          </cell>
          <cell r="AM24">
            <v>3307800</v>
          </cell>
          <cell r="BO24">
            <v>48</v>
          </cell>
          <cell r="BP24">
            <v>8</v>
          </cell>
          <cell r="BQ24">
            <v>3902500</v>
          </cell>
        </row>
        <row r="25">
          <cell r="AK25">
            <v>50</v>
          </cell>
          <cell r="AL25">
            <v>0</v>
          </cell>
          <cell r="AM25">
            <v>2803400</v>
          </cell>
          <cell r="BO25">
            <v>50</v>
          </cell>
          <cell r="BP25">
            <v>0</v>
          </cell>
          <cell r="BQ25">
            <v>3307300</v>
          </cell>
        </row>
        <row r="26">
          <cell r="AK26">
            <v>52</v>
          </cell>
          <cell r="AL26">
            <v>2</v>
          </cell>
          <cell r="AM26">
            <v>2891700</v>
          </cell>
          <cell r="BO26">
            <v>52</v>
          </cell>
          <cell r="BP26">
            <v>2</v>
          </cell>
          <cell r="BQ26">
            <v>3411500</v>
          </cell>
        </row>
        <row r="27">
          <cell r="AK27">
            <v>54</v>
          </cell>
          <cell r="AL27">
            <v>4</v>
          </cell>
          <cell r="AM27">
            <v>2982800</v>
          </cell>
          <cell r="BO27">
            <v>54</v>
          </cell>
          <cell r="BP27">
            <v>4</v>
          </cell>
          <cell r="BQ27">
            <v>3518900</v>
          </cell>
        </row>
        <row r="28">
          <cell r="AK28">
            <v>56</v>
          </cell>
          <cell r="AL28">
            <v>6</v>
          </cell>
          <cell r="AM28">
            <v>3076700</v>
          </cell>
          <cell r="BO28">
            <v>56</v>
          </cell>
          <cell r="BP28">
            <v>6</v>
          </cell>
          <cell r="BQ28">
            <v>3629800</v>
          </cell>
        </row>
        <row r="29">
          <cell r="AK29">
            <v>58</v>
          </cell>
          <cell r="AL29">
            <v>8</v>
          </cell>
          <cell r="AM29">
            <v>3173600</v>
          </cell>
          <cell r="BO29">
            <v>58</v>
          </cell>
          <cell r="BP29">
            <v>8</v>
          </cell>
          <cell r="BQ29">
            <v>3744100</v>
          </cell>
        </row>
        <row r="30">
          <cell r="AK30">
            <v>60</v>
          </cell>
          <cell r="AL30">
            <v>0</v>
          </cell>
          <cell r="AM30">
            <v>2375300</v>
          </cell>
          <cell r="BO30">
            <v>60</v>
          </cell>
          <cell r="BP30">
            <v>0</v>
          </cell>
          <cell r="BQ30">
            <v>2802300</v>
          </cell>
        </row>
        <row r="31">
          <cell r="AK31">
            <v>62</v>
          </cell>
          <cell r="AL31">
            <v>2</v>
          </cell>
          <cell r="AM31">
            <v>2450100</v>
          </cell>
          <cell r="BO31">
            <v>62</v>
          </cell>
          <cell r="BP31">
            <v>2</v>
          </cell>
          <cell r="BQ31">
            <v>2890500</v>
          </cell>
        </row>
        <row r="32">
          <cell r="AK32">
            <v>64</v>
          </cell>
          <cell r="AL32">
            <v>4</v>
          </cell>
          <cell r="AM32">
            <v>2527200</v>
          </cell>
          <cell r="BO32">
            <v>64</v>
          </cell>
          <cell r="BP32">
            <v>4</v>
          </cell>
          <cell r="BQ32">
            <v>2981500</v>
          </cell>
        </row>
        <row r="33">
          <cell r="AK33">
            <v>66</v>
          </cell>
          <cell r="AL33">
            <v>6</v>
          </cell>
          <cell r="AM33">
            <v>2606800</v>
          </cell>
          <cell r="BO33">
            <v>66</v>
          </cell>
          <cell r="BP33">
            <v>6</v>
          </cell>
          <cell r="BQ33">
            <v>3075500</v>
          </cell>
        </row>
        <row r="34">
          <cell r="AK34">
            <v>68</v>
          </cell>
          <cell r="AL34">
            <v>8</v>
          </cell>
          <cell r="AM34">
            <v>2688900</v>
          </cell>
          <cell r="BO34">
            <v>68</v>
          </cell>
          <cell r="BP34">
            <v>8</v>
          </cell>
          <cell r="BQ34">
            <v>3172300</v>
          </cell>
        </row>
        <row r="35">
          <cell r="AK35">
            <v>70</v>
          </cell>
          <cell r="AL35">
            <v>0</v>
          </cell>
          <cell r="AM35">
            <v>2186400</v>
          </cell>
          <cell r="BO35">
            <v>70</v>
          </cell>
          <cell r="BP35">
            <v>0</v>
          </cell>
          <cell r="BQ35">
            <v>2579400</v>
          </cell>
        </row>
        <row r="36">
          <cell r="AK36">
            <v>72</v>
          </cell>
          <cell r="AL36">
            <v>2</v>
          </cell>
          <cell r="AM36">
            <v>2255200</v>
          </cell>
          <cell r="BO36">
            <v>72</v>
          </cell>
          <cell r="BP36">
            <v>2</v>
          </cell>
          <cell r="BQ36">
            <v>2660700</v>
          </cell>
        </row>
        <row r="37">
          <cell r="AK37">
            <v>74</v>
          </cell>
          <cell r="AL37">
            <v>4</v>
          </cell>
          <cell r="AM37">
            <v>2326300</v>
          </cell>
          <cell r="BO37">
            <v>74</v>
          </cell>
          <cell r="BP37">
            <v>4</v>
          </cell>
          <cell r="BQ37">
            <v>2744500</v>
          </cell>
        </row>
        <row r="38">
          <cell r="AK38">
            <v>76</v>
          </cell>
          <cell r="AL38">
            <v>6</v>
          </cell>
          <cell r="AM38">
            <v>2399500</v>
          </cell>
          <cell r="BO38">
            <v>76</v>
          </cell>
          <cell r="BP38">
            <v>6</v>
          </cell>
          <cell r="BQ38">
            <v>2830900</v>
          </cell>
        </row>
        <row r="39">
          <cell r="AK39">
            <v>78</v>
          </cell>
          <cell r="AL39">
            <v>8</v>
          </cell>
          <cell r="AM39">
            <v>2475100</v>
          </cell>
          <cell r="BO39">
            <v>78</v>
          </cell>
          <cell r="BP39">
            <v>8</v>
          </cell>
          <cell r="BQ39">
            <v>2920100</v>
          </cell>
        </row>
        <row r="40">
          <cell r="AK40">
            <v>80</v>
          </cell>
          <cell r="AL40">
            <v>0</v>
          </cell>
          <cell r="AM40">
            <v>2278900</v>
          </cell>
          <cell r="BO40">
            <v>80</v>
          </cell>
          <cell r="BP40">
            <v>0</v>
          </cell>
          <cell r="BQ40">
            <v>2668500</v>
          </cell>
        </row>
        <row r="41">
          <cell r="AK41">
            <v>82</v>
          </cell>
          <cell r="AL41">
            <v>2</v>
          </cell>
          <cell r="AM41">
            <v>2350600</v>
          </cell>
          <cell r="BO41">
            <v>82</v>
          </cell>
          <cell r="BP41">
            <v>2</v>
          </cell>
          <cell r="BQ41">
            <v>2773200</v>
          </cell>
        </row>
        <row r="42">
          <cell r="AK42">
            <v>84</v>
          </cell>
          <cell r="AL42">
            <v>4</v>
          </cell>
          <cell r="AM42">
            <v>2424700</v>
          </cell>
          <cell r="BO42">
            <v>84</v>
          </cell>
          <cell r="BP42">
            <v>4</v>
          </cell>
          <cell r="BQ42">
            <v>2860500</v>
          </cell>
        </row>
        <row r="43">
          <cell r="AK43">
            <v>86</v>
          </cell>
          <cell r="AL43">
            <v>6</v>
          </cell>
          <cell r="AM43">
            <v>2501000</v>
          </cell>
          <cell r="BO43">
            <v>86</v>
          </cell>
          <cell r="BP43">
            <v>6</v>
          </cell>
          <cell r="BQ43">
            <v>2950600</v>
          </cell>
        </row>
        <row r="44">
          <cell r="AK44">
            <v>88</v>
          </cell>
          <cell r="AL44">
            <v>8</v>
          </cell>
          <cell r="AM44">
            <v>2579800</v>
          </cell>
          <cell r="BO44">
            <v>88</v>
          </cell>
          <cell r="BP44">
            <v>8</v>
          </cell>
          <cell r="BQ44">
            <v>3043600</v>
          </cell>
        </row>
        <row r="45">
          <cell r="AK45">
            <v>90</v>
          </cell>
          <cell r="AL45">
            <v>0</v>
          </cell>
          <cell r="AM45">
            <v>2475700</v>
          </cell>
          <cell r="BO45">
            <v>90</v>
          </cell>
          <cell r="BP45">
            <v>0</v>
          </cell>
          <cell r="BQ45">
            <v>2920800</v>
          </cell>
        </row>
        <row r="46">
          <cell r="AK46">
            <v>92</v>
          </cell>
          <cell r="AL46">
            <v>2</v>
          </cell>
          <cell r="AM46">
            <v>2553700</v>
          </cell>
          <cell r="BO46">
            <v>92</v>
          </cell>
          <cell r="BP46">
            <v>2</v>
          </cell>
          <cell r="BQ46">
            <v>3012800</v>
          </cell>
        </row>
        <row r="47">
          <cell r="AK47">
            <v>94</v>
          </cell>
          <cell r="AL47">
            <v>4</v>
          </cell>
          <cell r="AM47">
            <v>2634100</v>
          </cell>
          <cell r="BO47">
            <v>94</v>
          </cell>
          <cell r="BP47">
            <v>4</v>
          </cell>
          <cell r="BQ47">
            <v>3107700</v>
          </cell>
        </row>
        <row r="48">
          <cell r="AK48">
            <v>96</v>
          </cell>
          <cell r="AL48">
            <v>6</v>
          </cell>
          <cell r="AM48">
            <v>2717100</v>
          </cell>
          <cell r="BO48">
            <v>96</v>
          </cell>
          <cell r="BP48">
            <v>6</v>
          </cell>
          <cell r="BQ48">
            <v>3205500</v>
          </cell>
        </row>
        <row r="49">
          <cell r="AK49">
            <v>98</v>
          </cell>
          <cell r="AL49">
            <v>8</v>
          </cell>
          <cell r="AM49">
            <v>2802700</v>
          </cell>
          <cell r="BO49">
            <v>98</v>
          </cell>
          <cell r="BP49">
            <v>8</v>
          </cell>
          <cell r="BQ49">
            <v>3306500</v>
          </cell>
        </row>
        <row r="50">
          <cell r="AK50">
            <v>103</v>
          </cell>
          <cell r="AL50">
            <v>3</v>
          </cell>
          <cell r="AM50">
            <v>1951100</v>
          </cell>
          <cell r="BO50">
            <v>103</v>
          </cell>
          <cell r="BP50">
            <v>3</v>
          </cell>
          <cell r="BQ50">
            <v>2301800</v>
          </cell>
        </row>
        <row r="51">
          <cell r="AK51">
            <v>105</v>
          </cell>
          <cell r="AL51">
            <v>5</v>
          </cell>
          <cell r="AM51">
            <v>2012500</v>
          </cell>
          <cell r="BO51">
            <v>105</v>
          </cell>
          <cell r="BP51">
            <v>5</v>
          </cell>
          <cell r="BQ51">
            <v>2374300</v>
          </cell>
        </row>
        <row r="52">
          <cell r="AK52">
            <v>107</v>
          </cell>
          <cell r="AL52">
            <v>7</v>
          </cell>
          <cell r="AM52">
            <v>2075900</v>
          </cell>
          <cell r="BO52">
            <v>107</v>
          </cell>
          <cell r="BP52">
            <v>7</v>
          </cell>
          <cell r="BQ52">
            <v>2449100</v>
          </cell>
        </row>
        <row r="53">
          <cell r="AK53">
            <v>109</v>
          </cell>
          <cell r="AL53">
            <v>9</v>
          </cell>
          <cell r="AM53">
            <v>2141300</v>
          </cell>
          <cell r="BO53">
            <v>109</v>
          </cell>
          <cell r="BP53">
            <v>9</v>
          </cell>
          <cell r="BQ53">
            <v>2526200</v>
          </cell>
        </row>
        <row r="54">
          <cell r="AK54">
            <v>110</v>
          </cell>
          <cell r="AL54">
            <v>0</v>
          </cell>
          <cell r="AM54">
            <v>1714100</v>
          </cell>
          <cell r="BO54">
            <v>110</v>
          </cell>
          <cell r="BP54">
            <v>0</v>
          </cell>
          <cell r="BQ54">
            <v>2022200</v>
          </cell>
        </row>
        <row r="55">
          <cell r="AK55">
            <v>110</v>
          </cell>
          <cell r="AL55">
            <v>10</v>
          </cell>
          <cell r="AM55">
            <v>3013200</v>
          </cell>
          <cell r="BO55">
            <v>110</v>
          </cell>
          <cell r="BP55">
            <v>10</v>
          </cell>
          <cell r="BQ55">
            <v>3554900</v>
          </cell>
        </row>
        <row r="56">
          <cell r="AK56">
            <v>111</v>
          </cell>
          <cell r="AL56">
            <v>1</v>
          </cell>
          <cell r="AM56">
            <v>1741100</v>
          </cell>
          <cell r="BO56">
            <v>111</v>
          </cell>
          <cell r="BP56">
            <v>1</v>
          </cell>
          <cell r="BQ56">
            <v>2054100</v>
          </cell>
        </row>
        <row r="57">
          <cell r="AK57">
            <v>112</v>
          </cell>
          <cell r="AL57">
            <v>12</v>
          </cell>
          <cell r="AM57">
            <v>3108100</v>
          </cell>
          <cell r="BO57">
            <v>112</v>
          </cell>
          <cell r="BP57">
            <v>12</v>
          </cell>
          <cell r="BQ57">
            <v>3666900</v>
          </cell>
        </row>
        <row r="58">
          <cell r="AK58">
            <v>113</v>
          </cell>
          <cell r="AL58">
            <v>3</v>
          </cell>
          <cell r="AM58">
            <v>1795900</v>
          </cell>
          <cell r="BO58">
            <v>113</v>
          </cell>
          <cell r="BP58">
            <v>3</v>
          </cell>
          <cell r="BQ58">
            <v>2118800</v>
          </cell>
        </row>
        <row r="59">
          <cell r="AK59">
            <v>114</v>
          </cell>
          <cell r="AL59">
            <v>14</v>
          </cell>
          <cell r="AM59">
            <v>3206000</v>
          </cell>
          <cell r="BO59">
            <v>114</v>
          </cell>
          <cell r="BP59">
            <v>14</v>
          </cell>
          <cell r="BQ59">
            <v>3782400</v>
          </cell>
        </row>
        <row r="60">
          <cell r="AK60">
            <v>115</v>
          </cell>
          <cell r="AL60">
            <v>5</v>
          </cell>
          <cell r="AM60">
            <v>1852500</v>
          </cell>
          <cell r="BO60">
            <v>115</v>
          </cell>
          <cell r="BP60">
            <v>5</v>
          </cell>
          <cell r="BQ60">
            <v>2185500</v>
          </cell>
        </row>
        <row r="61">
          <cell r="AK61">
            <v>116</v>
          </cell>
          <cell r="AL61">
            <v>16</v>
          </cell>
          <cell r="AM61">
            <v>3307000</v>
          </cell>
          <cell r="BO61">
            <v>116</v>
          </cell>
          <cell r="BP61">
            <v>16</v>
          </cell>
          <cell r="BQ61">
            <v>3901500</v>
          </cell>
        </row>
        <row r="62">
          <cell r="AK62">
            <v>117</v>
          </cell>
          <cell r="AL62">
            <v>7</v>
          </cell>
          <cell r="AM62">
            <v>1910800</v>
          </cell>
          <cell r="BO62">
            <v>117</v>
          </cell>
          <cell r="BP62">
            <v>7</v>
          </cell>
          <cell r="BQ62">
            <v>2254300</v>
          </cell>
        </row>
        <row r="63">
          <cell r="AK63">
            <v>118</v>
          </cell>
          <cell r="AL63">
            <v>18</v>
          </cell>
          <cell r="AM63">
            <v>3411200</v>
          </cell>
          <cell r="BO63">
            <v>118</v>
          </cell>
          <cell r="BP63">
            <v>18</v>
          </cell>
          <cell r="BQ63">
            <v>4024400</v>
          </cell>
        </row>
        <row r="64">
          <cell r="AK64">
            <v>119</v>
          </cell>
          <cell r="AL64">
            <v>9</v>
          </cell>
          <cell r="AM64">
            <v>1971000</v>
          </cell>
          <cell r="BO64">
            <v>119</v>
          </cell>
          <cell r="BP64">
            <v>9</v>
          </cell>
          <cell r="BQ64">
            <v>2325300</v>
          </cell>
        </row>
        <row r="65">
          <cell r="AK65">
            <v>120</v>
          </cell>
          <cell r="AL65">
            <v>20</v>
          </cell>
          <cell r="AM65">
            <v>3518600</v>
          </cell>
          <cell r="BO65">
            <v>120</v>
          </cell>
          <cell r="BP65">
            <v>20</v>
          </cell>
          <cell r="BQ65">
            <v>4151100</v>
          </cell>
        </row>
        <row r="66">
          <cell r="AK66">
            <v>122</v>
          </cell>
          <cell r="AL66">
            <v>22</v>
          </cell>
          <cell r="AM66">
            <v>3629400</v>
          </cell>
          <cell r="BO66">
            <v>122</v>
          </cell>
          <cell r="BP66">
            <v>22</v>
          </cell>
          <cell r="BQ66">
            <v>4281800</v>
          </cell>
        </row>
        <row r="67">
          <cell r="AK67">
            <v>123</v>
          </cell>
          <cell r="AL67">
            <v>3</v>
          </cell>
          <cell r="AM67">
            <v>1871900</v>
          </cell>
          <cell r="BO67">
            <v>123</v>
          </cell>
          <cell r="BP67">
            <v>3</v>
          </cell>
          <cell r="BQ67">
            <v>2208400</v>
          </cell>
        </row>
        <row r="68">
          <cell r="AK68">
            <v>124</v>
          </cell>
          <cell r="AL68">
            <v>24</v>
          </cell>
          <cell r="AM68">
            <v>3743700</v>
          </cell>
          <cell r="BO68">
            <v>124</v>
          </cell>
          <cell r="BP68">
            <v>24</v>
          </cell>
          <cell r="BQ68">
            <v>4416700</v>
          </cell>
        </row>
        <row r="69">
          <cell r="AK69">
            <v>125</v>
          </cell>
          <cell r="AL69">
            <v>5</v>
          </cell>
          <cell r="AM69">
            <v>1930900</v>
          </cell>
          <cell r="BO69">
            <v>125</v>
          </cell>
          <cell r="BP69">
            <v>5</v>
          </cell>
          <cell r="BQ69">
            <v>2277900</v>
          </cell>
        </row>
        <row r="70">
          <cell r="AK70">
            <v>126</v>
          </cell>
          <cell r="AL70">
            <v>26</v>
          </cell>
          <cell r="AM70">
            <v>3861600</v>
          </cell>
          <cell r="BO70">
            <v>126</v>
          </cell>
          <cell r="BP70">
            <v>26</v>
          </cell>
          <cell r="BQ70">
            <v>4555800</v>
          </cell>
        </row>
        <row r="71">
          <cell r="AK71">
            <v>127</v>
          </cell>
          <cell r="AL71">
            <v>7</v>
          </cell>
          <cell r="AM71">
            <v>1991700</v>
          </cell>
          <cell r="BO71">
            <v>127</v>
          </cell>
          <cell r="BP71">
            <v>7</v>
          </cell>
          <cell r="BQ71">
            <v>2349700</v>
          </cell>
        </row>
        <row r="72">
          <cell r="AK72">
            <v>128</v>
          </cell>
          <cell r="AL72">
            <v>28</v>
          </cell>
          <cell r="AM72">
            <v>3983300</v>
          </cell>
          <cell r="BO72">
            <v>128</v>
          </cell>
          <cell r="BP72">
            <v>28</v>
          </cell>
          <cell r="BQ72">
            <v>4699300</v>
          </cell>
        </row>
        <row r="73">
          <cell r="AK73">
            <v>129</v>
          </cell>
          <cell r="AL73">
            <v>9</v>
          </cell>
          <cell r="AM73">
            <v>2054400</v>
          </cell>
          <cell r="BO73">
            <v>129</v>
          </cell>
          <cell r="BP73">
            <v>9</v>
          </cell>
          <cell r="BQ73">
            <v>2423700</v>
          </cell>
        </row>
        <row r="74">
          <cell r="AK74">
            <v>130</v>
          </cell>
          <cell r="AL74">
            <v>30</v>
          </cell>
          <cell r="AM74">
            <v>4108700</v>
          </cell>
          <cell r="BO74">
            <v>130</v>
          </cell>
          <cell r="BP74">
            <v>30</v>
          </cell>
          <cell r="BQ74">
            <v>4847300</v>
          </cell>
        </row>
        <row r="75">
          <cell r="AK75">
            <v>132</v>
          </cell>
          <cell r="AL75">
            <v>32</v>
          </cell>
          <cell r="AM75">
            <v>4238100</v>
          </cell>
          <cell r="BO75">
            <v>132</v>
          </cell>
          <cell r="BP75">
            <v>32</v>
          </cell>
          <cell r="BQ75">
            <v>5000000</v>
          </cell>
        </row>
        <row r="76">
          <cell r="AK76">
            <v>133</v>
          </cell>
          <cell r="AL76">
            <v>3</v>
          </cell>
          <cell r="AM76">
            <v>2033600</v>
          </cell>
          <cell r="BO76">
            <v>133</v>
          </cell>
          <cell r="BP76">
            <v>3</v>
          </cell>
          <cell r="BQ76">
            <v>2399200</v>
          </cell>
        </row>
        <row r="77">
          <cell r="AK77">
            <v>135</v>
          </cell>
          <cell r="AL77">
            <v>5</v>
          </cell>
          <cell r="AM77">
            <v>2097700</v>
          </cell>
          <cell r="BO77">
            <v>135</v>
          </cell>
          <cell r="BP77">
            <v>5</v>
          </cell>
          <cell r="BQ77">
            <v>2474700</v>
          </cell>
        </row>
        <row r="78">
          <cell r="AK78">
            <v>137</v>
          </cell>
          <cell r="AL78">
            <v>7</v>
          </cell>
          <cell r="AM78">
            <v>2163700</v>
          </cell>
          <cell r="BO78">
            <v>137</v>
          </cell>
          <cell r="BP78">
            <v>7</v>
          </cell>
          <cell r="BQ78">
            <v>2552700</v>
          </cell>
        </row>
        <row r="79">
          <cell r="AK79">
            <v>139</v>
          </cell>
          <cell r="AL79">
            <v>9</v>
          </cell>
          <cell r="AM79">
            <v>2231900</v>
          </cell>
          <cell r="BO79">
            <v>139</v>
          </cell>
          <cell r="BP79">
            <v>9</v>
          </cell>
          <cell r="BQ79">
            <v>2633100</v>
          </cell>
        </row>
        <row r="80">
          <cell r="AK80">
            <v>210</v>
          </cell>
          <cell r="AL80">
            <v>10</v>
          </cell>
          <cell r="AM80">
            <v>3140700</v>
          </cell>
          <cell r="BO80">
            <v>210</v>
          </cell>
          <cell r="BP80">
            <v>10</v>
          </cell>
          <cell r="BQ80">
            <v>3705300</v>
          </cell>
        </row>
        <row r="81">
          <cell r="AK81">
            <v>212</v>
          </cell>
          <cell r="AL81">
            <v>12</v>
          </cell>
          <cell r="AM81">
            <v>3239600</v>
          </cell>
          <cell r="BO81">
            <v>212</v>
          </cell>
          <cell r="BP81">
            <v>12</v>
          </cell>
          <cell r="BQ81">
            <v>3822000</v>
          </cell>
        </row>
        <row r="82">
          <cell r="AK82">
            <v>214</v>
          </cell>
          <cell r="AL82">
            <v>14</v>
          </cell>
          <cell r="AM82">
            <v>3341700</v>
          </cell>
          <cell r="BO82">
            <v>214</v>
          </cell>
          <cell r="BP82">
            <v>14</v>
          </cell>
          <cell r="BQ82">
            <v>3942400</v>
          </cell>
        </row>
        <row r="83">
          <cell r="AK83">
            <v>216</v>
          </cell>
          <cell r="AL83">
            <v>16</v>
          </cell>
          <cell r="AM83">
            <v>3446900</v>
          </cell>
          <cell r="BO83">
            <v>216</v>
          </cell>
          <cell r="BP83">
            <v>16</v>
          </cell>
          <cell r="BQ83">
            <v>4066500</v>
          </cell>
        </row>
        <row r="84">
          <cell r="AK84">
            <v>218</v>
          </cell>
          <cell r="AL84">
            <v>18</v>
          </cell>
          <cell r="AM84">
            <v>3555500</v>
          </cell>
          <cell r="BO84">
            <v>218</v>
          </cell>
          <cell r="BP84">
            <v>18</v>
          </cell>
          <cell r="BQ84">
            <v>4194600</v>
          </cell>
        </row>
        <row r="85">
          <cell r="AK85">
            <v>220</v>
          </cell>
          <cell r="AL85">
            <v>20</v>
          </cell>
          <cell r="AM85">
            <v>3667400</v>
          </cell>
          <cell r="BO85">
            <v>220</v>
          </cell>
          <cell r="BP85">
            <v>20</v>
          </cell>
          <cell r="BQ85">
            <v>4326700</v>
          </cell>
        </row>
        <row r="86">
          <cell r="AK86">
            <v>222</v>
          </cell>
          <cell r="AL86">
            <v>22</v>
          </cell>
          <cell r="AM86">
            <v>3782900</v>
          </cell>
          <cell r="BO86">
            <v>222</v>
          </cell>
          <cell r="BP86">
            <v>22</v>
          </cell>
          <cell r="BQ86">
            <v>4463000</v>
          </cell>
        </row>
        <row r="87">
          <cell r="AK87">
            <v>224</v>
          </cell>
          <cell r="AL87">
            <v>24</v>
          </cell>
          <cell r="AM87">
            <v>3902100</v>
          </cell>
          <cell r="BO87">
            <v>224</v>
          </cell>
          <cell r="BP87">
            <v>24</v>
          </cell>
          <cell r="BQ87">
            <v>4603500</v>
          </cell>
        </row>
        <row r="88">
          <cell r="AK88">
            <v>226</v>
          </cell>
          <cell r="AL88">
            <v>26</v>
          </cell>
          <cell r="AM88">
            <v>4025000</v>
          </cell>
          <cell r="BO88">
            <v>226</v>
          </cell>
          <cell r="BP88">
            <v>26</v>
          </cell>
          <cell r="BQ88">
            <v>4748500</v>
          </cell>
        </row>
        <row r="89">
          <cell r="AK89">
            <v>228</v>
          </cell>
          <cell r="AL89">
            <v>28</v>
          </cell>
          <cell r="AM89">
            <v>4151700</v>
          </cell>
          <cell r="BO89">
            <v>228</v>
          </cell>
          <cell r="BP89">
            <v>28</v>
          </cell>
          <cell r="BQ89">
            <v>4898100</v>
          </cell>
        </row>
        <row r="90">
          <cell r="AK90">
            <v>230</v>
          </cell>
          <cell r="AL90">
            <v>30</v>
          </cell>
          <cell r="AM90">
            <v>4282500</v>
          </cell>
          <cell r="BO90">
            <v>230</v>
          </cell>
          <cell r="BP90">
            <v>30</v>
          </cell>
          <cell r="BQ90">
            <v>5052300</v>
          </cell>
        </row>
        <row r="91">
          <cell r="AK91">
            <v>232</v>
          </cell>
          <cell r="AL91">
            <v>32</v>
          </cell>
          <cell r="AM91">
            <v>4417400</v>
          </cell>
          <cell r="BO91">
            <v>232</v>
          </cell>
          <cell r="BP91">
            <v>32</v>
          </cell>
          <cell r="BQ91">
            <v>5211900</v>
          </cell>
        </row>
        <row r="92">
          <cell r="AK92">
            <v>310</v>
          </cell>
          <cell r="AL92">
            <v>10</v>
          </cell>
          <cell r="AM92">
            <v>3556400</v>
          </cell>
          <cell r="BO92">
            <v>310</v>
          </cell>
          <cell r="BP92">
            <v>10</v>
          </cell>
          <cell r="BQ92">
            <v>0</v>
          </cell>
        </row>
        <row r="93">
          <cell r="AK93">
            <v>312</v>
          </cell>
          <cell r="AL93">
            <v>12</v>
          </cell>
          <cell r="AM93">
            <v>3668400</v>
          </cell>
          <cell r="BO93">
            <v>312</v>
          </cell>
          <cell r="BP93">
            <v>12</v>
          </cell>
          <cell r="BQ93">
            <v>0</v>
          </cell>
        </row>
        <row r="94">
          <cell r="AK94">
            <v>314</v>
          </cell>
          <cell r="AL94">
            <v>14</v>
          </cell>
          <cell r="AM94">
            <v>3783900</v>
          </cell>
          <cell r="BO94">
            <v>314</v>
          </cell>
          <cell r="BP94">
            <v>14</v>
          </cell>
          <cell r="BQ94">
            <v>0</v>
          </cell>
        </row>
        <row r="95">
          <cell r="AK95">
            <v>316</v>
          </cell>
          <cell r="AL95">
            <v>16</v>
          </cell>
          <cell r="AM95">
            <v>3903100</v>
          </cell>
          <cell r="BO95">
            <v>316</v>
          </cell>
          <cell r="BP95">
            <v>16</v>
          </cell>
          <cell r="BQ95">
            <v>0</v>
          </cell>
        </row>
        <row r="96">
          <cell r="AK96">
            <v>318</v>
          </cell>
          <cell r="AL96">
            <v>18</v>
          </cell>
          <cell r="AM96">
            <v>4026000</v>
          </cell>
          <cell r="BO96">
            <v>318</v>
          </cell>
          <cell r="BP96">
            <v>18</v>
          </cell>
          <cell r="BQ96">
            <v>0</v>
          </cell>
        </row>
        <row r="97">
          <cell r="AK97">
            <v>320</v>
          </cell>
          <cell r="AL97">
            <v>20</v>
          </cell>
          <cell r="AM97">
            <v>4152800</v>
          </cell>
          <cell r="BO97">
            <v>320</v>
          </cell>
          <cell r="BP97">
            <v>20</v>
          </cell>
          <cell r="BQ97">
            <v>0</v>
          </cell>
        </row>
        <row r="98">
          <cell r="AK98">
            <v>322</v>
          </cell>
          <cell r="AL98">
            <v>22</v>
          </cell>
          <cell r="AM98">
            <v>4283600</v>
          </cell>
          <cell r="BO98">
            <v>322</v>
          </cell>
          <cell r="BP98">
            <v>22</v>
          </cell>
          <cell r="BQ98">
            <v>0</v>
          </cell>
        </row>
        <row r="99">
          <cell r="AK99">
            <v>324</v>
          </cell>
          <cell r="AL99">
            <v>24</v>
          </cell>
          <cell r="AM99">
            <v>4418500</v>
          </cell>
          <cell r="BO99">
            <v>324</v>
          </cell>
          <cell r="BP99">
            <v>24</v>
          </cell>
          <cell r="BQ99">
            <v>0</v>
          </cell>
        </row>
        <row r="100">
          <cell r="AK100">
            <v>326</v>
          </cell>
          <cell r="AL100">
            <v>26</v>
          </cell>
          <cell r="AM100">
            <v>4557700</v>
          </cell>
          <cell r="BO100">
            <v>326</v>
          </cell>
          <cell r="BP100">
            <v>26</v>
          </cell>
          <cell r="BQ100">
            <v>0</v>
          </cell>
        </row>
        <row r="101">
          <cell r="AK101">
            <v>328</v>
          </cell>
          <cell r="AL101">
            <v>28</v>
          </cell>
          <cell r="AM101">
            <v>4701200</v>
          </cell>
          <cell r="BO101">
            <v>328</v>
          </cell>
          <cell r="BP101">
            <v>28</v>
          </cell>
          <cell r="BQ101">
            <v>0</v>
          </cell>
        </row>
        <row r="102">
          <cell r="AK102">
            <v>330</v>
          </cell>
          <cell r="AL102">
            <v>30</v>
          </cell>
          <cell r="AM102">
            <v>4849300</v>
          </cell>
          <cell r="BO102">
            <v>330</v>
          </cell>
          <cell r="BP102">
            <v>30</v>
          </cell>
          <cell r="BQ102">
            <v>0</v>
          </cell>
        </row>
        <row r="103">
          <cell r="AK103">
            <v>332</v>
          </cell>
          <cell r="AL103">
            <v>32</v>
          </cell>
          <cell r="AM103">
            <v>5002000</v>
          </cell>
          <cell r="BO103">
            <v>332</v>
          </cell>
          <cell r="BP103">
            <v>32</v>
          </cell>
          <cell r="BQ103">
            <v>0</v>
          </cell>
        </row>
        <row r="104">
          <cell r="AK104">
            <v>410</v>
          </cell>
          <cell r="AL104">
            <v>10</v>
          </cell>
          <cell r="AM104">
            <v>3412000</v>
          </cell>
          <cell r="BO104">
            <v>410</v>
          </cell>
          <cell r="BP104">
            <v>10</v>
          </cell>
          <cell r="BQ104">
            <v>4025400</v>
          </cell>
        </row>
        <row r="105">
          <cell r="AK105">
            <v>412</v>
          </cell>
          <cell r="AL105">
            <v>12</v>
          </cell>
          <cell r="AM105">
            <v>3159500</v>
          </cell>
          <cell r="BO105">
            <v>412</v>
          </cell>
          <cell r="BP105">
            <v>12</v>
          </cell>
          <cell r="BQ105">
            <v>4152200</v>
          </cell>
        </row>
        <row r="106">
          <cell r="AK106">
            <v>414</v>
          </cell>
          <cell r="AL106">
            <v>14</v>
          </cell>
          <cell r="AM106">
            <v>3630300</v>
          </cell>
          <cell r="BO106">
            <v>414</v>
          </cell>
          <cell r="BP106">
            <v>14</v>
          </cell>
          <cell r="BQ106">
            <v>4282900</v>
          </cell>
        </row>
        <row r="107">
          <cell r="AK107">
            <v>416</v>
          </cell>
          <cell r="AL107">
            <v>16</v>
          </cell>
          <cell r="AM107">
            <v>3744700</v>
          </cell>
          <cell r="BO107">
            <v>416</v>
          </cell>
          <cell r="BP107">
            <v>16</v>
          </cell>
          <cell r="BQ107">
            <v>4417800</v>
          </cell>
        </row>
        <row r="108">
          <cell r="AK108">
            <v>418</v>
          </cell>
          <cell r="AL108">
            <v>18</v>
          </cell>
          <cell r="AM108">
            <v>3862600</v>
          </cell>
          <cell r="BO108">
            <v>418</v>
          </cell>
          <cell r="BP108">
            <v>18</v>
          </cell>
          <cell r="BQ108">
            <v>4557000</v>
          </cell>
        </row>
        <row r="109">
          <cell r="AK109">
            <v>420</v>
          </cell>
          <cell r="AL109">
            <v>20</v>
          </cell>
          <cell r="AM109">
            <v>3984300</v>
          </cell>
          <cell r="BO109">
            <v>420</v>
          </cell>
          <cell r="BP109">
            <v>20</v>
          </cell>
          <cell r="BQ109">
            <v>4700500</v>
          </cell>
        </row>
        <row r="110">
          <cell r="AK110">
            <v>422</v>
          </cell>
          <cell r="AL110">
            <v>22</v>
          </cell>
          <cell r="AM110">
            <v>4109700</v>
          </cell>
          <cell r="BO110">
            <v>422</v>
          </cell>
          <cell r="BP110">
            <v>22</v>
          </cell>
          <cell r="BQ110">
            <v>4848500</v>
          </cell>
        </row>
        <row r="111">
          <cell r="AK111">
            <v>424</v>
          </cell>
          <cell r="AL111">
            <v>24</v>
          </cell>
          <cell r="AM111">
            <v>4239200</v>
          </cell>
          <cell r="BO111">
            <v>424</v>
          </cell>
          <cell r="BP111">
            <v>24</v>
          </cell>
          <cell r="BQ111">
            <v>5001200</v>
          </cell>
        </row>
        <row r="112">
          <cell r="AK112">
            <v>426</v>
          </cell>
          <cell r="AL112">
            <v>26</v>
          </cell>
          <cell r="AM112">
            <v>4372700</v>
          </cell>
          <cell r="BO112">
            <v>426</v>
          </cell>
          <cell r="BP112">
            <v>26</v>
          </cell>
          <cell r="BQ112">
            <v>5158700</v>
          </cell>
        </row>
        <row r="113">
          <cell r="AK113">
            <v>428</v>
          </cell>
          <cell r="AL113">
            <v>28</v>
          </cell>
          <cell r="AM113">
            <v>4510400</v>
          </cell>
          <cell r="BO113">
            <v>428</v>
          </cell>
          <cell r="BP113">
            <v>28</v>
          </cell>
          <cell r="BQ113">
            <v>5321200</v>
          </cell>
        </row>
        <row r="114">
          <cell r="AK114">
            <v>430</v>
          </cell>
          <cell r="AL114">
            <v>30</v>
          </cell>
          <cell r="AM114">
            <v>4652500</v>
          </cell>
          <cell r="BO114">
            <v>430</v>
          </cell>
          <cell r="BP114">
            <v>30</v>
          </cell>
          <cell r="BQ114">
            <v>5488800</v>
          </cell>
        </row>
        <row r="115">
          <cell r="AK115">
            <v>432</v>
          </cell>
          <cell r="AL115">
            <v>32</v>
          </cell>
          <cell r="AM115">
            <v>4799000</v>
          </cell>
          <cell r="BO115">
            <v>432</v>
          </cell>
          <cell r="BP115">
            <v>32</v>
          </cell>
          <cell r="BQ115">
            <v>5661700</v>
          </cell>
        </row>
        <row r="116">
          <cell r="AK116">
            <v>510</v>
          </cell>
          <cell r="AL116">
            <v>10</v>
          </cell>
          <cell r="AM116">
            <v>3273600</v>
          </cell>
          <cell r="BO116">
            <v>510</v>
          </cell>
          <cell r="BP116">
            <v>10</v>
          </cell>
          <cell r="BQ116">
            <v>3862000</v>
          </cell>
        </row>
        <row r="117">
          <cell r="AK117">
            <v>512</v>
          </cell>
          <cell r="AL117">
            <v>12</v>
          </cell>
          <cell r="AM117">
            <v>3376700</v>
          </cell>
          <cell r="BO117">
            <v>512</v>
          </cell>
          <cell r="BP117">
            <v>12</v>
          </cell>
          <cell r="BQ117">
            <v>3983600</v>
          </cell>
        </row>
        <row r="118">
          <cell r="AK118">
            <v>514</v>
          </cell>
          <cell r="AL118">
            <v>14</v>
          </cell>
          <cell r="AM118">
            <v>3483000</v>
          </cell>
          <cell r="BO118">
            <v>514</v>
          </cell>
          <cell r="BP118">
            <v>14</v>
          </cell>
          <cell r="BQ118">
            <v>4109100</v>
          </cell>
        </row>
        <row r="119">
          <cell r="AK119">
            <v>516</v>
          </cell>
          <cell r="AL119">
            <v>16</v>
          </cell>
          <cell r="AM119">
            <v>3592700</v>
          </cell>
          <cell r="BO119">
            <v>516</v>
          </cell>
          <cell r="BP119">
            <v>16</v>
          </cell>
          <cell r="BQ119">
            <v>4238500</v>
          </cell>
        </row>
        <row r="120">
          <cell r="AK120">
            <v>518</v>
          </cell>
          <cell r="AL120">
            <v>18</v>
          </cell>
          <cell r="AM120">
            <v>3705900</v>
          </cell>
          <cell r="BO120">
            <v>518</v>
          </cell>
          <cell r="BP120">
            <v>18</v>
          </cell>
          <cell r="BQ120">
            <v>4372000</v>
          </cell>
        </row>
        <row r="121">
          <cell r="AK121">
            <v>520</v>
          </cell>
          <cell r="AL121">
            <v>20</v>
          </cell>
          <cell r="AM121">
            <v>3822600</v>
          </cell>
          <cell r="BO121">
            <v>520</v>
          </cell>
          <cell r="BP121">
            <v>20</v>
          </cell>
          <cell r="BQ121">
            <v>4509700</v>
          </cell>
        </row>
        <row r="122">
          <cell r="AK122">
            <v>522</v>
          </cell>
          <cell r="AL122">
            <v>22</v>
          </cell>
          <cell r="AM122">
            <v>3943000</v>
          </cell>
          <cell r="BO122">
            <v>522</v>
          </cell>
          <cell r="BP122">
            <v>22</v>
          </cell>
          <cell r="BQ122">
            <v>4651800</v>
          </cell>
        </row>
        <row r="123">
          <cell r="AK123">
            <v>524</v>
          </cell>
          <cell r="AL123">
            <v>24</v>
          </cell>
          <cell r="AM123">
            <v>4067100</v>
          </cell>
          <cell r="BO123">
            <v>524</v>
          </cell>
          <cell r="BP123">
            <v>24</v>
          </cell>
          <cell r="BQ123">
            <v>4798300</v>
          </cell>
        </row>
        <row r="124">
          <cell r="AK124">
            <v>526</v>
          </cell>
          <cell r="AL124">
            <v>26</v>
          </cell>
          <cell r="AM124">
            <v>4195200</v>
          </cell>
          <cell r="BO124">
            <v>526</v>
          </cell>
          <cell r="BP124">
            <v>26</v>
          </cell>
          <cell r="BQ124">
            <v>4949400</v>
          </cell>
        </row>
        <row r="125">
          <cell r="AK125">
            <v>528</v>
          </cell>
          <cell r="AL125">
            <v>28</v>
          </cell>
          <cell r="AM125">
            <v>4327400</v>
          </cell>
          <cell r="BO125">
            <v>528</v>
          </cell>
          <cell r="BP125">
            <v>28</v>
          </cell>
          <cell r="BQ125">
            <v>5105300</v>
          </cell>
        </row>
        <row r="126">
          <cell r="AK126">
            <v>530</v>
          </cell>
          <cell r="AL126">
            <v>30</v>
          </cell>
          <cell r="AM126">
            <v>4463700</v>
          </cell>
          <cell r="BO126">
            <v>530</v>
          </cell>
          <cell r="BP126">
            <v>30</v>
          </cell>
          <cell r="BQ126">
            <v>5266100</v>
          </cell>
        </row>
        <row r="127">
          <cell r="AK127">
            <v>532</v>
          </cell>
          <cell r="AL127">
            <v>32</v>
          </cell>
          <cell r="AM127">
            <v>4604200</v>
          </cell>
          <cell r="BO127">
            <v>532</v>
          </cell>
          <cell r="BP127">
            <v>32</v>
          </cell>
          <cell r="BQ127">
            <v>5431900</v>
          </cell>
        </row>
        <row r="128">
          <cell r="AK128">
            <v>610</v>
          </cell>
          <cell r="AL128">
            <v>10</v>
          </cell>
          <cell r="AM128">
            <v>2773600</v>
          </cell>
          <cell r="BO128">
            <v>610</v>
          </cell>
          <cell r="BP128">
            <v>10</v>
          </cell>
          <cell r="BQ128">
            <v>3272200</v>
          </cell>
        </row>
        <row r="129">
          <cell r="AK129">
            <v>612</v>
          </cell>
          <cell r="AL129">
            <v>12</v>
          </cell>
          <cell r="AM129">
            <v>2861000</v>
          </cell>
          <cell r="BO129">
            <v>612</v>
          </cell>
          <cell r="BP129">
            <v>12</v>
          </cell>
          <cell r="BQ129">
            <v>3375300</v>
          </cell>
        </row>
        <row r="130">
          <cell r="AK130">
            <v>614</v>
          </cell>
          <cell r="AL130">
            <v>14</v>
          </cell>
          <cell r="AM130">
            <v>2951100</v>
          </cell>
          <cell r="BO130">
            <v>614</v>
          </cell>
          <cell r="BP130">
            <v>14</v>
          </cell>
          <cell r="BQ130">
            <v>3481600</v>
          </cell>
        </row>
        <row r="131">
          <cell r="AK131">
            <v>616</v>
          </cell>
          <cell r="AL131">
            <v>16</v>
          </cell>
          <cell r="AM131">
            <v>3004000</v>
          </cell>
          <cell r="BO131">
            <v>616</v>
          </cell>
          <cell r="BP131">
            <v>16</v>
          </cell>
          <cell r="BQ131">
            <v>3591200</v>
          </cell>
        </row>
        <row r="132">
          <cell r="AK132">
            <v>618</v>
          </cell>
          <cell r="AL132">
            <v>18</v>
          </cell>
          <cell r="AM132">
            <v>3139900</v>
          </cell>
          <cell r="BO132">
            <v>618</v>
          </cell>
          <cell r="BP132">
            <v>18</v>
          </cell>
          <cell r="BQ132">
            <v>3704300</v>
          </cell>
        </row>
        <row r="133">
          <cell r="AK133">
            <v>620</v>
          </cell>
          <cell r="AL133">
            <v>20</v>
          </cell>
          <cell r="AM133">
            <v>3238800</v>
          </cell>
          <cell r="BO133">
            <v>620</v>
          </cell>
          <cell r="BP133">
            <v>20</v>
          </cell>
          <cell r="BQ133">
            <v>3821000</v>
          </cell>
        </row>
        <row r="134">
          <cell r="AK134">
            <v>622</v>
          </cell>
          <cell r="AL134">
            <v>22</v>
          </cell>
          <cell r="AM134">
            <v>3340800</v>
          </cell>
          <cell r="BO134">
            <v>622</v>
          </cell>
          <cell r="BP134">
            <v>22</v>
          </cell>
          <cell r="BQ134">
            <v>3941400</v>
          </cell>
        </row>
        <row r="135">
          <cell r="AK135">
            <v>624</v>
          </cell>
          <cell r="AL135">
            <v>24</v>
          </cell>
          <cell r="AM135">
            <v>3446000</v>
          </cell>
          <cell r="BO135">
            <v>624</v>
          </cell>
          <cell r="BP135">
            <v>24</v>
          </cell>
          <cell r="BQ135">
            <v>4065500</v>
          </cell>
        </row>
        <row r="136">
          <cell r="AK136">
            <v>626</v>
          </cell>
          <cell r="AL136">
            <v>26</v>
          </cell>
          <cell r="AM136">
            <v>3554600</v>
          </cell>
          <cell r="BO136">
            <v>626</v>
          </cell>
          <cell r="BP136">
            <v>26</v>
          </cell>
          <cell r="BQ136">
            <v>4193500</v>
          </cell>
        </row>
        <row r="137">
          <cell r="AK137">
            <v>628</v>
          </cell>
          <cell r="AL137">
            <v>28</v>
          </cell>
          <cell r="AM137">
            <v>3666500</v>
          </cell>
          <cell r="BO137">
            <v>628</v>
          </cell>
          <cell r="BP137">
            <v>28</v>
          </cell>
          <cell r="BQ137">
            <v>4325600</v>
          </cell>
        </row>
        <row r="138">
          <cell r="AK138">
            <v>630</v>
          </cell>
          <cell r="AL138">
            <v>30</v>
          </cell>
          <cell r="AM138">
            <v>3782000</v>
          </cell>
          <cell r="BO138">
            <v>630</v>
          </cell>
          <cell r="BP138">
            <v>30</v>
          </cell>
          <cell r="BQ138">
            <v>4461800</v>
          </cell>
        </row>
        <row r="139">
          <cell r="AK139">
            <v>632</v>
          </cell>
          <cell r="AL139">
            <v>32</v>
          </cell>
          <cell r="AM139">
            <v>3901100</v>
          </cell>
          <cell r="BO139">
            <v>632</v>
          </cell>
          <cell r="BP139">
            <v>32</v>
          </cell>
          <cell r="BQ139">
            <v>4602400</v>
          </cell>
        </row>
        <row r="140">
          <cell r="AK140">
            <v>710</v>
          </cell>
          <cell r="AL140">
            <v>10</v>
          </cell>
          <cell r="AM140">
            <v>2553100</v>
          </cell>
          <cell r="BO140">
            <v>710</v>
          </cell>
          <cell r="BP140">
            <v>10</v>
          </cell>
          <cell r="BQ140">
            <v>3012000</v>
          </cell>
        </row>
        <row r="141">
          <cell r="AK141">
            <v>712</v>
          </cell>
          <cell r="AL141">
            <v>12</v>
          </cell>
          <cell r="AM141">
            <v>2633500</v>
          </cell>
          <cell r="BO141">
            <v>712</v>
          </cell>
          <cell r="BP141">
            <v>12</v>
          </cell>
          <cell r="BQ141">
            <v>3106900</v>
          </cell>
        </row>
        <row r="142">
          <cell r="AK142">
            <v>714</v>
          </cell>
          <cell r="AL142">
            <v>14</v>
          </cell>
          <cell r="AM142">
            <v>2716400</v>
          </cell>
          <cell r="BO142">
            <v>714</v>
          </cell>
          <cell r="BP142">
            <v>14</v>
          </cell>
          <cell r="BQ142">
            <v>3204700</v>
          </cell>
        </row>
        <row r="143">
          <cell r="AK143">
            <v>716</v>
          </cell>
          <cell r="AL143">
            <v>16</v>
          </cell>
          <cell r="AM143">
            <v>2802000</v>
          </cell>
          <cell r="BO143">
            <v>716</v>
          </cell>
          <cell r="BP143">
            <v>16</v>
          </cell>
          <cell r="BQ143">
            <v>3305700</v>
          </cell>
        </row>
        <row r="144">
          <cell r="AK144">
            <v>718</v>
          </cell>
          <cell r="AL144">
            <v>18</v>
          </cell>
          <cell r="AM144">
            <v>2890200</v>
          </cell>
          <cell r="BO144">
            <v>718</v>
          </cell>
          <cell r="BP144">
            <v>18</v>
          </cell>
          <cell r="BQ144">
            <v>3409800</v>
          </cell>
        </row>
        <row r="145">
          <cell r="AK145">
            <v>720</v>
          </cell>
          <cell r="AL145">
            <v>20</v>
          </cell>
          <cell r="AM145">
            <v>2981300</v>
          </cell>
          <cell r="BO145">
            <v>720</v>
          </cell>
          <cell r="BP145">
            <v>20</v>
          </cell>
          <cell r="BQ145">
            <v>3517200</v>
          </cell>
        </row>
        <row r="146">
          <cell r="AK146">
            <v>722</v>
          </cell>
          <cell r="AL146">
            <v>22</v>
          </cell>
          <cell r="AM146">
            <v>3075100</v>
          </cell>
          <cell r="BO146">
            <v>722</v>
          </cell>
          <cell r="BP146">
            <v>22</v>
          </cell>
          <cell r="BQ146">
            <v>3627900</v>
          </cell>
        </row>
        <row r="147">
          <cell r="AK147">
            <v>724</v>
          </cell>
          <cell r="AL147">
            <v>24</v>
          </cell>
          <cell r="AM147">
            <v>3172000</v>
          </cell>
          <cell r="BO147">
            <v>724</v>
          </cell>
          <cell r="BP147">
            <v>24</v>
          </cell>
          <cell r="BQ147">
            <v>3742200</v>
          </cell>
        </row>
        <row r="148">
          <cell r="AK148">
            <v>726</v>
          </cell>
          <cell r="AL148">
            <v>26</v>
          </cell>
          <cell r="AM148">
            <v>3271900</v>
          </cell>
          <cell r="BO148">
            <v>726</v>
          </cell>
          <cell r="BP148">
            <v>26</v>
          </cell>
          <cell r="BQ148">
            <v>3860100</v>
          </cell>
        </row>
        <row r="149">
          <cell r="AK149">
            <v>728</v>
          </cell>
          <cell r="AL149">
            <v>28</v>
          </cell>
          <cell r="AM149">
            <v>3374900</v>
          </cell>
          <cell r="BO149">
            <v>728</v>
          </cell>
          <cell r="BP149">
            <v>28</v>
          </cell>
          <cell r="BQ149">
            <v>3981600</v>
          </cell>
        </row>
        <row r="150">
          <cell r="AK150">
            <v>730</v>
          </cell>
          <cell r="AL150">
            <v>30</v>
          </cell>
          <cell r="AM150">
            <v>3481200</v>
          </cell>
          <cell r="BO150">
            <v>730</v>
          </cell>
          <cell r="BP150">
            <v>30</v>
          </cell>
          <cell r="BQ150">
            <v>4107000</v>
          </cell>
        </row>
        <row r="151">
          <cell r="AK151">
            <v>732</v>
          </cell>
          <cell r="AL151">
            <v>32</v>
          </cell>
          <cell r="AM151">
            <v>3590900</v>
          </cell>
          <cell r="BO151">
            <v>732</v>
          </cell>
          <cell r="BP151">
            <v>32</v>
          </cell>
          <cell r="BQ151">
            <v>4236400</v>
          </cell>
        </row>
        <row r="152">
          <cell r="AK152">
            <v>810</v>
          </cell>
          <cell r="AL152">
            <v>10</v>
          </cell>
          <cell r="AM152">
            <v>2661100</v>
          </cell>
          <cell r="BO152">
            <v>810</v>
          </cell>
          <cell r="BP152">
            <v>10</v>
          </cell>
          <cell r="BQ152">
            <v>3139400</v>
          </cell>
        </row>
        <row r="153">
          <cell r="AK153">
            <v>812</v>
          </cell>
          <cell r="AL153">
            <v>12</v>
          </cell>
          <cell r="AM153">
            <v>2744900</v>
          </cell>
          <cell r="BO153">
            <v>812</v>
          </cell>
          <cell r="BP153">
            <v>12</v>
          </cell>
          <cell r="BQ153">
            <v>3238300</v>
          </cell>
        </row>
        <row r="154">
          <cell r="AK154">
            <v>814</v>
          </cell>
          <cell r="AL154">
            <v>14</v>
          </cell>
          <cell r="AM154">
            <v>2831300</v>
          </cell>
          <cell r="BO154">
            <v>814</v>
          </cell>
          <cell r="BP154">
            <v>14</v>
          </cell>
          <cell r="BQ154">
            <v>3340300</v>
          </cell>
        </row>
        <row r="155">
          <cell r="AK155">
            <v>816</v>
          </cell>
          <cell r="AL155">
            <v>16</v>
          </cell>
          <cell r="AM155">
            <v>2920500</v>
          </cell>
          <cell r="BO155">
            <v>816</v>
          </cell>
          <cell r="BP155">
            <v>16</v>
          </cell>
          <cell r="BQ155">
            <v>3445500</v>
          </cell>
        </row>
        <row r="156">
          <cell r="AK156">
            <v>818</v>
          </cell>
          <cell r="AL156">
            <v>18</v>
          </cell>
          <cell r="AM156">
            <v>3012500</v>
          </cell>
          <cell r="BO156">
            <v>818</v>
          </cell>
          <cell r="BP156">
            <v>18</v>
          </cell>
          <cell r="BQ156">
            <v>3554000</v>
          </cell>
        </row>
        <row r="157">
          <cell r="AK157">
            <v>820</v>
          </cell>
          <cell r="AL157">
            <v>20</v>
          </cell>
          <cell r="AM157">
            <v>3107400</v>
          </cell>
          <cell r="BO157">
            <v>820</v>
          </cell>
          <cell r="BP157">
            <v>20</v>
          </cell>
          <cell r="BQ157">
            <v>3665900</v>
          </cell>
        </row>
        <row r="158">
          <cell r="AK158">
            <v>822</v>
          </cell>
          <cell r="AL158">
            <v>22</v>
          </cell>
          <cell r="AM158">
            <v>3205200</v>
          </cell>
          <cell r="BO158">
            <v>822</v>
          </cell>
          <cell r="BP158">
            <v>22</v>
          </cell>
          <cell r="BQ158">
            <v>3781400</v>
          </cell>
        </row>
        <row r="159">
          <cell r="AK159">
            <v>824</v>
          </cell>
          <cell r="AL159">
            <v>24</v>
          </cell>
          <cell r="AM159">
            <v>3306200</v>
          </cell>
          <cell r="BO159">
            <v>824</v>
          </cell>
          <cell r="BP159">
            <v>24</v>
          </cell>
          <cell r="BQ159">
            <v>3900500</v>
          </cell>
        </row>
        <row r="160">
          <cell r="AK160">
            <v>826</v>
          </cell>
          <cell r="AL160">
            <v>26</v>
          </cell>
          <cell r="AM160">
            <v>3410300</v>
          </cell>
          <cell r="BO160">
            <v>826</v>
          </cell>
          <cell r="BP160">
            <v>26</v>
          </cell>
          <cell r="BQ160">
            <v>4023300</v>
          </cell>
        </row>
        <row r="161">
          <cell r="AK161">
            <v>828</v>
          </cell>
          <cell r="AL161">
            <v>28</v>
          </cell>
          <cell r="AM161">
            <v>3517700</v>
          </cell>
          <cell r="BO161">
            <v>828</v>
          </cell>
          <cell r="BP161">
            <v>28</v>
          </cell>
          <cell r="BQ161">
            <v>4150100</v>
          </cell>
        </row>
        <row r="162">
          <cell r="AK162">
            <v>830</v>
          </cell>
          <cell r="AL162">
            <v>30</v>
          </cell>
          <cell r="AM162">
            <v>3628500</v>
          </cell>
          <cell r="BO162">
            <v>830</v>
          </cell>
          <cell r="BP162">
            <v>30</v>
          </cell>
          <cell r="BQ162">
            <v>4280800</v>
          </cell>
        </row>
        <row r="163">
          <cell r="AK163">
            <v>832</v>
          </cell>
          <cell r="AL163">
            <v>32</v>
          </cell>
          <cell r="AM163">
            <v>3901100</v>
          </cell>
          <cell r="BO163">
            <v>832</v>
          </cell>
          <cell r="BP163">
            <v>32</v>
          </cell>
          <cell r="BQ163">
            <v>4415600</v>
          </cell>
        </row>
        <row r="164">
          <cell r="AK164">
            <v>910</v>
          </cell>
          <cell r="AL164">
            <v>10</v>
          </cell>
          <cell r="AM164">
            <v>2891000</v>
          </cell>
          <cell r="BO164">
            <v>910</v>
          </cell>
          <cell r="BP164">
            <v>10</v>
          </cell>
          <cell r="BQ164">
            <v>3410600</v>
          </cell>
        </row>
        <row r="165">
          <cell r="AK165">
            <v>912</v>
          </cell>
          <cell r="AL165">
            <v>12</v>
          </cell>
          <cell r="AM165">
            <v>2982000</v>
          </cell>
          <cell r="BO165">
            <v>912</v>
          </cell>
          <cell r="BP165">
            <v>12</v>
          </cell>
          <cell r="BQ165">
            <v>3518100</v>
          </cell>
        </row>
        <row r="166">
          <cell r="AK166">
            <v>914</v>
          </cell>
          <cell r="AL166">
            <v>14</v>
          </cell>
          <cell r="AM166">
            <v>3075900</v>
          </cell>
          <cell r="BO166">
            <v>914</v>
          </cell>
          <cell r="BP166">
            <v>14</v>
          </cell>
          <cell r="BQ166">
            <v>3628900</v>
          </cell>
        </row>
        <row r="167">
          <cell r="AK167">
            <v>916</v>
          </cell>
          <cell r="AL167">
            <v>16</v>
          </cell>
          <cell r="AM167">
            <v>3172800</v>
          </cell>
          <cell r="BO167">
            <v>916</v>
          </cell>
          <cell r="BP167">
            <v>16</v>
          </cell>
          <cell r="BQ167">
            <v>3743100</v>
          </cell>
        </row>
        <row r="168">
          <cell r="AK168">
            <v>918</v>
          </cell>
          <cell r="AL168">
            <v>18</v>
          </cell>
          <cell r="AM168">
            <v>3272700</v>
          </cell>
          <cell r="BO168">
            <v>918</v>
          </cell>
          <cell r="BP168">
            <v>18</v>
          </cell>
          <cell r="BQ168">
            <v>3861000</v>
          </cell>
        </row>
        <row r="169">
          <cell r="AK169">
            <v>920</v>
          </cell>
          <cell r="AL169">
            <v>20</v>
          </cell>
          <cell r="AM169">
            <v>3375800</v>
          </cell>
          <cell r="BO169">
            <v>920</v>
          </cell>
          <cell r="BP169">
            <v>20</v>
          </cell>
          <cell r="BQ169">
            <v>3982600</v>
          </cell>
        </row>
        <row r="170">
          <cell r="AK170">
            <v>922</v>
          </cell>
          <cell r="AL170">
            <v>22</v>
          </cell>
          <cell r="AM170">
            <v>3482100</v>
          </cell>
          <cell r="BO170">
            <v>922</v>
          </cell>
          <cell r="BP170">
            <v>22</v>
          </cell>
          <cell r="BQ170">
            <v>4108100</v>
          </cell>
        </row>
        <row r="171">
          <cell r="AK171">
            <v>924</v>
          </cell>
          <cell r="AL171">
            <v>24</v>
          </cell>
          <cell r="AM171">
            <v>3591800</v>
          </cell>
          <cell r="BO171">
            <v>924</v>
          </cell>
          <cell r="BP171">
            <v>24</v>
          </cell>
          <cell r="BQ171">
            <v>4237500</v>
          </cell>
        </row>
        <row r="172">
          <cell r="AK172">
            <v>926</v>
          </cell>
          <cell r="AL172">
            <v>26</v>
          </cell>
          <cell r="AM172">
            <v>3704900</v>
          </cell>
          <cell r="BO172">
            <v>926</v>
          </cell>
          <cell r="BP172">
            <v>26</v>
          </cell>
          <cell r="BQ172">
            <v>4370900</v>
          </cell>
        </row>
        <row r="173">
          <cell r="AK173">
            <v>928</v>
          </cell>
          <cell r="AL173">
            <v>28</v>
          </cell>
          <cell r="AM173">
            <v>3821600</v>
          </cell>
          <cell r="BO173">
            <v>928</v>
          </cell>
          <cell r="BP173">
            <v>28</v>
          </cell>
          <cell r="BQ173">
            <v>4508600</v>
          </cell>
        </row>
        <row r="174">
          <cell r="AK174">
            <v>930</v>
          </cell>
          <cell r="AL174">
            <v>30</v>
          </cell>
          <cell r="AM174">
            <v>3942000</v>
          </cell>
          <cell r="BO174">
            <v>930</v>
          </cell>
          <cell r="BP174">
            <v>30</v>
          </cell>
          <cell r="BQ174">
            <v>4650600</v>
          </cell>
        </row>
        <row r="175">
          <cell r="AK175">
            <v>932</v>
          </cell>
          <cell r="AL175">
            <v>32</v>
          </cell>
          <cell r="AM175">
            <v>4066100</v>
          </cell>
          <cell r="BO175">
            <v>932</v>
          </cell>
          <cell r="BP175">
            <v>32</v>
          </cell>
          <cell r="BQ175">
            <v>4797000</v>
          </cell>
        </row>
        <row r="176">
          <cell r="AK176">
            <v>1011</v>
          </cell>
          <cell r="AL176">
            <v>11</v>
          </cell>
          <cell r="AM176">
            <v>2208300</v>
          </cell>
          <cell r="BO176">
            <v>1011</v>
          </cell>
          <cell r="BP176">
            <v>11</v>
          </cell>
          <cell r="BQ176">
            <v>2605800</v>
          </cell>
        </row>
        <row r="177">
          <cell r="AK177">
            <v>1013</v>
          </cell>
          <cell r="AL177">
            <v>13</v>
          </cell>
          <cell r="AM177">
            <v>2208700</v>
          </cell>
          <cell r="BO177">
            <v>1013</v>
          </cell>
          <cell r="BP177">
            <v>13</v>
          </cell>
          <cell r="BQ177">
            <v>2687800</v>
          </cell>
        </row>
        <row r="178">
          <cell r="AK178">
            <v>1015</v>
          </cell>
          <cell r="AL178">
            <v>15</v>
          </cell>
          <cell r="AM178">
            <v>2350100</v>
          </cell>
          <cell r="BO178">
            <v>1015</v>
          </cell>
          <cell r="BP178">
            <v>15</v>
          </cell>
          <cell r="BQ178">
            <v>2772500</v>
          </cell>
        </row>
        <row r="179">
          <cell r="AK179">
            <v>1017</v>
          </cell>
          <cell r="AL179">
            <v>17</v>
          </cell>
          <cell r="AM179">
            <v>2424100</v>
          </cell>
          <cell r="BO179">
            <v>1017</v>
          </cell>
          <cell r="BP179">
            <v>17</v>
          </cell>
          <cell r="BQ179">
            <v>2859800</v>
          </cell>
        </row>
        <row r="180">
          <cell r="AK180">
            <v>1019</v>
          </cell>
          <cell r="AL180">
            <v>19</v>
          </cell>
          <cell r="AM180">
            <v>2500400</v>
          </cell>
          <cell r="BO180">
            <v>1019</v>
          </cell>
          <cell r="BP180">
            <v>19</v>
          </cell>
          <cell r="BQ180">
            <v>2949900</v>
          </cell>
        </row>
        <row r="181">
          <cell r="AK181">
            <v>1021</v>
          </cell>
          <cell r="AL181">
            <v>21</v>
          </cell>
          <cell r="AM181">
            <v>2579200</v>
          </cell>
          <cell r="BO181">
            <v>1021</v>
          </cell>
          <cell r="BP181">
            <v>21</v>
          </cell>
          <cell r="BQ181">
            <v>3042800</v>
          </cell>
        </row>
        <row r="182">
          <cell r="AK182">
            <v>1023</v>
          </cell>
          <cell r="AL182">
            <v>23</v>
          </cell>
          <cell r="AM182">
            <v>2660400</v>
          </cell>
          <cell r="BO182">
            <v>1023</v>
          </cell>
          <cell r="BP182">
            <v>23</v>
          </cell>
          <cell r="BQ182">
            <v>3138600</v>
          </cell>
        </row>
        <row r="183">
          <cell r="AK183">
            <v>1025</v>
          </cell>
          <cell r="AL183">
            <v>25</v>
          </cell>
          <cell r="AM183">
            <v>2744200</v>
          </cell>
          <cell r="BO183">
            <v>1025</v>
          </cell>
          <cell r="BP183">
            <v>25</v>
          </cell>
          <cell r="BQ183">
            <v>3237500</v>
          </cell>
        </row>
        <row r="184">
          <cell r="AK184">
            <v>1027</v>
          </cell>
          <cell r="AL184">
            <v>27</v>
          </cell>
          <cell r="AM184">
            <v>2830600</v>
          </cell>
          <cell r="BO184">
            <v>1027</v>
          </cell>
          <cell r="BP184">
            <v>27</v>
          </cell>
          <cell r="BQ184">
            <v>3339400</v>
          </cell>
        </row>
        <row r="185">
          <cell r="AK185">
            <v>1029</v>
          </cell>
          <cell r="AL185">
            <v>29</v>
          </cell>
          <cell r="AM185">
            <v>2919800</v>
          </cell>
          <cell r="BO185">
            <v>1029</v>
          </cell>
          <cell r="BP185">
            <v>29</v>
          </cell>
          <cell r="BQ185">
            <v>3444600</v>
          </cell>
        </row>
        <row r="186">
          <cell r="AK186">
            <v>1031</v>
          </cell>
          <cell r="AL186">
            <v>31</v>
          </cell>
          <cell r="AM186">
            <v>3011700</v>
          </cell>
          <cell r="BO186">
            <v>1031</v>
          </cell>
          <cell r="BP186">
            <v>31</v>
          </cell>
          <cell r="BQ186">
            <v>3553100</v>
          </cell>
        </row>
        <row r="187">
          <cell r="AK187">
            <v>1033</v>
          </cell>
          <cell r="AL187">
            <v>33</v>
          </cell>
          <cell r="AM187">
            <v>3106600</v>
          </cell>
          <cell r="BO187">
            <v>1033</v>
          </cell>
          <cell r="BP187">
            <v>33</v>
          </cell>
          <cell r="BQ187">
            <v>3665000</v>
          </cell>
        </row>
        <row r="188">
          <cell r="AK188">
            <v>1111</v>
          </cell>
          <cell r="AL188">
            <v>11</v>
          </cell>
          <cell r="AM188">
            <v>2033100</v>
          </cell>
          <cell r="BO188">
            <v>1111</v>
          </cell>
          <cell r="BP188">
            <v>11</v>
          </cell>
          <cell r="BQ188">
            <v>2398600</v>
          </cell>
        </row>
        <row r="189">
          <cell r="AK189">
            <v>1113</v>
          </cell>
          <cell r="AL189">
            <v>13</v>
          </cell>
          <cell r="AM189">
            <v>2097100</v>
          </cell>
          <cell r="BO189">
            <v>1113</v>
          </cell>
          <cell r="BP189">
            <v>13</v>
          </cell>
          <cell r="BQ189">
            <v>2474100</v>
          </cell>
        </row>
        <row r="190">
          <cell r="AK190">
            <v>1115</v>
          </cell>
          <cell r="AL190">
            <v>15</v>
          </cell>
          <cell r="AM190">
            <v>2163200</v>
          </cell>
          <cell r="BO190">
            <v>1115</v>
          </cell>
          <cell r="BP190">
            <v>15</v>
          </cell>
          <cell r="BQ190">
            <v>2552000</v>
          </cell>
        </row>
        <row r="191">
          <cell r="AK191">
            <v>1117</v>
          </cell>
          <cell r="AL191">
            <v>17</v>
          </cell>
          <cell r="AM191">
            <v>2231300</v>
          </cell>
          <cell r="BO191">
            <v>1117</v>
          </cell>
          <cell r="BP191">
            <v>17</v>
          </cell>
          <cell r="BQ191">
            <v>2632400</v>
          </cell>
        </row>
        <row r="192">
          <cell r="AK192">
            <v>1119</v>
          </cell>
          <cell r="AL192">
            <v>19</v>
          </cell>
          <cell r="AM192">
            <v>2301600</v>
          </cell>
          <cell r="BO192">
            <v>1119</v>
          </cell>
          <cell r="BP192">
            <v>19</v>
          </cell>
          <cell r="BQ192">
            <v>2715300</v>
          </cell>
        </row>
        <row r="193">
          <cell r="AK193">
            <v>1121</v>
          </cell>
          <cell r="AL193">
            <v>21</v>
          </cell>
          <cell r="AM193">
            <v>2374100</v>
          </cell>
          <cell r="BO193">
            <v>1121</v>
          </cell>
          <cell r="BP193">
            <v>21</v>
          </cell>
          <cell r="BQ193">
            <v>2800800</v>
          </cell>
        </row>
        <row r="194">
          <cell r="AK194">
            <v>1123</v>
          </cell>
          <cell r="AL194">
            <v>23</v>
          </cell>
          <cell r="AM194">
            <v>2448800</v>
          </cell>
          <cell r="BO194">
            <v>1123</v>
          </cell>
          <cell r="BP194">
            <v>23</v>
          </cell>
          <cell r="BQ194">
            <v>2889100</v>
          </cell>
        </row>
        <row r="195">
          <cell r="AK195">
            <v>1125</v>
          </cell>
          <cell r="AL195">
            <v>25</v>
          </cell>
          <cell r="AM195">
            <v>2526000</v>
          </cell>
          <cell r="BO195">
            <v>1125</v>
          </cell>
          <cell r="BP195">
            <v>25</v>
          </cell>
          <cell r="BQ195">
            <v>2980000</v>
          </cell>
        </row>
        <row r="196">
          <cell r="AK196">
            <v>1127</v>
          </cell>
          <cell r="AL196">
            <v>27</v>
          </cell>
          <cell r="AM196">
            <v>2605500</v>
          </cell>
          <cell r="BO196">
            <v>1127</v>
          </cell>
          <cell r="BP196">
            <v>27</v>
          </cell>
          <cell r="BQ196">
            <v>3073900</v>
          </cell>
        </row>
        <row r="197">
          <cell r="AK197">
            <v>1129</v>
          </cell>
          <cell r="AL197">
            <v>29</v>
          </cell>
          <cell r="AM197">
            <v>2687600</v>
          </cell>
          <cell r="BO197">
            <v>1129</v>
          </cell>
          <cell r="BP197">
            <v>29</v>
          </cell>
          <cell r="BQ197">
            <v>3170700</v>
          </cell>
        </row>
        <row r="198">
          <cell r="AK198">
            <v>1131</v>
          </cell>
          <cell r="AL198">
            <v>31</v>
          </cell>
          <cell r="AM198">
            <v>2772200</v>
          </cell>
          <cell r="BO198">
            <v>1131</v>
          </cell>
          <cell r="BP198">
            <v>31</v>
          </cell>
          <cell r="BQ198">
            <v>3270600</v>
          </cell>
        </row>
        <row r="199">
          <cell r="AK199">
            <v>1133</v>
          </cell>
          <cell r="AL199">
            <v>33</v>
          </cell>
          <cell r="AM199">
            <v>2859500</v>
          </cell>
          <cell r="BO199">
            <v>1133</v>
          </cell>
          <cell r="BP199">
            <v>33</v>
          </cell>
          <cell r="BQ199">
            <v>3373600</v>
          </cell>
        </row>
        <row r="200">
          <cell r="AK200">
            <v>1211</v>
          </cell>
          <cell r="AL200">
            <v>11</v>
          </cell>
          <cell r="AM200">
            <v>2119100</v>
          </cell>
          <cell r="BO200">
            <v>1211</v>
          </cell>
          <cell r="BP200">
            <v>11</v>
          </cell>
          <cell r="BQ200">
            <v>2500000</v>
          </cell>
        </row>
        <row r="201">
          <cell r="AK201">
            <v>1213</v>
          </cell>
          <cell r="AL201">
            <v>13</v>
          </cell>
          <cell r="AM201">
            <v>2185800</v>
          </cell>
          <cell r="BO201">
            <v>1213</v>
          </cell>
          <cell r="BP201">
            <v>13</v>
          </cell>
          <cell r="BQ201">
            <v>2578800</v>
          </cell>
        </row>
        <row r="202">
          <cell r="AK202">
            <v>1215</v>
          </cell>
          <cell r="AL202">
            <v>15</v>
          </cell>
          <cell r="AM202">
            <v>2254700</v>
          </cell>
          <cell r="BO202">
            <v>1215</v>
          </cell>
          <cell r="BP202">
            <v>15</v>
          </cell>
          <cell r="BQ202">
            <v>2660000</v>
          </cell>
        </row>
        <row r="203">
          <cell r="AK203">
            <v>1217</v>
          </cell>
          <cell r="AL203">
            <v>17</v>
          </cell>
          <cell r="AM203">
            <v>2325700</v>
          </cell>
          <cell r="BO203">
            <v>1217</v>
          </cell>
          <cell r="BP203">
            <v>17</v>
          </cell>
          <cell r="BQ203">
            <v>2743800</v>
          </cell>
        </row>
        <row r="204">
          <cell r="AK204">
            <v>1219</v>
          </cell>
          <cell r="AL204">
            <v>19</v>
          </cell>
          <cell r="AM204">
            <v>2398900</v>
          </cell>
          <cell r="BO204">
            <v>1219</v>
          </cell>
          <cell r="BP204">
            <v>19</v>
          </cell>
          <cell r="BQ204">
            <v>2830200</v>
          </cell>
        </row>
        <row r="205">
          <cell r="AK205">
            <v>1221</v>
          </cell>
          <cell r="AL205">
            <v>21</v>
          </cell>
          <cell r="AM205">
            <v>2474500</v>
          </cell>
          <cell r="BO205">
            <v>1221</v>
          </cell>
          <cell r="BP205">
            <v>21</v>
          </cell>
          <cell r="BQ205">
            <v>2919300</v>
          </cell>
        </row>
        <row r="206">
          <cell r="AK206">
            <v>1223</v>
          </cell>
          <cell r="AL206">
            <v>23</v>
          </cell>
          <cell r="AM206">
            <v>2552400</v>
          </cell>
          <cell r="BO206">
            <v>1223</v>
          </cell>
          <cell r="BP206">
            <v>23</v>
          </cell>
          <cell r="BQ206">
            <v>3011300</v>
          </cell>
        </row>
        <row r="207">
          <cell r="AK207">
            <v>1225</v>
          </cell>
          <cell r="AL207">
            <v>25</v>
          </cell>
          <cell r="AM207">
            <v>2632800</v>
          </cell>
          <cell r="BO207">
            <v>1225</v>
          </cell>
          <cell r="BP207">
            <v>25</v>
          </cell>
          <cell r="BQ207">
            <v>3106100</v>
          </cell>
        </row>
        <row r="208">
          <cell r="AK208">
            <v>1227</v>
          </cell>
          <cell r="AL208">
            <v>27</v>
          </cell>
          <cell r="AM208">
            <v>2715700</v>
          </cell>
          <cell r="BO208">
            <v>1227</v>
          </cell>
          <cell r="BP208">
            <v>27</v>
          </cell>
          <cell r="BQ208">
            <v>3203900</v>
          </cell>
        </row>
        <row r="209">
          <cell r="AK209">
            <v>1229</v>
          </cell>
          <cell r="AL209">
            <v>29</v>
          </cell>
          <cell r="AM209">
            <v>2801300</v>
          </cell>
          <cell r="BO209">
            <v>1229</v>
          </cell>
          <cell r="BP209">
            <v>29</v>
          </cell>
          <cell r="BQ209">
            <v>3304800</v>
          </cell>
        </row>
        <row r="210">
          <cell r="AK210">
            <v>1231</v>
          </cell>
          <cell r="AL210">
            <v>31</v>
          </cell>
          <cell r="AM210">
            <v>2889500</v>
          </cell>
          <cell r="BO210">
            <v>1231</v>
          </cell>
          <cell r="BP210">
            <v>31</v>
          </cell>
          <cell r="BQ210">
            <v>3408900</v>
          </cell>
        </row>
        <row r="211">
          <cell r="AK211">
            <v>1233</v>
          </cell>
          <cell r="AL211">
            <v>33</v>
          </cell>
          <cell r="AM211">
            <v>2980500</v>
          </cell>
          <cell r="BO211">
            <v>1233</v>
          </cell>
          <cell r="BP211">
            <v>33</v>
          </cell>
          <cell r="BQ211">
            <v>3516300</v>
          </cell>
        </row>
        <row r="212">
          <cell r="AK212">
            <v>1311</v>
          </cell>
          <cell r="AL212">
            <v>11</v>
          </cell>
          <cell r="AM212">
            <v>2302200</v>
          </cell>
          <cell r="BO212">
            <v>1311</v>
          </cell>
          <cell r="BP212">
            <v>11</v>
          </cell>
          <cell r="BQ212">
            <v>2716000</v>
          </cell>
        </row>
        <row r="213">
          <cell r="AK213">
            <v>1313</v>
          </cell>
          <cell r="AL213">
            <v>13</v>
          </cell>
          <cell r="AM213">
            <v>2374700</v>
          </cell>
          <cell r="BO213">
            <v>1313</v>
          </cell>
          <cell r="BP213">
            <v>13</v>
          </cell>
          <cell r="BQ213">
            <v>2801500</v>
          </cell>
        </row>
        <row r="214">
          <cell r="AK214">
            <v>1315</v>
          </cell>
          <cell r="AL214">
            <v>15</v>
          </cell>
          <cell r="AM214">
            <v>2449500</v>
          </cell>
          <cell r="BO214">
            <v>1315</v>
          </cell>
          <cell r="BP214">
            <v>15</v>
          </cell>
          <cell r="BQ214">
            <v>2889800</v>
          </cell>
        </row>
        <row r="215">
          <cell r="AK215">
            <v>1317</v>
          </cell>
          <cell r="AL215">
            <v>17</v>
          </cell>
          <cell r="AM215">
            <v>2526600</v>
          </cell>
          <cell r="BO215">
            <v>1317</v>
          </cell>
          <cell r="BP215">
            <v>17</v>
          </cell>
          <cell r="BQ215">
            <v>2980800</v>
          </cell>
        </row>
        <row r="216">
          <cell r="AK216">
            <v>1319</v>
          </cell>
          <cell r="AL216">
            <v>19</v>
          </cell>
          <cell r="AM216">
            <v>2606200</v>
          </cell>
          <cell r="BO216">
            <v>1319</v>
          </cell>
          <cell r="BP216">
            <v>19</v>
          </cell>
          <cell r="BQ216">
            <v>3074700</v>
          </cell>
        </row>
        <row r="217">
          <cell r="AK217">
            <v>1321</v>
          </cell>
          <cell r="AL217">
            <v>21</v>
          </cell>
          <cell r="AM217">
            <v>2688300</v>
          </cell>
          <cell r="BO217">
            <v>1321</v>
          </cell>
          <cell r="BP217">
            <v>21</v>
          </cell>
          <cell r="BQ217">
            <v>3171500</v>
          </cell>
        </row>
        <row r="218">
          <cell r="AK218">
            <v>1323</v>
          </cell>
          <cell r="AL218">
            <v>23</v>
          </cell>
          <cell r="AM218">
            <v>2772900</v>
          </cell>
          <cell r="BO218">
            <v>1323</v>
          </cell>
          <cell r="BP218">
            <v>23</v>
          </cell>
          <cell r="BQ218">
            <v>3271400</v>
          </cell>
        </row>
        <row r="219">
          <cell r="AK219">
            <v>1325</v>
          </cell>
          <cell r="AL219">
            <v>25</v>
          </cell>
          <cell r="AM219">
            <v>2860300</v>
          </cell>
          <cell r="BO219">
            <v>1325</v>
          </cell>
          <cell r="BP219">
            <v>25</v>
          </cell>
          <cell r="BQ219">
            <v>3374400</v>
          </cell>
        </row>
        <row r="220">
          <cell r="AK220">
            <v>1327</v>
          </cell>
          <cell r="AL220">
            <v>27</v>
          </cell>
          <cell r="AM220">
            <v>2950300</v>
          </cell>
          <cell r="BO220">
            <v>1327</v>
          </cell>
          <cell r="BP220">
            <v>27</v>
          </cell>
          <cell r="BQ220">
            <v>3480700</v>
          </cell>
        </row>
        <row r="221">
          <cell r="AK221">
            <v>1329</v>
          </cell>
          <cell r="AL221">
            <v>29</v>
          </cell>
          <cell r="AM221">
            <v>3043300</v>
          </cell>
          <cell r="BO221">
            <v>1329</v>
          </cell>
          <cell r="BP221">
            <v>29</v>
          </cell>
          <cell r="BQ221">
            <v>3590300</v>
          </cell>
        </row>
        <row r="222">
          <cell r="AK222">
            <v>1331</v>
          </cell>
          <cell r="AL222">
            <v>31</v>
          </cell>
          <cell r="AM222">
            <v>3139100</v>
          </cell>
          <cell r="BO222">
            <v>1331</v>
          </cell>
          <cell r="BP222">
            <v>31</v>
          </cell>
          <cell r="BQ222">
            <v>3703400</v>
          </cell>
        </row>
        <row r="223">
          <cell r="AK223">
            <v>1333</v>
          </cell>
          <cell r="AL223">
            <v>33</v>
          </cell>
          <cell r="AM223">
            <v>3238000</v>
          </cell>
          <cell r="BO223">
            <v>1333</v>
          </cell>
          <cell r="BP223">
            <v>33</v>
          </cell>
          <cell r="BQ223">
            <v>3820000</v>
          </cell>
        </row>
      </sheetData>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ut"/>
      <sheetName val="DATABASE_PEG"/>
      <sheetName val="SPT SEKDA"/>
      <sheetName val="SPPD-1 SETDA"/>
      <sheetName val="SPPD-2 SETDA 2"/>
      <sheetName val="SPPD-2 SETDA"/>
      <sheetName val="RINCIAN PJL"/>
      <sheetName val="KWITANSI"/>
      <sheetName val="SPT DINAS"/>
      <sheetName val="SPPD-1 DINAS"/>
      <sheetName val="SPPD-2 DINAS"/>
    </sheetNames>
    <sheetDataSet>
      <sheetData sheetId="0">
        <row r="4">
          <cell r="A4" t="str">
            <v>KODE</v>
          </cell>
          <cell r="B4" t="str">
            <v>Nama dan TTL</v>
          </cell>
          <cell r="C4" t="str">
            <v>NIP</v>
          </cell>
          <cell r="D4" t="str">
            <v>Pangkat/Gol</v>
          </cell>
          <cell r="E4" t="str">
            <v>Jabatan</v>
          </cell>
        </row>
        <row r="6">
          <cell r="A6" t="str">
            <v>abiatar</v>
          </cell>
          <cell r="B6" t="str">
            <v>ABIATAR SITINJAK, S.Ip.</v>
          </cell>
          <cell r="C6" t="str">
            <v>19671105 199011 1 002</v>
          </cell>
          <cell r="D6" t="str">
            <v>Penata (III/c)</v>
          </cell>
          <cell r="E6" t="str">
            <v>Kasubag Keuangan</v>
          </cell>
        </row>
        <row r="7">
          <cell r="A7" t="str">
            <v>abidin</v>
          </cell>
          <cell r="B7" t="str">
            <v>ABIDIN PAKPAHAN, SE. MM.</v>
          </cell>
          <cell r="C7" t="str">
            <v>19550606 198307 1 001</v>
          </cell>
          <cell r="D7" t="str">
            <v>Pembina (IV/a)</v>
          </cell>
          <cell r="E7" t="str">
            <v>Sekretaris</v>
          </cell>
        </row>
        <row r="8">
          <cell r="A8" t="str">
            <v>adhita</v>
          </cell>
          <cell r="B8" t="str">
            <v>ADHITA SUMARSONO, S.Hut.</v>
          </cell>
          <cell r="C8" t="str">
            <v>19710110 199803 1 007</v>
          </cell>
          <cell r="D8" t="str">
            <v>Penata TK. I (III/d)</v>
          </cell>
          <cell r="E8" t="str">
            <v>Kepala Sub Bagian Umum dan Program</v>
          </cell>
        </row>
        <row r="9">
          <cell r="A9" t="str">
            <v>agep</v>
          </cell>
          <cell r="B9" t="str">
            <v>AGEP TA'DUNG, S.Sos.</v>
          </cell>
          <cell r="C9" t="str">
            <v>19691127 200701 1 023</v>
          </cell>
          <cell r="D9" t="str">
            <v>Penata Muda (III/a)</v>
          </cell>
          <cell r="E9" t="str">
            <v>Staf Subag Keuangan</v>
          </cell>
        </row>
        <row r="10">
          <cell r="A10" t="str">
            <v>agus</v>
          </cell>
          <cell r="B10" t="str">
            <v>AGUSTINUS</v>
          </cell>
          <cell r="C10" t="str">
            <v>19680813 200701 1 031</v>
          </cell>
          <cell r="D10" t="str">
            <v>Pengatur Muda TK. I (II/b)</v>
          </cell>
          <cell r="E10" t="str">
            <v>Staf Bidang Pembinaan Hutan</v>
          </cell>
        </row>
        <row r="11">
          <cell r="A11" t="str">
            <v>agustinus</v>
          </cell>
          <cell r="B11" t="str">
            <v>AGUSTINUS RIUWPASSA, SH.</v>
          </cell>
          <cell r="C11" t="str">
            <v>19710802 199203 1 005</v>
          </cell>
          <cell r="D11" t="str">
            <v>Penata Muda (III/a)</v>
          </cell>
          <cell r="E11" t="str">
            <v>POLHUT</v>
          </cell>
        </row>
        <row r="12">
          <cell r="A12" t="str">
            <v>aksamina</v>
          </cell>
          <cell r="B12" t="str">
            <v>AKSAMINA DEMETOUW, SP.</v>
          </cell>
          <cell r="C12" t="str">
            <v>19720419 199712 2 001</v>
          </cell>
          <cell r="D12" t="str">
            <v>Penata Muda Tk.I (III/b)</v>
          </cell>
          <cell r="E12" t="str">
            <v>Kepala Seksi Pembenihan dan Persemaian</v>
          </cell>
        </row>
        <row r="13">
          <cell r="A13" t="str">
            <v>ahab</v>
          </cell>
          <cell r="B13" t="str">
            <v>AHAB MEDLAMA, S.ST</v>
          </cell>
          <cell r="C13" t="str">
            <v>19790917 200312 1 010</v>
          </cell>
          <cell r="D13" t="str">
            <v>Penata (III/c)</v>
          </cell>
          <cell r="E13" t="str">
            <v>Kepala Bidang Pertambangan Umum</v>
          </cell>
        </row>
        <row r="14">
          <cell r="A14" t="str">
            <v>albert</v>
          </cell>
          <cell r="B14" t="str">
            <v>ALBERT FELLE</v>
          </cell>
          <cell r="C14" t="str">
            <v>710 020 592</v>
          </cell>
          <cell r="D14" t="str">
            <v>Penata Muda (III/a)</v>
          </cell>
          <cell r="E14" t="str">
            <v>POLHUT</v>
          </cell>
        </row>
        <row r="15">
          <cell r="A15" t="str">
            <v>alfons</v>
          </cell>
          <cell r="B15" t="str">
            <v>Drs. ALFONS SESA, MM.</v>
          </cell>
          <cell r="C15" t="str">
            <v>19670205 199308 1 001</v>
          </cell>
          <cell r="D15" t="str">
            <v>Pembina TK. I (IV/b)</v>
          </cell>
          <cell r="E15" t="str">
            <v>Ass Sekda Bidang Perekonomian dan Pembangunan Setda Kab Jayapura</v>
          </cell>
        </row>
        <row r="16">
          <cell r="A16" t="str">
            <v>alfred</v>
          </cell>
          <cell r="B16" t="str">
            <v>L. ALFERD DWEMANSER</v>
          </cell>
          <cell r="C16" t="str">
            <v>19710515 199203 1 007</v>
          </cell>
          <cell r="D16" t="str">
            <v xml:space="preserve">Pengatur Tk.I (II/d) </v>
          </cell>
          <cell r="E16" t="str">
            <v>POLHUT</v>
          </cell>
        </row>
        <row r="17">
          <cell r="A17" t="str">
            <v>alfredo</v>
          </cell>
          <cell r="B17" t="str">
            <v>ALFREDO Y. MARCELINO, Amd.Hut.</v>
          </cell>
          <cell r="C17" t="str">
            <v>19760628 200003 1 002</v>
          </cell>
          <cell r="D17" t="str">
            <v>Pengatur (II/c)</v>
          </cell>
          <cell r="E17" t="str">
            <v>Staf Bidang Potensi Hutan</v>
          </cell>
        </row>
        <row r="18">
          <cell r="A18" t="str">
            <v>amos</v>
          </cell>
          <cell r="B18" t="str">
            <v>Ir. AMOS HOKOYOKU</v>
          </cell>
          <cell r="C18">
            <v>640020480</v>
          </cell>
          <cell r="D18" t="str">
            <v>Pembina TK. I (IV/b)</v>
          </cell>
          <cell r="E18" t="str">
            <v>Kepala Dinas Kehutanan Kabupaten Jayapura</v>
          </cell>
        </row>
        <row r="19">
          <cell r="A19" t="str">
            <v>ana</v>
          </cell>
          <cell r="B19" t="str">
            <v>Ir. ANNA O. S. H. SAWAI</v>
          </cell>
          <cell r="C19" t="str">
            <v>19641009 199102 2 002</v>
          </cell>
          <cell r="D19" t="str">
            <v>Pembina TK. I (IV/b)</v>
          </cell>
          <cell r="E19" t="str">
            <v>Kepala Dinas Pertanian Tanaman Pangan &amp; Hortikultura Kab Jayapura</v>
          </cell>
        </row>
        <row r="20">
          <cell r="A20" t="str">
            <v>anita</v>
          </cell>
          <cell r="B20" t="str">
            <v>ANITA SELVI SUEBU, S.Hut.</v>
          </cell>
          <cell r="C20" t="str">
            <v xml:space="preserve">  </v>
          </cell>
          <cell r="D20" t="str">
            <v xml:space="preserve">  </v>
          </cell>
          <cell r="E20" t="str">
            <v>Tenaga Honorer</v>
          </cell>
        </row>
        <row r="21">
          <cell r="A21" t="str">
            <v>anna</v>
          </cell>
          <cell r="B21" t="str">
            <v>ANNA MARIA ROMPAS</v>
          </cell>
          <cell r="C21" t="str">
            <v>19601029 198903 2 006</v>
          </cell>
          <cell r="D21" t="str">
            <v>Penata Muda (III/a)</v>
          </cell>
          <cell r="E21" t="str">
            <v>Staf Subag Keuangan</v>
          </cell>
        </row>
        <row r="22">
          <cell r="A22" t="str">
            <v>antonius</v>
          </cell>
          <cell r="B22" t="str">
            <v>ANTHONIUS KECEWAY</v>
          </cell>
          <cell r="C22" t="str">
            <v>19580802 198211 1 002</v>
          </cell>
          <cell r="D22" t="str">
            <v>Pengatur Tk. I (II/d)</v>
          </cell>
          <cell r="E22" t="str">
            <v>Staf UPTD Nimboran</v>
          </cell>
        </row>
        <row r="23">
          <cell r="A23" t="str">
            <v>apner</v>
          </cell>
          <cell r="B23" t="str">
            <v>APNER HANS SAWAI</v>
          </cell>
          <cell r="C23" t="str">
            <v>19620219 200605 1 001</v>
          </cell>
          <cell r="D23" t="str">
            <v>Pengatur Muda TK. I (II/b)</v>
          </cell>
          <cell r="E23" t="str">
            <v>Staf Bagian Keuangan</v>
          </cell>
        </row>
        <row r="24">
          <cell r="A24" t="str">
            <v>arifin</v>
          </cell>
          <cell r="B24" t="str">
            <v>ARIFIN</v>
          </cell>
          <cell r="C24" t="str">
            <v>19591230 198610 1 003</v>
          </cell>
          <cell r="D24" t="str">
            <v>Penata Muda Tk.I (III/b)</v>
          </cell>
          <cell r="E24" t="str">
            <v>Staf Subag Umum dan Program</v>
          </cell>
        </row>
        <row r="25">
          <cell r="A25" t="str">
            <v>arifin gultom</v>
          </cell>
          <cell r="B25" t="str">
            <v>ARIFIN GULTOM</v>
          </cell>
          <cell r="C25" t="str">
            <v>19580906 199703 1 002</v>
          </cell>
          <cell r="D25" t="str">
            <v>Pengatur Tk. I (II/d)</v>
          </cell>
          <cell r="E25" t="str">
            <v>POLHUT</v>
          </cell>
        </row>
        <row r="26">
          <cell r="A26" t="str">
            <v>arifin thaman</v>
          </cell>
          <cell r="B26" t="str">
            <v>ARIFIN THAMAN</v>
          </cell>
          <cell r="C26" t="str">
            <v>640 047 612</v>
          </cell>
          <cell r="D26" t="str">
            <v>Pengatur Muda (II/a)</v>
          </cell>
          <cell r="E26" t="str">
            <v>Staf Sekretariat (Umum)</v>
          </cell>
        </row>
        <row r="27">
          <cell r="A27" t="str">
            <v>arnold</v>
          </cell>
          <cell r="B27" t="str">
            <v>ARNOLDUS TUTUROP, S.Hut.</v>
          </cell>
          <cell r="C27" t="str">
            <v>19720726 199610 1 001</v>
          </cell>
          <cell r="D27" t="str">
            <v>Penata Muda (III/a)</v>
          </cell>
          <cell r="E27" t="str">
            <v>Staf Bidang Produksi</v>
          </cell>
        </row>
        <row r="28">
          <cell r="A28" t="str">
            <v>asiman</v>
          </cell>
          <cell r="B28" t="str">
            <v>ASIMAN M. MANIK, Amd.Hut.</v>
          </cell>
          <cell r="C28" t="str">
            <v>19800527 199903 1 003</v>
          </cell>
          <cell r="D28" t="str">
            <v>Pengatur (II/c)</v>
          </cell>
          <cell r="E28" t="str">
            <v>Staf Bidang Potensi Hutan</v>
          </cell>
        </row>
        <row r="29">
          <cell r="A29" t="str">
            <v>bala</v>
          </cell>
          <cell r="B29" t="str">
            <v>YOHANIS BALA</v>
          </cell>
          <cell r="C29" t="str">
            <v xml:space="preserve">   </v>
          </cell>
          <cell r="D29" t="str">
            <v xml:space="preserve">   </v>
          </cell>
          <cell r="E29" t="str">
            <v>Tenaga Honorer</v>
          </cell>
        </row>
        <row r="30">
          <cell r="A30" t="str">
            <v>bappeda</v>
          </cell>
          <cell r="B30" t="str">
            <v>Drs. EDISON MUABUAY, M.Si.</v>
          </cell>
          <cell r="C30" t="str">
            <v>010 176 912</v>
          </cell>
          <cell r="D30" t="str">
            <v>Pembina TK. I/(IV/b)</v>
          </cell>
          <cell r="E30" t="str">
            <v>Kepala BAPPEDA Kabupaten Jayapura</v>
          </cell>
        </row>
        <row r="31">
          <cell r="A31" t="str">
            <v>boas</v>
          </cell>
          <cell r="B31" t="str">
            <v>BOAS HAMOKWARONG</v>
          </cell>
          <cell r="C31" t="str">
            <v>19671003 199803 1 003</v>
          </cell>
          <cell r="D31" t="str">
            <v>Pengatur Muda Tk. I (II/b)</v>
          </cell>
          <cell r="E31" t="str">
            <v>Staf Bidang Konservasi, Keamanan Dan Penyuluhan (Penyuluh)</v>
          </cell>
        </row>
        <row r="32">
          <cell r="A32" t="str">
            <v>burami</v>
          </cell>
          <cell r="B32" t="str">
            <v>HENDRIK J. BURAMI, S.Hut.</v>
          </cell>
          <cell r="C32" t="str">
            <v>640 046 804</v>
          </cell>
          <cell r="D32" t="str">
            <v>Pengatur Muda Tk. I (II/b)</v>
          </cell>
          <cell r="E32" t="str">
            <v>Staf Bidang Konservasi, Keamanan Dan Penyuluhan (Penyuluh)</v>
          </cell>
        </row>
        <row r="33">
          <cell r="A33" t="str">
            <v>corneles</v>
          </cell>
          <cell r="B33" t="str">
            <v>CORNELES MANUPUTTY, SE</v>
          </cell>
          <cell r="C33" t="str">
            <v>19600115 198403 1 011</v>
          </cell>
          <cell r="D33" t="str">
            <v>Pembina (IV/a)</v>
          </cell>
          <cell r="E33" t="str">
            <v xml:space="preserve">Kepala Dinas Kehutanan </v>
          </cell>
        </row>
        <row r="34">
          <cell r="A34" t="str">
            <v>dandim</v>
          </cell>
          <cell r="B34" t="str">
            <v>Aksa</v>
          </cell>
          <cell r="C34" t="str">
            <v>III/B</v>
          </cell>
          <cell r="D34" t="str">
            <v>-</v>
          </cell>
          <cell r="E34" t="str">
            <v>Komandan KODIM 1701 Jayapura</v>
          </cell>
        </row>
        <row r="35">
          <cell r="A35" t="str">
            <v>daniel</v>
          </cell>
          <cell r="B35" t="str">
            <v>Ir. DANIEL F. PALANGAN</v>
          </cell>
          <cell r="C35" t="str">
            <v>19610812 199003 1 006</v>
          </cell>
          <cell r="D35" t="str">
            <v>Pembina TK. I/(IV/b)</v>
          </cell>
          <cell r="E35" t="str">
            <v>Kepala BP4K Kabupaten Jayapura</v>
          </cell>
        </row>
        <row r="36">
          <cell r="A36" t="str">
            <v>demi</v>
          </cell>
          <cell r="B36" t="str">
            <v>DEMI PAGAWAK</v>
          </cell>
          <cell r="C36" t="str">
            <v>19861205 200211 1 001</v>
          </cell>
          <cell r="D36" t="str">
            <v>Pengatur Muda (II/a)</v>
          </cell>
          <cell r="E36" t="str">
            <v>Kasubag Keuangan</v>
          </cell>
        </row>
        <row r="37">
          <cell r="A37" t="str">
            <v>dina</v>
          </cell>
          <cell r="B37" t="str">
            <v>DINA SALUBONGGA</v>
          </cell>
          <cell r="C37" t="str">
            <v>19601231 198301 2 046</v>
          </cell>
          <cell r="D37" t="str">
            <v>Penata Muda Tk.I (III/b)</v>
          </cell>
          <cell r="E37" t="str">
            <v>Staf Bidang Pembinaan Hutan</v>
          </cell>
        </row>
        <row r="38">
          <cell r="A38" t="str">
            <v>duwiri</v>
          </cell>
          <cell r="B38" t="str">
            <v>YANCE DUWIRI</v>
          </cell>
          <cell r="C38" t="str">
            <v>19560414 198204 1 001</v>
          </cell>
          <cell r="D38" t="str">
            <v xml:space="preserve">Pengatur Tk.I (II/d) </v>
          </cell>
          <cell r="E38" t="str">
            <v>POLHUT</v>
          </cell>
        </row>
        <row r="39">
          <cell r="A39" t="str">
            <v>dwi</v>
          </cell>
          <cell r="B39" t="str">
            <v>Dwi Susanto</v>
          </cell>
          <cell r="C39">
            <v>710020613</v>
          </cell>
          <cell r="D39" t="str">
            <v xml:space="preserve">Pengatur Tk.I (II/d) </v>
          </cell>
          <cell r="E39" t="str">
            <v>Staf</v>
          </cell>
        </row>
        <row r="40">
          <cell r="A40" t="str">
            <v>edison</v>
          </cell>
          <cell r="B40" t="str">
            <v>EDISON FELLE</v>
          </cell>
          <cell r="C40" t="str">
            <v>19800715 200605 1 002</v>
          </cell>
          <cell r="D40" t="str">
            <v>Pengatur Muda (II/a)</v>
          </cell>
          <cell r="E40" t="str">
            <v>Staf UPTD Distrik Demta</v>
          </cell>
        </row>
        <row r="41">
          <cell r="A41" t="str">
            <v>eryanti</v>
          </cell>
          <cell r="B41" t="str">
            <v>ERYANTI M. BUNGA</v>
          </cell>
          <cell r="C41" t="str">
            <v>19820505 200701 2 023</v>
          </cell>
          <cell r="D41" t="str">
            <v>Pengatur Muda (II/a)</v>
          </cell>
          <cell r="E41" t="str">
            <v>Staf Sekretariat (Kepegawaian)</v>
          </cell>
        </row>
        <row r="42">
          <cell r="A42" t="str">
            <v>fiktor</v>
          </cell>
          <cell r="B42" t="str">
            <v>FIKTOR THEODORUS HOROTA, Amd.Hut.</v>
          </cell>
          <cell r="C42" t="str">
            <v>19720126 199803 1 008</v>
          </cell>
          <cell r="D42" t="str">
            <v xml:space="preserve">Pengatur (II/c) </v>
          </cell>
          <cell r="E42" t="str">
            <v>Staf UPTD Distrik Demta</v>
          </cell>
        </row>
        <row r="43">
          <cell r="A43" t="str">
            <v>frans</v>
          </cell>
          <cell r="B43" t="str">
            <v>FRANS PUSUNG</v>
          </cell>
          <cell r="C43" t="str">
            <v>19650127 199311 1 001</v>
          </cell>
          <cell r="D43" t="str">
            <v>Pengatur Tk. I (II/d)</v>
          </cell>
          <cell r="E43" t="str">
            <v>Staf Seksi Pungutan Iuran Kehutanan</v>
          </cell>
        </row>
        <row r="44">
          <cell r="A44" t="str">
            <v>grees</v>
          </cell>
          <cell r="B44" t="str">
            <v>GREES CAROLINA SABA</v>
          </cell>
          <cell r="C44" t="str">
            <v>19701017 200112 2 001</v>
          </cell>
          <cell r="D44" t="str">
            <v xml:space="preserve">Pengatur (II/c) </v>
          </cell>
          <cell r="E44" t="str">
            <v>Staf Sekretariat (Kepegawaian)</v>
          </cell>
        </row>
        <row r="45">
          <cell r="A45" t="str">
            <v>hendrik</v>
          </cell>
          <cell r="B45" t="str">
            <v>HENDRIK WAICANG</v>
          </cell>
          <cell r="C45" t="str">
            <v>19690612 199203 1 014</v>
          </cell>
          <cell r="D45" t="str">
            <v>Pengatur Muda (II/a)</v>
          </cell>
          <cell r="E45" t="str">
            <v>POLHUT</v>
          </cell>
        </row>
        <row r="46">
          <cell r="A46" t="str">
            <v>ismael</v>
          </cell>
          <cell r="B46" t="str">
            <v>ISMAEL NASENDI</v>
          </cell>
          <cell r="C46" t="str">
            <v>19661005 200701 1 031</v>
          </cell>
          <cell r="D46" t="str">
            <v>Pengatur Muda TK. I (II/b)</v>
          </cell>
          <cell r="E46" t="str">
            <v>Staf Bidang Pembinaan Hutan</v>
          </cell>
        </row>
        <row r="47">
          <cell r="A47" t="str">
            <v>izak</v>
          </cell>
          <cell r="B47" t="str">
            <v>IZAK RUMBEKWAN, A. Ma. Hut</v>
          </cell>
          <cell r="C47" t="str">
            <v>19710711 199610 1 001</v>
          </cell>
          <cell r="D47" t="str">
            <v>Pengatur Tk. I (II/d)</v>
          </cell>
          <cell r="E47" t="str">
            <v>Staf UPTD Distrik Demta</v>
          </cell>
        </row>
        <row r="48">
          <cell r="A48" t="str">
            <v>jhon</v>
          </cell>
          <cell r="B48" t="str">
            <v>JHON KAINAMA</v>
          </cell>
          <cell r="C48" t="str">
            <v>19641021 198908 1 001</v>
          </cell>
          <cell r="D48" t="str">
            <v>Penata Muda (III/a)</v>
          </cell>
          <cell r="E48" t="str">
            <v>Staf UPTD Distrik Demta</v>
          </cell>
        </row>
        <row r="49">
          <cell r="A49" t="str">
            <v>johanis</v>
          </cell>
          <cell r="B49" t="str">
            <v>JOHANIS PAULUS TOTO</v>
          </cell>
          <cell r="C49" t="str">
            <v>710 026 711</v>
          </cell>
          <cell r="D49" t="str">
            <v>Pengatur (II/c)</v>
          </cell>
          <cell r="E49" t="str">
            <v>POLHUT</v>
          </cell>
        </row>
        <row r="50">
          <cell r="A50" t="str">
            <v>joni</v>
          </cell>
          <cell r="B50" t="str">
            <v>JONI FERE</v>
          </cell>
          <cell r="C50" t="str">
            <v>19671216 200701 1 019</v>
          </cell>
          <cell r="D50" t="str">
            <v>Pengatur Muda TK. I (II/b)</v>
          </cell>
          <cell r="E50" t="str">
            <v>Staf Bidang Pembinaan Hutan</v>
          </cell>
        </row>
        <row r="51">
          <cell r="A51" t="str">
            <v>kapolres</v>
          </cell>
          <cell r="B51" t="str">
            <v>MATHIUS D. FAKHIRI, S.IK.</v>
          </cell>
          <cell r="C51" t="str">
            <v>68010374</v>
          </cell>
          <cell r="D51" t="str">
            <v>AKBP</v>
          </cell>
          <cell r="E51" t="str">
            <v>Kepala Kepolisian Resort Jayapura.</v>
          </cell>
        </row>
        <row r="52">
          <cell r="A52" t="str">
            <v>karma</v>
          </cell>
          <cell r="B52" t="str">
            <v>Ir. GEORGE KARMA</v>
          </cell>
          <cell r="C52" t="str">
            <v>19600531 199003 1 008</v>
          </cell>
          <cell r="D52" t="str">
            <v>Pembina TK. I/(IV/b)</v>
          </cell>
          <cell r="E52" t="str">
            <v>Kepala Dinas Kehutanan Kabupaten Jayapura</v>
          </cell>
        </row>
        <row r="53">
          <cell r="A53" t="str">
            <v>kejaksaan</v>
          </cell>
          <cell r="B53" t="str">
            <v>SUGENG PUDJIANTO, SH. M.Hum.</v>
          </cell>
          <cell r="C53" t="str">
            <v>19600723 198503 1 002</v>
          </cell>
          <cell r="D53" t="str">
            <v>Jaksa Utama Pratama/(IV/b)</v>
          </cell>
          <cell r="E53" t="str">
            <v>Kepala Kejaksaan Negeri Jayapura</v>
          </cell>
        </row>
        <row r="54">
          <cell r="A54" t="str">
            <v>kristofel</v>
          </cell>
          <cell r="B54" t="str">
            <v>KRISTOFEL ARIM</v>
          </cell>
          <cell r="C54" t="str">
            <v>19550112 198211 1 001</v>
          </cell>
          <cell r="D54" t="str">
            <v>Penata (III/c)</v>
          </cell>
          <cell r="E54" t="str">
            <v>Staf Bidang Produksi</v>
          </cell>
        </row>
        <row r="55">
          <cell r="A55" t="str">
            <v>lambert</v>
          </cell>
          <cell r="B55" t="str">
            <v>Ir. LAMBERT K. TOKAN</v>
          </cell>
          <cell r="C55" t="str">
            <v>19601108 198801 1 002</v>
          </cell>
          <cell r="D55" t="str">
            <v>Pembina TK. I/(IV/b)</v>
          </cell>
          <cell r="E55" t="str">
            <v>PLT Kepala Dinas Kehutanan Kabupaten Jayapura</v>
          </cell>
        </row>
        <row r="56">
          <cell r="A56" t="str">
            <v>lamusahari</v>
          </cell>
          <cell r="B56" t="str">
            <v>LA MUSAHARI</v>
          </cell>
          <cell r="C56" t="str">
            <v>19691231 200701 1 479</v>
          </cell>
          <cell r="D56" t="str">
            <v>Pengatur Muda (II/a)</v>
          </cell>
          <cell r="E56" t="str">
            <v>Staf UPTD Distrik Sentani</v>
          </cell>
        </row>
        <row r="57">
          <cell r="A57" t="str">
            <v>lasarus</v>
          </cell>
          <cell r="B57" t="str">
            <v>LASARUS L.S.W. AIBEMBROK, A. Ma.Hut</v>
          </cell>
          <cell r="C57" t="str">
            <v>19670901 199611 1 001</v>
          </cell>
          <cell r="D57" t="str">
            <v>Pengatur Tk. I (II/d)</v>
          </cell>
          <cell r="E57" t="str">
            <v>Staf Bidang Kamluh</v>
          </cell>
        </row>
        <row r="58">
          <cell r="A58" t="str">
            <v>leo</v>
          </cell>
          <cell r="B58" t="str">
            <v>LEO ZAKARIA, ST.</v>
          </cell>
          <cell r="C58" t="str">
            <v>19700729 200502 1 003</v>
          </cell>
          <cell r="D58" t="str">
            <v>Penata (III/c)</v>
          </cell>
          <cell r="E58" t="str">
            <v>Kepala Bidang Geologi</v>
          </cell>
        </row>
        <row r="59">
          <cell r="A59" t="str">
            <v>levinus</v>
          </cell>
          <cell r="B59" t="str">
            <v>LEFINUS RAGAINAGA, SH.</v>
          </cell>
          <cell r="C59" t="str">
            <v>19700322 199703 1 006</v>
          </cell>
          <cell r="D59" t="str">
            <v>Penata Muda TK. I (III/b)</v>
          </cell>
          <cell r="E59" t="str">
            <v>POLHUT</v>
          </cell>
        </row>
        <row r="60">
          <cell r="A60" t="str">
            <v>Liafrida</v>
          </cell>
          <cell r="B60" t="str">
            <v>LIAFRIDA TANGKE LANGI, S.Hut</v>
          </cell>
          <cell r="C60" t="str">
            <v>19780405 200112 2 001</v>
          </cell>
          <cell r="D60" t="str">
            <v>Penata Muda TK. I (III/b)</v>
          </cell>
          <cell r="E60" t="str">
            <v>Staf Bagiaun Umum dan Program</v>
          </cell>
        </row>
        <row r="61">
          <cell r="A61" t="str">
            <v>lunia</v>
          </cell>
          <cell r="B61" t="str">
            <v>LUNIA HAAY</v>
          </cell>
          <cell r="C61" t="str">
            <v>640 014 465</v>
          </cell>
          <cell r="D61" t="str">
            <v>Penata Muda (III/a)</v>
          </cell>
          <cell r="E61" t="str">
            <v>Staf UPTD Distrik Kaureh</v>
          </cell>
        </row>
        <row r="62">
          <cell r="A62" t="str">
            <v>manase</v>
          </cell>
          <cell r="B62" t="str">
            <v>MENASE WOMSIWOR</v>
          </cell>
          <cell r="C62" t="str">
            <v>19660625 198608 1 001</v>
          </cell>
          <cell r="D62" t="str">
            <v>Penata Muda (III/a)</v>
          </cell>
          <cell r="E62" t="str">
            <v>Staf UPTD Distrik Kaureh</v>
          </cell>
        </row>
        <row r="63">
          <cell r="A63" t="str">
            <v>markus</v>
          </cell>
          <cell r="B63" t="str">
            <v>M A R K U S</v>
          </cell>
          <cell r="C63" t="str">
            <v xml:space="preserve">  </v>
          </cell>
          <cell r="D63" t="str">
            <v xml:space="preserve">  </v>
          </cell>
          <cell r="E63" t="str">
            <v>Tenaga Honorer</v>
          </cell>
        </row>
        <row r="64">
          <cell r="A64" t="str">
            <v>marniati</v>
          </cell>
          <cell r="B64" t="str">
            <v>MARNIATI</v>
          </cell>
          <cell r="C64" t="str">
            <v>19750705 200701 2 032</v>
          </cell>
          <cell r="D64" t="str">
            <v>Pengatur Muda (II/a)</v>
          </cell>
          <cell r="E64" t="str">
            <v>Staf Sekretariat (Umum)</v>
          </cell>
        </row>
        <row r="65">
          <cell r="A65" t="str">
            <v>marten</v>
          </cell>
          <cell r="B65" t="str">
            <v>MARTHEN PARENDEN</v>
          </cell>
          <cell r="C65" t="str">
            <v>19680303 199803 1 001</v>
          </cell>
          <cell r="D65" t="str">
            <v xml:space="preserve">Pengatur Tk.I (II/d) </v>
          </cell>
          <cell r="E65" t="str">
            <v>Staf Bidang Konservasi, Keamanan Dan Penyuluhan (Penyuluh)</v>
          </cell>
        </row>
        <row r="66">
          <cell r="A66" t="str">
            <v>marthinus</v>
          </cell>
          <cell r="B66" t="str">
            <v>MARTINUS YOUW</v>
          </cell>
          <cell r="C66" t="str">
            <v>19690327 200012 1 003</v>
          </cell>
          <cell r="D66" t="str">
            <v xml:space="preserve">Pengatur (II/c) </v>
          </cell>
          <cell r="E66" t="str">
            <v>Staf Bidang Pembinaan Hutan</v>
          </cell>
        </row>
        <row r="67">
          <cell r="A67" t="str">
            <v>matelda</v>
          </cell>
          <cell r="B67" t="str">
            <v>MATELDA RUMBIAK, A.Ma.Hut.</v>
          </cell>
          <cell r="C67" t="str">
            <v>19720918 199610 2 001</v>
          </cell>
          <cell r="D67" t="str">
            <v xml:space="preserve">Penata  Muda  (III/a) </v>
          </cell>
          <cell r="E67" t="str">
            <v>Staf Subag Keuangan</v>
          </cell>
        </row>
        <row r="68">
          <cell r="A68" t="str">
            <v>mebri</v>
          </cell>
          <cell r="B68" t="str">
            <v>Ir. NATANEL MEBRI</v>
          </cell>
          <cell r="C68" t="str">
            <v>19630813 199603 1 004</v>
          </cell>
          <cell r="D68" t="str">
            <v>Penata Tk. I/(III/d)</v>
          </cell>
          <cell r="E68" t="str">
            <v>Staf Sekretariat (Umum)</v>
          </cell>
        </row>
        <row r="69">
          <cell r="A69" t="str">
            <v>musa</v>
          </cell>
          <cell r="B69" t="str">
            <v>MUSA FONATABA</v>
          </cell>
          <cell r="C69" t="str">
            <v>19590708 198303 1 019</v>
          </cell>
          <cell r="D69" t="str">
            <v>Penata (III/c)</v>
          </cell>
          <cell r="E69" t="str">
            <v>POLHUT</v>
          </cell>
        </row>
        <row r="70">
          <cell r="A70" t="str">
            <v>nasendi</v>
          </cell>
          <cell r="B70" t="str">
            <v>YUSUF NASENDI</v>
          </cell>
          <cell r="C70" t="str">
            <v>19650318 199703 1 005</v>
          </cell>
          <cell r="D70" t="str">
            <v>Pengatur Tk. I (II/d)</v>
          </cell>
          <cell r="E70" t="str">
            <v>POLHUT</v>
          </cell>
        </row>
        <row r="71">
          <cell r="A71" t="str">
            <v>netty</v>
          </cell>
          <cell r="B71" t="str">
            <v>NETTY ROSDIANA PAKPAHAN</v>
          </cell>
          <cell r="C71" t="str">
            <v xml:space="preserve">   </v>
          </cell>
          <cell r="D71" t="str">
            <v xml:space="preserve">  </v>
          </cell>
          <cell r="E71" t="str">
            <v>Tenaga Honorer</v>
          </cell>
        </row>
        <row r="72">
          <cell r="A72" t="str">
            <v>no</v>
          </cell>
          <cell r="B72" t="str">
            <v xml:space="preserve"> </v>
          </cell>
          <cell r="C72" t="str">
            <v xml:space="preserve"> </v>
          </cell>
          <cell r="D72" t="str">
            <v xml:space="preserve"> </v>
          </cell>
          <cell r="E72" t="str">
            <v xml:space="preserve"> </v>
          </cell>
        </row>
        <row r="73">
          <cell r="A73" t="str">
            <v>nober</v>
          </cell>
          <cell r="B73" t="str">
            <v>NOBER PARABANG, SP.</v>
          </cell>
          <cell r="C73" t="str">
            <v>19750525 200111 1 005</v>
          </cell>
          <cell r="D73" t="str">
            <v>Penata (III/c)</v>
          </cell>
          <cell r="E73" t="str">
            <v>Staf Bidang Pembinaan Hutan</v>
          </cell>
        </row>
        <row r="74">
          <cell r="A74" t="str">
            <v>olga</v>
          </cell>
          <cell r="B74" t="str">
            <v>OLGA GASONG</v>
          </cell>
          <cell r="C74" t="str">
            <v>19810715 200701 2 002</v>
          </cell>
          <cell r="D74" t="str">
            <v>Pengatur Muda TK. I (II/b)</v>
          </cell>
          <cell r="E74" t="str">
            <v>Staf Sekretariat (Kepegawaian)</v>
          </cell>
        </row>
        <row r="75">
          <cell r="A75" t="str">
            <v>pundjul</v>
          </cell>
          <cell r="B75" t="str">
            <v>PUNDJUL LINANGKUNG</v>
          </cell>
          <cell r="C75" t="str">
            <v>19720609 199803 2 006</v>
          </cell>
          <cell r="D75" t="str">
            <v xml:space="preserve">Pengatur Tk.I (II/d) </v>
          </cell>
          <cell r="E75" t="str">
            <v>Staf Bidang Konservasi, Keamanan Dan Penyuluhan (Penyuluh)</v>
          </cell>
        </row>
        <row r="76">
          <cell r="A76" t="str">
            <v>ramandey</v>
          </cell>
          <cell r="B76" t="str">
            <v>Ir. OTNIEL RAMANDEY, MM</v>
          </cell>
          <cell r="C76" t="str">
            <v>19541003 198403 1 003</v>
          </cell>
          <cell r="D76" t="str">
            <v>Pembina Utama Muda (IV/c)</v>
          </cell>
          <cell r="E76" t="str">
            <v>Kepala Dinas Pertambangan dan Energi</v>
          </cell>
        </row>
        <row r="77">
          <cell r="A77" t="str">
            <v>ridwan</v>
          </cell>
          <cell r="B77" t="str">
            <v>RIDWAN PAISAY YABDI</v>
          </cell>
          <cell r="C77" t="str">
            <v>19701017 200112 1 001</v>
          </cell>
          <cell r="D77" t="str">
            <v>Penata (III/c)</v>
          </cell>
          <cell r="E77" t="str">
            <v>Staf Sekretariat (Kepegawaian)</v>
          </cell>
        </row>
        <row r="78">
          <cell r="A78" t="str">
            <v>rifdel</v>
          </cell>
          <cell r="B78" t="str">
            <v>RIFDEL SIRINGO-RINGO</v>
          </cell>
          <cell r="C78" t="str">
            <v>710 020 917</v>
          </cell>
          <cell r="D78" t="str">
            <v>Penata Muda (III/a)</v>
          </cell>
          <cell r="E78" t="str">
            <v>POLHUT</v>
          </cell>
        </row>
        <row r="79">
          <cell r="A79" t="str">
            <v>rikson</v>
          </cell>
          <cell r="B79" t="str">
            <v>RIKSON HENDRIANUS DJABIBI</v>
          </cell>
          <cell r="C79" t="str">
            <v>19771027 199703 1 006</v>
          </cell>
          <cell r="D79" t="str">
            <v xml:space="preserve">Pengatur Tk.I (II/d) </v>
          </cell>
          <cell r="E79" t="str">
            <v>Staf UPTD Distrik Kaureh</v>
          </cell>
        </row>
        <row r="80">
          <cell r="A80" t="str">
            <v>ruddy</v>
          </cell>
          <cell r="B80" t="str">
            <v>RUDDY JULIUS SOKOY, S.Hut.</v>
          </cell>
          <cell r="C80" t="str">
            <v>19800116 200801 1 014</v>
          </cell>
          <cell r="D80" t="str">
            <v>Penata Muda TK I (III/b)</v>
          </cell>
          <cell r="E80" t="str">
            <v>Kepala Seksi Reboisasi dan Rehabilitasi Hutan</v>
          </cell>
        </row>
        <row r="81">
          <cell r="A81" t="str">
            <v>rumbiak</v>
          </cell>
          <cell r="B81" t="str">
            <v>PAULUS W. RUMBIAK</v>
          </cell>
          <cell r="C81" t="str">
            <v>19580301 198403 1 006</v>
          </cell>
          <cell r="D81" t="str">
            <v>Penata Tk. I/(III/d)</v>
          </cell>
          <cell r="E81" t="str">
            <v>Plt Sekretaris Dinas Kehutanan</v>
          </cell>
        </row>
        <row r="82">
          <cell r="A82" t="str">
            <v>saida</v>
          </cell>
          <cell r="B82" t="str">
            <v>S A I D A</v>
          </cell>
          <cell r="C82" t="str">
            <v xml:space="preserve">  </v>
          </cell>
          <cell r="D82" t="str">
            <v xml:space="preserve">  </v>
          </cell>
          <cell r="E82" t="str">
            <v>Tenaga Honorer</v>
          </cell>
        </row>
        <row r="83">
          <cell r="A83" t="str">
            <v>saiful</v>
          </cell>
          <cell r="B83" t="str">
            <v>SAIFUL SABUKU</v>
          </cell>
          <cell r="C83" t="str">
            <v xml:space="preserve">  </v>
          </cell>
          <cell r="D83" t="str">
            <v xml:space="preserve">  </v>
          </cell>
          <cell r="E83" t="str">
            <v>Tenaga Honorer</v>
          </cell>
        </row>
        <row r="84">
          <cell r="A84" t="str">
            <v>salamat</v>
          </cell>
          <cell r="B84" t="str">
            <v>SALAMAT TAMBUNAN</v>
          </cell>
          <cell r="C84" t="str">
            <v>19660416 199203 1 015</v>
          </cell>
          <cell r="D84" t="str">
            <v>Penata Muda (III/a)</v>
          </cell>
          <cell r="E84" t="str">
            <v>POLHUT</v>
          </cell>
        </row>
        <row r="85">
          <cell r="A85" t="str">
            <v>samuel</v>
          </cell>
          <cell r="B85" t="str">
            <v>SAMUEL ERWIN SROYER</v>
          </cell>
          <cell r="C85" t="str">
            <v>19680627 199303 1 008</v>
          </cell>
          <cell r="D85" t="str">
            <v>Pengatur Tk. I (II/d)</v>
          </cell>
          <cell r="E85" t="str">
            <v>Staf UPTD Distrik Nimbokrang</v>
          </cell>
        </row>
        <row r="86">
          <cell r="A86" t="str">
            <v>seba</v>
          </cell>
          <cell r="B86" t="str">
            <v>SEBA PAGILING</v>
          </cell>
          <cell r="C86" t="str">
            <v>19670717 198912 1 001</v>
          </cell>
          <cell r="D86" t="str">
            <v>Penata Muda (III/a)</v>
          </cell>
          <cell r="E86" t="str">
            <v>Staf Bidang Produksi</v>
          </cell>
        </row>
        <row r="87">
          <cell r="A87" t="str">
            <v>sem</v>
          </cell>
          <cell r="B87" t="str">
            <v>SAMUEL Y.P, SP.</v>
          </cell>
          <cell r="C87" t="str">
            <v>1969…..</v>
          </cell>
          <cell r="D87" t="str">
            <v>Penata  (III/c)</v>
          </cell>
          <cell r="E87" t="str">
            <v>Kepala Seksi Tata Guna Hutan dan Perpetaan</v>
          </cell>
        </row>
        <row r="88">
          <cell r="A88" t="str">
            <v>semuel</v>
          </cell>
          <cell r="B88" t="str">
            <v>SEMUEL GASPERSZ, SE.</v>
          </cell>
          <cell r="C88" t="str">
            <v>640 014 427</v>
          </cell>
          <cell r="D88" t="str">
            <v>Penata (III/c)</v>
          </cell>
          <cell r="E88" t="str">
            <v>Kepala UPTD Distrik Kaureh</v>
          </cell>
        </row>
        <row r="89">
          <cell r="A89" t="str">
            <v>seprianus</v>
          </cell>
          <cell r="B89" t="str">
            <v>SEPRIANUS DOO</v>
          </cell>
          <cell r="C89" t="str">
            <v>19740225 200701 1 020</v>
          </cell>
          <cell r="D89" t="str">
            <v>Pengatur Muda TK. I (II/b)</v>
          </cell>
          <cell r="E89" t="str">
            <v>Staf Bidang Pembinaan Hutan</v>
          </cell>
        </row>
        <row r="90">
          <cell r="A90" t="str">
            <v>simonday</v>
          </cell>
          <cell r="B90" t="str">
            <v>SIMONDAY</v>
          </cell>
          <cell r="C90" t="str">
            <v>19611113 198204 1 004</v>
          </cell>
          <cell r="D90" t="str">
            <v>Penata Tk. I/(III/d)</v>
          </cell>
          <cell r="E90" t="str">
            <v>Kepala Seksi Inventarisasi Hutan</v>
          </cell>
        </row>
        <row r="91">
          <cell r="A91" t="str">
            <v>soleman</v>
          </cell>
          <cell r="B91" t="str">
            <v>SOLEMAN IBO</v>
          </cell>
          <cell r="C91" t="str">
            <v>19640323 199003 1 021</v>
          </cell>
          <cell r="D91" t="str">
            <v>Penata Muda (III/a)</v>
          </cell>
          <cell r="E91" t="str">
            <v>Staf UPTD Distrik Sentani</v>
          </cell>
        </row>
        <row r="92">
          <cell r="A92" t="str">
            <v>sudirman</v>
          </cell>
          <cell r="B92" t="str">
            <v>Drs. SUDIRMAN</v>
          </cell>
          <cell r="C92" t="str">
            <v>380 055 270</v>
          </cell>
          <cell r="D92" t="str">
            <v>Penata Tk. I/(III/d)</v>
          </cell>
          <cell r="E92" t="str">
            <v>Kepala Sub Bagian Umum dan Program</v>
          </cell>
        </row>
        <row r="93">
          <cell r="A93" t="str">
            <v>suharta</v>
          </cell>
          <cell r="B93" t="str">
            <v>Drs. SUHARTA SEMBIRING</v>
          </cell>
          <cell r="C93" t="str">
            <v>19591211 198803 1 010</v>
          </cell>
          <cell r="D93" t="str">
            <v>Pembina TK. I/(IV/b)</v>
          </cell>
          <cell r="E93" t="str">
            <v>Kepala Badan Lingkungan Hidup Kabupaten Jayapura</v>
          </cell>
        </row>
        <row r="94">
          <cell r="A94" t="str">
            <v>sumanto</v>
          </cell>
          <cell r="B94" t="str">
            <v>SUMANTO, SP.</v>
          </cell>
          <cell r="C94" t="str">
            <v>19710607 199803 1 009</v>
          </cell>
          <cell r="D94" t="str">
            <v>Penata (III/c)</v>
          </cell>
          <cell r="E94" t="str">
            <v>Staf Bidang Pembinaan Hutan</v>
          </cell>
        </row>
        <row r="95">
          <cell r="A95" t="str">
            <v>syarif</v>
          </cell>
          <cell r="B95" t="str">
            <v>SYARIF FATARUBA</v>
          </cell>
          <cell r="C95" t="str">
            <v>19770614 199703 1 003</v>
          </cell>
          <cell r="D95" t="str">
            <v>Pengatur Tk. I (II/d)</v>
          </cell>
          <cell r="E95" t="str">
            <v>Staf UPTD Distrik Nimbokrang</v>
          </cell>
        </row>
        <row r="96">
          <cell r="A96" t="str">
            <v>tasrief</v>
          </cell>
          <cell r="B96" t="str">
            <v>Ir. TASRIEF</v>
          </cell>
          <cell r="C96" t="str">
            <v>080106156</v>
          </cell>
          <cell r="D96" t="str">
            <v>Pembina/(IV/a)</v>
          </cell>
          <cell r="E96" t="str">
            <v>Kepala Dinas Perkebunan Kabupaten Jayapura</v>
          </cell>
        </row>
        <row r="97">
          <cell r="A97" t="str">
            <v>uria</v>
          </cell>
          <cell r="B97" t="str">
            <v>URIA WOPARI, SH.</v>
          </cell>
          <cell r="C97" t="str">
            <v>19670928 199703 1 003</v>
          </cell>
          <cell r="D97" t="str">
            <v>Penata Muda TK I (III/b)</v>
          </cell>
          <cell r="E97" t="str">
            <v>Kepala UPTD Distrik Demta</v>
          </cell>
        </row>
        <row r="98">
          <cell r="A98" t="str">
            <v>waluyo</v>
          </cell>
          <cell r="B98" t="str">
            <v>WALUYO, SE</v>
          </cell>
          <cell r="C98" t="str">
            <v>19630609 199503 1 012</v>
          </cell>
          <cell r="D98" t="str">
            <v>Pembina/(IV/a)</v>
          </cell>
          <cell r="E98" t="str">
            <v>Kepala Bidang Konservasi, Keamanan dan Penyuluhan</v>
          </cell>
        </row>
        <row r="99">
          <cell r="A99" t="str">
            <v>widjiani</v>
          </cell>
          <cell r="B99" t="str">
            <v>WIDJIANI</v>
          </cell>
          <cell r="C99" t="str">
            <v>1958 1110 199503 2 001</v>
          </cell>
          <cell r="D99" t="str">
            <v xml:space="preserve">Pengatur Tk.I (II/d) </v>
          </cell>
          <cell r="E99" t="str">
            <v>Staf Bidang Produksi</v>
          </cell>
        </row>
        <row r="100">
          <cell r="A100" t="str">
            <v>wiwid</v>
          </cell>
          <cell r="B100" t="str">
            <v>WIWID WIDIASTUTY, S.Hut.</v>
          </cell>
          <cell r="C100" t="str">
            <v xml:space="preserve">  </v>
          </cell>
          <cell r="D100" t="str">
            <v xml:space="preserve">   </v>
          </cell>
          <cell r="E100" t="str">
            <v>Tenaga Honorer</v>
          </cell>
        </row>
        <row r="101">
          <cell r="A101" t="str">
            <v>yahya</v>
          </cell>
          <cell r="B101" t="str">
            <v>YAHYA YARUSABRA</v>
          </cell>
          <cell r="C101" t="str">
            <v>19671206 199703 1 002</v>
          </cell>
          <cell r="D101" t="str">
            <v xml:space="preserve">Pengatur Tk.I (II/d) </v>
          </cell>
          <cell r="E101" t="str">
            <v>POLHUT</v>
          </cell>
        </row>
        <row r="102">
          <cell r="A102" t="str">
            <v>yan</v>
          </cell>
          <cell r="B102" t="str">
            <v>YAN RICHARD PUGU, S.Hut.</v>
          </cell>
          <cell r="C102" t="str">
            <v>19731024 200012 1 002</v>
          </cell>
          <cell r="D102" t="str">
            <v>Penata (III/c)</v>
          </cell>
          <cell r="E102" t="str">
            <v>Staf Bidang Potensi Hutan</v>
          </cell>
        </row>
        <row r="103">
          <cell r="A103" t="str">
            <v>yance</v>
          </cell>
          <cell r="B103" t="str">
            <v>Ir. YANCE TANDUNG</v>
          </cell>
          <cell r="C103" t="str">
            <v>19651231 199503 1 040</v>
          </cell>
          <cell r="D103" t="str">
            <v>Pembina TK. I (IV/b)</v>
          </cell>
          <cell r="E103" t="str">
            <v>Kepala Bidang Pembinaan Hutan</v>
          </cell>
        </row>
        <row r="104">
          <cell r="A104" t="str">
            <v>yefta</v>
          </cell>
          <cell r="B104" t="str">
            <v>YEFTA LOBAT</v>
          </cell>
          <cell r="C104" t="str">
            <v>19680601 200112 1 005</v>
          </cell>
          <cell r="D104" t="str">
            <v xml:space="preserve">Pengatur Muda Tk. I (II/b) </v>
          </cell>
          <cell r="E104" t="str">
            <v>Staf Bidang Potensi Hutan</v>
          </cell>
        </row>
        <row r="105">
          <cell r="A105" t="str">
            <v>yeheskiel</v>
          </cell>
          <cell r="B105" t="str">
            <v>YEHEZKIEL DEDA, S. Hut</v>
          </cell>
          <cell r="C105" t="str">
            <v>19771221 200502 1 003</v>
          </cell>
          <cell r="D105" t="str">
            <v>Penata Muda (III/a)</v>
          </cell>
          <cell r="E105" t="str">
            <v>Staf Bidang Pembinaan Hutan</v>
          </cell>
        </row>
        <row r="106">
          <cell r="A106" t="str">
            <v>yober</v>
          </cell>
          <cell r="B106" t="str">
            <v>YOBER SALLEPANG</v>
          </cell>
          <cell r="C106" t="str">
            <v>19641231 199203 1 248</v>
          </cell>
          <cell r="D106" t="str">
            <v xml:space="preserve">Pengatur Tk.I (II/d) </v>
          </cell>
          <cell r="E106" t="str">
            <v>POLHUT</v>
          </cell>
        </row>
        <row r="107">
          <cell r="A107" t="str">
            <v>yohanis</v>
          </cell>
          <cell r="B107" t="str">
            <v>Yohanis M. Pantetau</v>
          </cell>
          <cell r="C107">
            <v>710061452</v>
          </cell>
          <cell r="D107" t="str">
            <v>Penata Muda I (III/b)</v>
          </cell>
          <cell r="E107" t="str">
            <v>Staf</v>
          </cell>
        </row>
        <row r="108">
          <cell r="A108" t="str">
            <v>yohanis R</v>
          </cell>
          <cell r="B108" t="str">
            <v>YOHANIS R. AYAMISEBA, A.Ma.Hut</v>
          </cell>
          <cell r="C108" t="str">
            <v>19700824 199610 1 001</v>
          </cell>
          <cell r="D108" t="str">
            <v>Pengatur Tk. I (II/d)</v>
          </cell>
          <cell r="E108" t="str">
            <v>Staf Bidang Produksi</v>
          </cell>
        </row>
        <row r="109">
          <cell r="A109" t="str">
            <v>yonece</v>
          </cell>
          <cell r="B109" t="str">
            <v>YONECE YAMBE YAPDI</v>
          </cell>
          <cell r="C109" t="str">
            <v>640 022 331</v>
          </cell>
          <cell r="D109" t="str">
            <v>Penata Muda (III/a)</v>
          </cell>
          <cell r="E109" t="str">
            <v>Staf Subag Keuangan</v>
          </cell>
        </row>
        <row r="110">
          <cell r="A110" t="str">
            <v>yosep</v>
          </cell>
          <cell r="B110" t="str">
            <v>YOSEP HERMANUS FOUW</v>
          </cell>
          <cell r="C110" t="str">
            <v>19670121 199703 1 005</v>
          </cell>
          <cell r="D110" t="str">
            <v xml:space="preserve">Pengatur Tk.I (II/d) </v>
          </cell>
          <cell r="E110" t="str">
            <v>POLHUT</v>
          </cell>
        </row>
        <row r="111">
          <cell r="A111" t="str">
            <v>yuliana</v>
          </cell>
          <cell r="B111" t="str">
            <v>YULIANA DEMONGGRENG</v>
          </cell>
          <cell r="C111" t="str">
            <v>19680725 199712 2 001</v>
          </cell>
          <cell r="D111" t="str">
            <v>Penata Muda (III/a)</v>
          </cell>
          <cell r="E111" t="str">
            <v>Staf Subag Keuangan</v>
          </cell>
        </row>
        <row r="112">
          <cell r="A112" t="str">
            <v>yulianti</v>
          </cell>
          <cell r="B112" t="str">
            <v>YULIANTI LAMBE</v>
          </cell>
          <cell r="C112" t="str">
            <v>19760620 200701 1 030</v>
          </cell>
          <cell r="D112" t="str">
            <v>Pengatur Muda (II/a)</v>
          </cell>
          <cell r="E112" t="str">
            <v>Staf Sekretariat (Kepegawaian)</v>
          </cell>
        </row>
        <row r="113">
          <cell r="A113" t="str">
            <v>yulius</v>
          </cell>
          <cell r="B113" t="str">
            <v>YULIUS DOO, SE.</v>
          </cell>
          <cell r="C113" t="str">
            <v>19691001 198903 1 007</v>
          </cell>
          <cell r="D113" t="str">
            <v>Penata Muda (III/a)</v>
          </cell>
          <cell r="E113" t="str">
            <v>Staf UPTD Distrik Kaureh</v>
          </cell>
        </row>
        <row r="114">
          <cell r="A114" t="str">
            <v>yunus</v>
          </cell>
          <cell r="B114" t="str">
            <v>YUNUS TRAPEN</v>
          </cell>
          <cell r="C114" t="str">
            <v>19640131 199703 1 002</v>
          </cell>
          <cell r="D114" t="str">
            <v>Pengatur (II/c)</v>
          </cell>
          <cell r="E114" t="str">
            <v>POLHUT</v>
          </cell>
        </row>
        <row r="115">
          <cell r="A115" t="str">
            <v>yunus sangrangbano</v>
          </cell>
          <cell r="B115" t="str">
            <v>YUNUS SANGRANGBANO</v>
          </cell>
          <cell r="C115" t="str">
            <v>19590624 199303 1 003</v>
          </cell>
          <cell r="D115" t="str">
            <v>Pengatur Tk. I (II/d)</v>
          </cell>
          <cell r="E115" t="str">
            <v>Staf UPTD Distrik Nimbokrang</v>
          </cell>
        </row>
        <row r="116">
          <cell r="A116" t="str">
            <v>yusuf</v>
          </cell>
          <cell r="B116" t="str">
            <v>YUSUF SESA</v>
          </cell>
          <cell r="C116" t="str">
            <v>19620519 198303 1 014</v>
          </cell>
          <cell r="D116" t="str">
            <v>Penata (III/c)</v>
          </cell>
          <cell r="E116" t="str">
            <v>Kepala Seksi Konservasi Kawasan Lindung</v>
          </cell>
        </row>
        <row r="117">
          <cell r="A117" t="str">
            <v>zoelfan</v>
          </cell>
          <cell r="B117" t="str">
            <v>ZOELFAN SITINJAK</v>
          </cell>
          <cell r="C117" t="str">
            <v xml:space="preserve">  </v>
          </cell>
          <cell r="D117" t="str">
            <v xml:space="preserve">   </v>
          </cell>
          <cell r="E117" t="str">
            <v>Tenaga Honorer</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rat"/>
      <sheetName val="Rekap BOQ"/>
      <sheetName val="BOQ"/>
      <sheetName val="Div1"/>
      <sheetName val="Div2"/>
      <sheetName val="Div3"/>
      <sheetName val="Div4"/>
      <sheetName val="Div5"/>
      <sheetName val="Div6"/>
      <sheetName val="Div7a"/>
      <sheetName val="Div7b"/>
      <sheetName val="Div7c"/>
      <sheetName val="Div8a"/>
      <sheetName val="Div8b"/>
      <sheetName val="HS"/>
      <sheetName val="Jadwal"/>
      <sheetName val="Utama"/>
      <sheetName val="Lamp8"/>
      <sheetName val="Lamp"/>
      <sheetName val="SKon"/>
      <sheetName val="Kapasitas"/>
      <sheetName val="Staf"/>
      <sheetName val="Alat"/>
    </sheetNames>
    <sheetDataSet>
      <sheetData sheetId="0"/>
      <sheetData sheetId="1"/>
      <sheetData sheetId="2"/>
      <sheetData sheetId="3"/>
      <sheetData sheetId="4" refreshError="1">
        <row r="2">
          <cell r="B2" t="str">
            <v>LAMPIRAN 2 PENAWARAN</v>
          </cell>
        </row>
        <row r="3">
          <cell r="B3" t="str">
            <v>ANALISA HARGA SATUAN MATA PEMBAYARAN UTAMA</v>
          </cell>
        </row>
        <row r="5">
          <cell r="B5" t="str">
            <v>NAMA PESERTA LELANG</v>
          </cell>
          <cell r="E5" t="str">
            <v>:</v>
          </cell>
          <cell r="F5" t="str">
            <v>CV. DARMA BERINGIN</v>
          </cell>
        </row>
        <row r="6">
          <cell r="B6" t="str">
            <v>NO. MATA PEMBAYARAN</v>
          </cell>
          <cell r="E6" t="str">
            <v>:</v>
          </cell>
          <cell r="F6" t="str">
            <v>2.1</v>
          </cell>
        </row>
        <row r="7">
          <cell r="B7" t="str">
            <v>JENIS PEKERJAAN</v>
          </cell>
          <cell r="E7" t="str">
            <v>:</v>
          </cell>
          <cell r="F7" t="str">
            <v xml:space="preserve">Pekerjaan Galian untuk Selokan Drainase dan Saluran Air </v>
          </cell>
        </row>
        <row r="8">
          <cell r="B8" t="str">
            <v>SATUAN PEKERJAAN</v>
          </cell>
          <cell r="E8" t="str">
            <v>:</v>
          </cell>
          <cell r="F8" t="str">
            <v>M3</v>
          </cell>
        </row>
        <row r="9">
          <cell r="B9" t="str">
            <v>PERKIRAAN KUANTITAS</v>
          </cell>
          <cell r="E9" t="str">
            <v>:</v>
          </cell>
          <cell r="F9">
            <v>0</v>
          </cell>
        </row>
        <row r="10">
          <cell r="B10" t="str">
            <v>PEKERJAAN</v>
          </cell>
          <cell r="E10" t="str">
            <v>:</v>
          </cell>
          <cell r="F10" t="str">
            <v>JEMBATAN TIMBUKAR, CS</v>
          </cell>
        </row>
        <row r="11">
          <cell r="B11" t="str">
            <v>PRODUKSI HARIAN / JAM *)</v>
          </cell>
          <cell r="E11" t="str">
            <v>:</v>
          </cell>
          <cell r="F11" t="str">
            <v>Jam</v>
          </cell>
        </row>
        <row r="13">
          <cell r="B13" t="str">
            <v>No.</v>
          </cell>
          <cell r="C13" t="str">
            <v>Uraian</v>
          </cell>
          <cell r="G13" t="str">
            <v>Satuan</v>
          </cell>
          <cell r="H13" t="str">
            <v>Kuantitas</v>
          </cell>
          <cell r="I13" t="str">
            <v>Biaya Satuan                            (Rp.)</v>
          </cell>
          <cell r="J13" t="str">
            <v>Jumlah Biaya                          (Rp./Satuan)</v>
          </cell>
        </row>
        <row r="18">
          <cell r="B18" t="str">
            <v>A.</v>
          </cell>
          <cell r="D18" t="str">
            <v>Tenaga Kerja</v>
          </cell>
        </row>
        <row r="19">
          <cell r="B19" t="str">
            <v>1.</v>
          </cell>
          <cell r="D19" t="str">
            <v>Pekerja</v>
          </cell>
          <cell r="G19" t="str">
            <v>jam</v>
          </cell>
          <cell r="H19">
            <v>0.34270414993306558</v>
          </cell>
          <cell r="I19">
            <v>6250</v>
          </cell>
          <cell r="K19">
            <v>2141.9009370816598</v>
          </cell>
        </row>
        <row r="20">
          <cell r="B20" t="str">
            <v>2.</v>
          </cell>
          <cell r="D20" t="str">
            <v>Mandor</v>
          </cell>
          <cell r="G20" t="str">
            <v>jam</v>
          </cell>
          <cell r="H20">
            <v>4.2838018741633198E-2</v>
          </cell>
          <cell r="I20">
            <v>7750</v>
          </cell>
          <cell r="K20">
            <v>331.99464524765727</v>
          </cell>
        </row>
        <row r="21">
          <cell r="B21" t="str">
            <v xml:space="preserve"> </v>
          </cell>
        </row>
        <row r="22">
          <cell r="B22" t="str">
            <v xml:space="preserve"> </v>
          </cell>
        </row>
        <row r="23">
          <cell r="B23" t="str">
            <v xml:space="preserve"> </v>
          </cell>
        </row>
        <row r="25">
          <cell r="B25" t="str">
            <v>B.</v>
          </cell>
          <cell r="D25" t="str">
            <v>Bahan</v>
          </cell>
        </row>
        <row r="26">
          <cell r="B26" t="str">
            <v xml:space="preserve"> </v>
          </cell>
        </row>
        <row r="27">
          <cell r="B27" t="str">
            <v xml:space="preserve"> </v>
          </cell>
        </row>
        <row r="28">
          <cell r="B28" t="str">
            <v xml:space="preserve"> </v>
          </cell>
        </row>
        <row r="29">
          <cell r="B29" t="str">
            <v xml:space="preserve"> </v>
          </cell>
        </row>
        <row r="30">
          <cell r="B30" t="str">
            <v xml:space="preserve"> </v>
          </cell>
        </row>
        <row r="31">
          <cell r="B31" t="str">
            <v xml:space="preserve"> </v>
          </cell>
        </row>
        <row r="33">
          <cell r="B33" t="str">
            <v>C.</v>
          </cell>
          <cell r="D33" t="str">
            <v>Peralatan</v>
          </cell>
        </row>
        <row r="34">
          <cell r="B34" t="str">
            <v>1.</v>
          </cell>
          <cell r="D34" t="str">
            <v>Excavator</v>
          </cell>
          <cell r="G34" t="str">
            <v>jam</v>
          </cell>
          <cell r="H34">
            <v>4.2838018741633198E-2</v>
          </cell>
          <cell r="I34">
            <v>295000</v>
          </cell>
          <cell r="K34">
            <v>12637.215528781793</v>
          </cell>
        </row>
        <row r="35">
          <cell r="B35" t="str">
            <v>2.</v>
          </cell>
          <cell r="D35" t="str">
            <v>Dump Truck</v>
          </cell>
          <cell r="G35" t="str">
            <v>jam</v>
          </cell>
          <cell r="H35">
            <v>0.12217544878308416</v>
          </cell>
          <cell r="I35">
            <v>140500</v>
          </cell>
          <cell r="K35">
            <v>17165.650554023323</v>
          </cell>
        </row>
        <row r="36">
          <cell r="B36" t="str">
            <v>3.</v>
          </cell>
          <cell r="D36" t="str">
            <v>Alat Bantu</v>
          </cell>
          <cell r="G36" t="str">
            <v>Ls</v>
          </cell>
          <cell r="H36">
            <v>1</v>
          </cell>
          <cell r="I36">
            <v>250</v>
          </cell>
          <cell r="K36">
            <v>250</v>
          </cell>
        </row>
        <row r="37">
          <cell r="B37" t="str">
            <v xml:space="preserve"> </v>
          </cell>
        </row>
        <row r="38">
          <cell r="B38" t="str">
            <v xml:space="preserve"> </v>
          </cell>
        </row>
        <row r="39">
          <cell r="B39" t="str">
            <v xml:space="preserve"> </v>
          </cell>
        </row>
        <row r="40">
          <cell r="B40" t="str">
            <v xml:space="preserve"> </v>
          </cell>
        </row>
        <row r="41">
          <cell r="B41" t="str">
            <v xml:space="preserve"> </v>
          </cell>
        </row>
        <row r="42">
          <cell r="B42" t="str">
            <v xml:space="preserve"> </v>
          </cell>
        </row>
        <row r="43">
          <cell r="B43" t="str">
            <v>D.</v>
          </cell>
          <cell r="D43" t="str">
            <v>Jumlah  (A + B + C)</v>
          </cell>
          <cell r="K43">
            <v>32526.761665134432</v>
          </cell>
        </row>
        <row r="44">
          <cell r="B44" t="str">
            <v>E.</v>
          </cell>
          <cell r="D44" t="str">
            <v>Biaya Umum dan Keuntungan</v>
          </cell>
          <cell r="G44">
            <v>10</v>
          </cell>
          <cell r="H44" t="str">
            <v>%  x  D</v>
          </cell>
          <cell r="K44">
            <v>3252.6761665134436</v>
          </cell>
        </row>
        <row r="45">
          <cell r="B45" t="str">
            <v>F.</v>
          </cell>
          <cell r="D45" t="str">
            <v>Harga Satuan  = ( D + E )</v>
          </cell>
          <cell r="K45">
            <v>35779.437831647876</v>
          </cell>
        </row>
        <row r="46">
          <cell r="B46" t="str">
            <v>Catatan :</v>
          </cell>
        </row>
        <row r="47">
          <cell r="B47" t="str">
            <v>1.</v>
          </cell>
          <cell r="C47" t="str">
            <v>Satuan dapat berdasarkan atas jam operasi untuk tenaga kerja dan peralatan, volume dan / atau ukuran berat untuk bahan-bahan.</v>
          </cell>
        </row>
        <row r="48">
          <cell r="B48" t="str">
            <v>2.</v>
          </cell>
          <cell r="C48" t="str">
            <v>Kuantitas satuan adalah kuantitas perkiraan dari setiap komponen untuk menyelesaikan satu satuan pekerjaan dari nomor mata pembayaran Harga Satuan yang disampaikan Peserta Lelang tidak dapat diubah, kecuali persyaratan Ayat 13.4 dari Instruksi Kepada Pese</v>
          </cell>
        </row>
        <row r="51">
          <cell r="B51" t="str">
            <v>3.</v>
          </cell>
          <cell r="C51" t="str">
            <v>Biaya satuan untuk peralatan sudah termasuk bahan bakar, bahan habis terpakai dan operator.</v>
          </cell>
        </row>
        <row r="52">
          <cell r="B52" t="str">
            <v>4.</v>
          </cell>
          <cell r="C52" t="str">
            <v>Biaya satuan sudah termasuk pengeluaran untuk seluruh pajak yang berkaitan (tetapi tidak termasuk PPN yang dibayarkan dari kontrak) dan biaya-biaya lainnya.</v>
          </cell>
        </row>
        <row r="54">
          <cell r="B54" t="str">
            <v>5.</v>
          </cell>
          <cell r="C54" t="str">
            <v>Harga satuan yang diajukan peserta lelang harus mencakup seluruh tambahan tenaga kerja, bahan, peralatan atau kerugian yang mungkin diperlukan untuk menyelesaikan pekerjaan sesuai dengan Spesifikasi dan Gambar.</v>
          </cell>
        </row>
        <row r="58">
          <cell r="J58" t="str">
            <v>Kotamobagu,   22 Agustus  2006</v>
          </cell>
        </row>
        <row r="60">
          <cell r="J60" t="str">
            <v>CV. DARMA BERINGIN</v>
          </cell>
        </row>
        <row r="66">
          <cell r="J66" t="str">
            <v>MEILLY Y. MAMAHID, ST. SE</v>
          </cell>
        </row>
        <row r="67">
          <cell r="J67" t="str">
            <v>Pimpinan Cabang</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uantitas"/>
      <sheetName val="terbilang "/>
      <sheetName val="MOS"/>
      <sheetName val="Informasi"/>
      <sheetName val="Rekap"/>
      <sheetName val="DKH"/>
      <sheetName val="PE UT"/>
      <sheetName val="Upah+Bahan"/>
      <sheetName val="H.Alat"/>
      <sheetName val="A.Alat"/>
      <sheetName val="Analisa Quarry"/>
      <sheetName val="AGREGAT"/>
      <sheetName val="Div.1"/>
      <sheetName val="A.Div 2"/>
      <sheetName val="R.Div 2 "/>
      <sheetName val="A.Div3"/>
      <sheetName val="R.Div3 "/>
      <sheetName val="A.Div 4"/>
      <sheetName val="R.Div4"/>
      <sheetName val="A.Div5"/>
      <sheetName val="R.Div5"/>
      <sheetName val="A.Div 6"/>
      <sheetName val="R.Div 6"/>
      <sheetName val="A.Div7"/>
      <sheetName val="R.Div7"/>
      <sheetName val="A.Div8"/>
      <sheetName val="R.Div8 "/>
      <sheetName val="A.Div9"/>
      <sheetName val="R.Div9 "/>
      <sheetName val="A.Div10"/>
      <sheetName val="R.Div10 "/>
      <sheetName val="Rutin"/>
      <sheetName val="KONFIRMAS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rbilang"/>
      <sheetName val="Terbilang2"/>
      <sheetName val="KOD REK"/>
      <sheetName val="DATABASE_PEG"/>
      <sheetName val="FORMULIR"/>
      <sheetName val="SPD"/>
      <sheetName val="LAMP SPD"/>
      <sheetName val="SPP"/>
      <sheetName val="SPP ringkasan"/>
      <sheetName val="SPP rincian"/>
      <sheetName val="SPM"/>
    </sheetNames>
    <sheetDataSet>
      <sheetData sheetId="0"/>
      <sheetData sheetId="1"/>
      <sheetData sheetId="2">
        <row r="2">
          <cell r="B2" t="str">
            <v>KODE</v>
          </cell>
          <cell r="C2" t="str">
            <v>REKENING</v>
          </cell>
          <cell r="D2" t="str">
            <v>URAIAN REKENING</v>
          </cell>
        </row>
        <row r="4">
          <cell r="B4">
            <v>5</v>
          </cell>
          <cell r="C4" t="str">
            <v>5</v>
          </cell>
          <cell r="D4" t="str">
            <v>BELANJA DARAH</v>
          </cell>
        </row>
        <row r="5">
          <cell r="B5">
            <v>51</v>
          </cell>
          <cell r="C5" t="str">
            <v>5.1.</v>
          </cell>
          <cell r="D5" t="str">
            <v>BELANJA TIDAK LANGSUNG</v>
          </cell>
        </row>
        <row r="6">
          <cell r="B6">
            <v>52</v>
          </cell>
          <cell r="C6" t="str">
            <v>5.2.</v>
          </cell>
          <cell r="D6" t="str">
            <v>BELANJA LANGSUNG</v>
          </cell>
        </row>
        <row r="7">
          <cell r="B7">
            <v>511</v>
          </cell>
          <cell r="C7" t="str">
            <v>5.1.1.</v>
          </cell>
        </row>
        <row r="8">
          <cell r="B8">
            <v>521</v>
          </cell>
          <cell r="C8" t="str">
            <v>5.2.1.</v>
          </cell>
          <cell r="D8" t="str">
            <v>Belanja Pegawai</v>
          </cell>
        </row>
        <row r="9">
          <cell r="B9">
            <v>522</v>
          </cell>
          <cell r="C9" t="str">
            <v>5.2.2.</v>
          </cell>
          <cell r="D9" t="str">
            <v>Belanja Barang dan Jasa</v>
          </cell>
        </row>
        <row r="10">
          <cell r="B10">
            <v>523</v>
          </cell>
          <cell r="C10" t="str">
            <v>5.2.3.</v>
          </cell>
          <cell r="D10" t="str">
            <v>Belanja Modal</v>
          </cell>
        </row>
        <row r="11">
          <cell r="B11">
            <v>51102</v>
          </cell>
          <cell r="C11" t="str">
            <v>5.1.1.02.</v>
          </cell>
          <cell r="D11" t="str">
            <v>Tambahan Penghasilan PNS</v>
          </cell>
        </row>
        <row r="12">
          <cell r="B12">
            <v>52101</v>
          </cell>
          <cell r="C12" t="str">
            <v>5.2.1.01.</v>
          </cell>
          <cell r="D12" t="str">
            <v>Honorarium PNS</v>
          </cell>
        </row>
        <row r="13">
          <cell r="B13">
            <v>52102</v>
          </cell>
          <cell r="C13" t="str">
            <v>5.2.1.02.</v>
          </cell>
          <cell r="D13" t="str">
            <v>Honorarium Non PNS</v>
          </cell>
        </row>
        <row r="14">
          <cell r="B14">
            <v>52105</v>
          </cell>
          <cell r="C14" t="str">
            <v>5.2.1.05.</v>
          </cell>
          <cell r="D14" t="str">
            <v>Belanja Kursus, Pelatihan, Sosialisasi dan Bimbingan Teknis PNS</v>
          </cell>
        </row>
        <row r="15">
          <cell r="B15">
            <v>52201</v>
          </cell>
          <cell r="C15" t="str">
            <v>5.2.2.01.</v>
          </cell>
          <cell r="D15" t="str">
            <v>Belanja Bahan Pakai Habis</v>
          </cell>
        </row>
        <row r="16">
          <cell r="B16">
            <v>52202</v>
          </cell>
          <cell r="C16" t="str">
            <v>5.2.2.02.</v>
          </cell>
          <cell r="D16" t="str">
            <v>Belanja Bahan/Material</v>
          </cell>
        </row>
        <row r="17">
          <cell r="B17">
            <v>52203</v>
          </cell>
          <cell r="C17" t="str">
            <v>5.2.2.03.</v>
          </cell>
          <cell r="D17" t="str">
            <v>Belanja Jasa Kantor</v>
          </cell>
        </row>
        <row r="18">
          <cell r="B18">
            <v>52205</v>
          </cell>
          <cell r="C18" t="str">
            <v>5.2.2.05.</v>
          </cell>
          <cell r="D18" t="str">
            <v>Belanja Perawatan Kendaraan Bermotor</v>
          </cell>
        </row>
        <row r="19">
          <cell r="B19">
            <v>52206</v>
          </cell>
          <cell r="C19" t="str">
            <v>5.2.2.06.</v>
          </cell>
          <cell r="D19" t="str">
            <v>Belanja Cetak dan Penggandaan</v>
          </cell>
        </row>
        <row r="20">
          <cell r="B20">
            <v>52207</v>
          </cell>
          <cell r="C20" t="str">
            <v>5.2.2.07.</v>
          </cell>
          <cell r="D20" t="str">
            <v>Belanja Sewa Rumah/Gedung/Gudang/Parkir</v>
          </cell>
        </row>
        <row r="21">
          <cell r="B21">
            <v>52208</v>
          </cell>
          <cell r="C21" t="str">
            <v>5.2.2.08.</v>
          </cell>
          <cell r="D21" t="str">
            <v>Belanja Sewa Sarana Mobilitas</v>
          </cell>
        </row>
        <row r="22">
          <cell r="B22">
            <v>52210</v>
          </cell>
          <cell r="C22" t="str">
            <v>5.2.2.10.</v>
          </cell>
          <cell r="D22" t="str">
            <v>Belanja Sewa Perlengkapan dan Peralatan Kantor</v>
          </cell>
        </row>
        <row r="23">
          <cell r="B23">
            <v>52211</v>
          </cell>
          <cell r="C23" t="str">
            <v>5.2.2.11.</v>
          </cell>
          <cell r="D23" t="str">
            <v>Belanja Makanan dan Minuman</v>
          </cell>
        </row>
        <row r="24">
          <cell r="B24">
            <v>52212</v>
          </cell>
          <cell r="C24" t="str">
            <v>5.2.2.12.</v>
          </cell>
          <cell r="D24" t="str">
            <v>Belanja Pakaan Dinas dan Atributnya</v>
          </cell>
        </row>
        <row r="25">
          <cell r="B25">
            <v>52213</v>
          </cell>
          <cell r="C25" t="str">
            <v>5.2.2.13.</v>
          </cell>
          <cell r="D25" t="str">
            <v>Belanja Pakaian Kerja</v>
          </cell>
        </row>
        <row r="26">
          <cell r="B26">
            <v>52215</v>
          </cell>
          <cell r="C26" t="str">
            <v>5.2.2.15.</v>
          </cell>
          <cell r="D26" t="str">
            <v>Belanja Perjalanan Dinas</v>
          </cell>
        </row>
        <row r="27">
          <cell r="B27">
            <v>52303</v>
          </cell>
          <cell r="C27" t="str">
            <v>5.2.3.03.</v>
          </cell>
          <cell r="D27" t="str">
            <v>Belanja Modal Pengadaan Alat-Alat Angkutan Darat Bermotor</v>
          </cell>
        </row>
        <row r="28">
          <cell r="B28">
            <v>52311</v>
          </cell>
          <cell r="C28" t="str">
            <v>5.2.3.11.</v>
          </cell>
          <cell r="D28" t="str">
            <v>Belanja Modal Perlengkapan Kantor</v>
          </cell>
        </row>
        <row r="29">
          <cell r="B29">
            <v>52312</v>
          </cell>
          <cell r="C29" t="str">
            <v>5.2.3.12.</v>
          </cell>
          <cell r="D29" t="str">
            <v>Belanja Modal Pengadaan Komputer</v>
          </cell>
        </row>
        <row r="30">
          <cell r="B30">
            <v>52313</v>
          </cell>
          <cell r="C30" t="str">
            <v>5.2.3.13.</v>
          </cell>
          <cell r="D30" t="str">
            <v>Belanja Modal Meubelaur</v>
          </cell>
        </row>
        <row r="31">
          <cell r="B31">
            <v>52318</v>
          </cell>
          <cell r="C31" t="str">
            <v>5.2.3.18.</v>
          </cell>
          <cell r="D31" t="str">
            <v>Belanja Modal Pengadaan Alat-Alat Ukur</v>
          </cell>
        </row>
        <row r="32">
          <cell r="B32">
            <v>5110202</v>
          </cell>
          <cell r="C32" t="str">
            <v>5.1.1.02.02.</v>
          </cell>
          <cell r="D32" t="str">
            <v>Tambahan Penghasilan berdasarkan tempat bertugas</v>
          </cell>
        </row>
        <row r="33">
          <cell r="B33">
            <v>5110203</v>
          </cell>
          <cell r="C33" t="str">
            <v>5.1.1.02.03.</v>
          </cell>
          <cell r="D33" t="str">
            <v>Tambahan Penghasilan berdasarkan Kondisi Kerja</v>
          </cell>
        </row>
        <row r="34">
          <cell r="B34">
            <v>5210101</v>
          </cell>
          <cell r="C34" t="str">
            <v>5.2.1.01.01.</v>
          </cell>
          <cell r="D34" t="str">
            <v>Honorarium Panitia Pelaksanaan Kegiatan</v>
          </cell>
        </row>
        <row r="35">
          <cell r="B35">
            <v>5210102</v>
          </cell>
          <cell r="C35" t="str">
            <v>5.2.1.01.02.</v>
          </cell>
          <cell r="D35" t="str">
            <v>Honorarium Tim Pengadaan Barang dan Jasa</v>
          </cell>
        </row>
        <row r="36">
          <cell r="B36">
            <v>5210106</v>
          </cell>
          <cell r="C36" t="str">
            <v>5.2.1.01.06.</v>
          </cell>
          <cell r="D36" t="str">
            <v>Honorarium Pengelola Keuangan</v>
          </cell>
        </row>
        <row r="37">
          <cell r="B37">
            <v>5210107</v>
          </cell>
          <cell r="C37" t="str">
            <v>5.2.1.01.07.</v>
          </cell>
          <cell r="D37" t="str">
            <v>Honorarium Tenaga Ahli/Instruktur/Narasumber</v>
          </cell>
        </row>
        <row r="38">
          <cell r="B38">
            <v>5210202</v>
          </cell>
          <cell r="C38" t="str">
            <v>5.2.1.02.02.</v>
          </cell>
          <cell r="D38" t="str">
            <v>Honorarium Pegawai Honorer/Tidak Tetap</v>
          </cell>
        </row>
        <row r="39">
          <cell r="B39">
            <v>5210501</v>
          </cell>
          <cell r="C39" t="str">
            <v>5.2.1.05.01.</v>
          </cell>
          <cell r="D39" t="str">
            <v>Belanja Kursus-Kursus Singkat</v>
          </cell>
        </row>
        <row r="40">
          <cell r="B40">
            <v>5210502</v>
          </cell>
          <cell r="C40" t="str">
            <v>5.2.1.05.02</v>
          </cell>
          <cell r="D40" t="str">
            <v>Belanja Sosialisasi</v>
          </cell>
        </row>
        <row r="41">
          <cell r="B41">
            <v>5210504</v>
          </cell>
          <cell r="C41" t="str">
            <v>5.2.1.05.04.</v>
          </cell>
          <cell r="D41" t="str">
            <v>Belanja Pelatihan</v>
          </cell>
        </row>
        <row r="42">
          <cell r="B42">
            <v>5210704</v>
          </cell>
          <cell r="C42" t="str">
            <v>5.2.1.07.04.</v>
          </cell>
          <cell r="D42" t="str">
            <v>Belanja Tunjangan PNS Daerah</v>
          </cell>
        </row>
        <row r="43">
          <cell r="B43">
            <v>5220101</v>
          </cell>
          <cell r="C43" t="str">
            <v>5.2.2.01.01.</v>
          </cell>
          <cell r="D43" t="str">
            <v>Belanja Alat Tulis Kantor</v>
          </cell>
        </row>
        <row r="44">
          <cell r="B44">
            <v>5220102</v>
          </cell>
          <cell r="C44" t="str">
            <v>5.2.2.01.02.</v>
          </cell>
          <cell r="D44" t="str">
            <v>Belanja Dokumen/Administrasi Tender</v>
          </cell>
        </row>
        <row r="45">
          <cell r="B45">
            <v>5220104</v>
          </cell>
          <cell r="C45" t="str">
            <v>5.2.2.01.04.</v>
          </cell>
          <cell r="D45" t="str">
            <v>Belanja perangko, materai dan benda pos lainnya</v>
          </cell>
        </row>
        <row r="46">
          <cell r="B46">
            <v>5220105</v>
          </cell>
          <cell r="C46" t="str">
            <v>5.2.2.01.05.</v>
          </cell>
          <cell r="D46" t="str">
            <v>Belanja Peralatan Kebersihan dan Bahan Pembersih</v>
          </cell>
        </row>
        <row r="47">
          <cell r="B47">
            <v>5220106</v>
          </cell>
          <cell r="C47" t="str">
            <v>5.2.2.01.06.</v>
          </cell>
          <cell r="D47" t="str">
            <v>Belanja Bahan Bakar Minyak/Gas sarana mobilitas</v>
          </cell>
        </row>
        <row r="48">
          <cell r="B48">
            <v>5220109</v>
          </cell>
          <cell r="C48" t="str">
            <v>5.2.2.01.09.</v>
          </cell>
          <cell r="D48" t="str">
            <v>Belanja Peralatan Lain</v>
          </cell>
        </row>
        <row r="49">
          <cell r="B49">
            <v>5220202</v>
          </cell>
          <cell r="C49" t="str">
            <v>5.2.2.02.02.</v>
          </cell>
          <cell r="D49" t="str">
            <v>Balanja Bahan/Bibit Tanaman</v>
          </cell>
        </row>
        <row r="50">
          <cell r="B50">
            <v>5220204</v>
          </cell>
          <cell r="C50" t="str">
            <v>5.2.2.02.04.</v>
          </cell>
          <cell r="D50" t="str">
            <v>Belanja Bahan Obat-Obatan</v>
          </cell>
        </row>
        <row r="51">
          <cell r="B51">
            <v>5220205</v>
          </cell>
          <cell r="C51" t="str">
            <v>5.2.2.02.05.</v>
          </cell>
          <cell r="D51" t="str">
            <v>Belanja Bahan Kimia</v>
          </cell>
        </row>
        <row r="52">
          <cell r="B52">
            <v>5220206</v>
          </cell>
          <cell r="C52" t="str">
            <v>5.2.2.02.06.</v>
          </cell>
          <cell r="D52" t="str">
            <v>Belanja Bahan Baku Lain</v>
          </cell>
        </row>
        <row r="53">
          <cell r="B53">
            <v>5220301</v>
          </cell>
          <cell r="C53" t="str">
            <v>5.2.2.03.01.</v>
          </cell>
          <cell r="D53" t="str">
            <v>Belanja telepon</v>
          </cell>
        </row>
        <row r="54">
          <cell r="B54">
            <v>5220304</v>
          </cell>
          <cell r="C54" t="str">
            <v>5.2.2.03.04.</v>
          </cell>
          <cell r="D54" t="str">
            <v>Belanja Jasa Pengumuman Lelang/Pemenang Lelang</v>
          </cell>
        </row>
        <row r="55">
          <cell r="B55">
            <v>5220305</v>
          </cell>
          <cell r="C55" t="str">
            <v>5.2.2.03.05.</v>
          </cell>
          <cell r="D55" t="str">
            <v>Belanja Surat Kabar/Majalah</v>
          </cell>
        </row>
        <row r="56">
          <cell r="B56">
            <v>5220306</v>
          </cell>
          <cell r="C56" t="str">
            <v>5.2.2.03.06.</v>
          </cell>
          <cell r="D56" t="str">
            <v>Belanja kawat/faximili/internet</v>
          </cell>
        </row>
        <row r="57">
          <cell r="B57">
            <v>5220307</v>
          </cell>
          <cell r="C57" t="str">
            <v>5.2.2.03.07.</v>
          </cell>
          <cell r="D57" t="str">
            <v>Belanja paket/pengiriman</v>
          </cell>
        </row>
        <row r="58">
          <cell r="B58">
            <v>5220308</v>
          </cell>
          <cell r="C58" t="str">
            <v>5.2.2.03.08.</v>
          </cell>
          <cell r="D58" t="str">
            <v>Belanja Sertifikasi</v>
          </cell>
        </row>
        <row r="59">
          <cell r="B59">
            <v>5220313</v>
          </cell>
          <cell r="C59" t="str">
            <v>5.2.2.03.13.</v>
          </cell>
          <cell r="D59" t="str">
            <v>Belanja Jasa Pihak Ketiga</v>
          </cell>
        </row>
        <row r="60">
          <cell r="B60">
            <v>5220501</v>
          </cell>
          <cell r="C60" t="str">
            <v>5.2.2.05.01.</v>
          </cell>
          <cell r="D60" t="str">
            <v>Belanja Jasa Service</v>
          </cell>
        </row>
        <row r="61">
          <cell r="B61">
            <v>5220502</v>
          </cell>
          <cell r="C61" t="str">
            <v>5.2.2.05.02.</v>
          </cell>
          <cell r="D61" t="str">
            <v>Belanja Penggantian Suku Cadang</v>
          </cell>
        </row>
        <row r="62">
          <cell r="B62">
            <v>5220503</v>
          </cell>
          <cell r="C62" t="str">
            <v>5.2.2.05.03.</v>
          </cell>
          <cell r="D62" t="str">
            <v>Belanja Bahan Bakar Minyak/Gas dan Pelumas</v>
          </cell>
        </row>
        <row r="63">
          <cell r="B63">
            <v>5220505</v>
          </cell>
          <cell r="C63" t="str">
            <v>5.2.2.05.05.</v>
          </cell>
          <cell r="D63" t="str">
            <v>Belanja Surat Tanda Nomor Kendaraan</v>
          </cell>
        </row>
        <row r="64">
          <cell r="B64">
            <v>5220601</v>
          </cell>
          <cell r="C64" t="str">
            <v>5.2.2.06.01.</v>
          </cell>
          <cell r="D64" t="str">
            <v>Belanja Cetak</v>
          </cell>
        </row>
        <row r="65">
          <cell r="B65">
            <v>5220602</v>
          </cell>
          <cell r="C65" t="str">
            <v>5.2.2.06.02.</v>
          </cell>
          <cell r="D65" t="str">
            <v>Belanja Penggandaan/Foto Copy</v>
          </cell>
        </row>
        <row r="66">
          <cell r="B66">
            <v>5220603</v>
          </cell>
          <cell r="C66" t="str">
            <v>5.2.2.06.03.</v>
          </cell>
          <cell r="D66" t="str">
            <v>Belanja Penjilidan (+Cover)</v>
          </cell>
        </row>
        <row r="67">
          <cell r="B67">
            <v>5220702</v>
          </cell>
          <cell r="C67" t="str">
            <v>5.2.2.07.02.</v>
          </cell>
          <cell r="D67" t="str">
            <v>Belanja Sewa Gedung /Kantor/Tempat Rapat/Pertemuan</v>
          </cell>
        </row>
        <row r="68">
          <cell r="B68">
            <v>5220801</v>
          </cell>
          <cell r="C68" t="str">
            <v>5.2.2.08.01.</v>
          </cell>
          <cell r="D68" t="str">
            <v>Belanja Sewa Sarana Mobilitas Darat</v>
          </cell>
        </row>
        <row r="69">
          <cell r="B69">
            <v>5221003</v>
          </cell>
          <cell r="C69" t="str">
            <v>5.2.2.10.03.</v>
          </cell>
          <cell r="D69" t="str">
            <v>Belanja Sewa Proyektor</v>
          </cell>
        </row>
        <row r="70">
          <cell r="B70">
            <v>5221101</v>
          </cell>
          <cell r="C70" t="str">
            <v>5.2.2.11.01.</v>
          </cell>
          <cell r="D70" t="str">
            <v>Belanja Makanan dan Minuman Harian</v>
          </cell>
        </row>
        <row r="71">
          <cell r="B71">
            <v>5221102</v>
          </cell>
          <cell r="C71" t="str">
            <v>5.2.2.11.02.</v>
          </cell>
          <cell r="D71" t="str">
            <v>Belanja Makanan dan Minuman Rapat</v>
          </cell>
        </row>
        <row r="72">
          <cell r="B72">
            <v>5221103</v>
          </cell>
          <cell r="C72" t="str">
            <v>5.2.2.11.03.</v>
          </cell>
          <cell r="D72" t="str">
            <v>Belanja Makanan dan Minuman Tamu</v>
          </cell>
        </row>
        <row r="73">
          <cell r="B73">
            <v>5221105</v>
          </cell>
          <cell r="C73" t="str">
            <v>5.2.2.11.05.</v>
          </cell>
          <cell r="D73" t="str">
            <v>Belanja Makanan dan Minuman Kegiatan</v>
          </cell>
        </row>
        <row r="74">
          <cell r="B74">
            <v>5221203</v>
          </cell>
          <cell r="C74" t="str">
            <v>5.2.2.12.04.</v>
          </cell>
          <cell r="D74" t="str">
            <v>Belanja Pakaian Sipil Lengkap (PSL)</v>
          </cell>
        </row>
        <row r="75">
          <cell r="B75">
            <v>5221204</v>
          </cell>
          <cell r="C75" t="str">
            <v>5.2.2.12.04.</v>
          </cell>
          <cell r="D75" t="str">
            <v>Belanja Pakaian Dinas Harian (PDH)</v>
          </cell>
        </row>
        <row r="76">
          <cell r="B76">
            <v>5221301</v>
          </cell>
          <cell r="C76" t="str">
            <v>5.2.2.13.01.</v>
          </cell>
          <cell r="D76" t="str">
            <v>Belanja Pakaian Kerja Lapangan</v>
          </cell>
        </row>
        <row r="77">
          <cell r="B77">
            <v>5221403</v>
          </cell>
          <cell r="C77" t="str">
            <v>5.2.2.14.03.</v>
          </cell>
          <cell r="D77" t="str">
            <v>Belanja Pakaian Bati Tradisional</v>
          </cell>
        </row>
        <row r="78">
          <cell r="B78">
            <v>5221404</v>
          </cell>
          <cell r="C78" t="str">
            <v>5.2.2.14.04.</v>
          </cell>
          <cell r="D78" t="str">
            <v>Belanja Pakaian Olahraga</v>
          </cell>
        </row>
        <row r="79">
          <cell r="B79">
            <v>5221501</v>
          </cell>
          <cell r="C79" t="str">
            <v>5.2.2.15.01.</v>
          </cell>
          <cell r="D79" t="str">
            <v>Belanja Perjalanan Dinas Dalam Daerah</v>
          </cell>
        </row>
        <row r="80">
          <cell r="B80">
            <v>5221502</v>
          </cell>
          <cell r="C80" t="str">
            <v>5.2.2.15.02.</v>
          </cell>
          <cell r="D80" t="str">
            <v>Belanja Perjalanan Dinas Luar Daerah</v>
          </cell>
        </row>
        <row r="81">
          <cell r="B81">
            <v>5222301</v>
          </cell>
          <cell r="C81" t="str">
            <v>5.2.2.23.01.</v>
          </cell>
          <cell r="D81" t="str">
            <v>Belanja Barang yang akan diserahkan kepada Masyarakat</v>
          </cell>
        </row>
        <row r="82">
          <cell r="B82">
            <v>5230309</v>
          </cell>
          <cell r="C82" t="str">
            <v>5.2.3.03.09.</v>
          </cell>
          <cell r="D82" t="str">
            <v>Belanja Modal Alat-Alat Angkutan Darat Bermotor Pick UP</v>
          </cell>
        </row>
        <row r="83">
          <cell r="B83">
            <v>5230312</v>
          </cell>
          <cell r="C83" t="str">
            <v>5.2.3.03.12.</v>
          </cell>
          <cell r="D83" t="str">
            <v>Belanja Modal Alat-Alat Angkutan Darat Bermotor Sepeda Motor</v>
          </cell>
        </row>
        <row r="84">
          <cell r="B84">
            <v>5231103</v>
          </cell>
          <cell r="C84" t="str">
            <v>5.2.3.11.03.</v>
          </cell>
          <cell r="D84" t="str">
            <v>Belanja Modal Brankas</v>
          </cell>
        </row>
        <row r="85">
          <cell r="B85">
            <v>5231104</v>
          </cell>
          <cell r="C85" t="str">
            <v>5.2.3.11.04.</v>
          </cell>
          <cell r="D85" t="str">
            <v>Belanja Modal Filling Kabinet</v>
          </cell>
        </row>
        <row r="86">
          <cell r="B86">
            <v>5231107</v>
          </cell>
          <cell r="C86" t="str">
            <v>5.2.3.11.07.</v>
          </cell>
          <cell r="D86" t="str">
            <v>Belanja Modal Perlengkapan Kantor Lainnya</v>
          </cell>
        </row>
        <row r="87">
          <cell r="B87">
            <v>5231202</v>
          </cell>
          <cell r="C87" t="str">
            <v>5.2.3.12.02.</v>
          </cell>
          <cell r="D87" t="str">
            <v>Belanja Modal Komputer/PC</v>
          </cell>
        </row>
        <row r="88">
          <cell r="B88">
            <v>5231203</v>
          </cell>
          <cell r="C88" t="str">
            <v>5.2.3.12.03.</v>
          </cell>
          <cell r="D88" t="str">
            <v>Belanja Modal Komputer Note Book</v>
          </cell>
        </row>
        <row r="89">
          <cell r="B89">
            <v>5231204</v>
          </cell>
          <cell r="C89" t="str">
            <v>5.2.3.12.04.</v>
          </cell>
          <cell r="D89" t="str">
            <v>Belanja Modal Printer</v>
          </cell>
        </row>
        <row r="90">
          <cell r="B90">
            <v>5231208</v>
          </cell>
          <cell r="C90" t="str">
            <v>5.2.3.12.08.</v>
          </cell>
          <cell r="D90" t="str">
            <v>Belanja Modak UPS/Stabilizer</v>
          </cell>
        </row>
        <row r="91">
          <cell r="B91">
            <v>5231301</v>
          </cell>
          <cell r="C91" t="str">
            <v>5.2.3.13.01.</v>
          </cell>
          <cell r="D91" t="str">
            <v>Belanja Modal Meja Kerja</v>
          </cell>
        </row>
        <row r="92">
          <cell r="B92">
            <v>5231304</v>
          </cell>
          <cell r="C92" t="str">
            <v>5.2.3.13.04.</v>
          </cell>
          <cell r="D92" t="str">
            <v>Belanja Modal Kursi Kerja</v>
          </cell>
        </row>
        <row r="93">
          <cell r="B93">
            <v>5231307</v>
          </cell>
          <cell r="C93" t="str">
            <v>5.2.3.13.07.</v>
          </cell>
          <cell r="D93" t="str">
            <v>Belanja Modal Tempat Tidur</v>
          </cell>
        </row>
        <row r="94">
          <cell r="B94">
            <v>5231308</v>
          </cell>
          <cell r="C94" t="str">
            <v>5.2.3.13.08.</v>
          </cell>
          <cell r="D94" t="str">
            <v>Belanja Modal Sofa</v>
          </cell>
        </row>
        <row r="95">
          <cell r="B95">
            <v>5231309</v>
          </cell>
          <cell r="C95" t="str">
            <v>5.2.3.13.09.</v>
          </cell>
          <cell r="D95" t="str">
            <v>Belanja Modal Rak Buku/TV/Kembang</v>
          </cell>
        </row>
        <row r="96">
          <cell r="B96">
            <v>5231601</v>
          </cell>
          <cell r="C96" t="str">
            <v>5.2.3.16.01.</v>
          </cell>
          <cell r="D96" t="str">
            <v>Belanja Modal Pengadaan Kamera</v>
          </cell>
        </row>
        <row r="97">
          <cell r="B97">
            <v>5231603</v>
          </cell>
          <cell r="C97" t="str">
            <v>5.2.3.16.03.</v>
          </cell>
          <cell r="D97" t="str">
            <v>Belanja Modal Proyektor</v>
          </cell>
        </row>
        <row r="98">
          <cell r="B98">
            <v>5231703</v>
          </cell>
          <cell r="C98" t="str">
            <v>5.2.3.17.03.</v>
          </cell>
          <cell r="D98" t="str">
            <v>Belanja Modal Radio SSB</v>
          </cell>
        </row>
        <row r="99">
          <cell r="B99">
            <v>5231805</v>
          </cell>
          <cell r="C99" t="str">
            <v>5.2.3.18.05.</v>
          </cell>
          <cell r="D99" t="str">
            <v>Belanja Modal Kompas/Peralatan Navigasi</v>
          </cell>
        </row>
        <row r="100">
          <cell r="B100">
            <v>5232601</v>
          </cell>
          <cell r="C100" t="str">
            <v>5.2.3.26.01.</v>
          </cell>
          <cell r="D100" t="str">
            <v>Kontruksi/Pembelian Gedung Kantor</v>
          </cell>
        </row>
        <row r="101">
          <cell r="B101">
            <v>5232904</v>
          </cell>
          <cell r="C101" t="str">
            <v>5.2.3.29.04.</v>
          </cell>
          <cell r="D101" t="str">
            <v>Belanja Modal Pengadaan Bibit Ikan</v>
          </cell>
        </row>
        <row r="102">
          <cell r="B102">
            <v>5233019</v>
          </cell>
          <cell r="C102" t="str">
            <v>5.2.3.30.19.</v>
          </cell>
          <cell r="D102" t="str">
            <v>Belanja Modal Pengadaan Binokular</v>
          </cell>
        </row>
      </sheetData>
      <sheetData sheetId="3"/>
      <sheetData sheetId="4">
        <row r="3">
          <cell r="HX3" t="str">
            <v>KEGIATAN</v>
          </cell>
          <cell r="HY3" t="str">
            <v>REK_KEGIATAN</v>
          </cell>
          <cell r="HZ3" t="str">
            <v>PROGRAM</v>
          </cell>
          <cell r="IA3" t="str">
            <v>PAGU_DANA</v>
          </cell>
          <cell r="IB3" t="str">
            <v>SUMBER_DANA</v>
          </cell>
        </row>
        <row r="5">
          <cell r="HX5" t="str">
            <v>Pembuatan Bibit/Benih Tanaman Kehutanan (DAK)</v>
          </cell>
          <cell r="HY5" t="str">
            <v>2.02.2.02.01.00.15.12</v>
          </cell>
          <cell r="HZ5" t="str">
            <v>Pemanfaatan Pemanfaatan Potensi Sumber Daya Hutan</v>
          </cell>
          <cell r="IA5">
            <v>384867600</v>
          </cell>
          <cell r="IB5" t="str">
            <v>DAK</v>
          </cell>
        </row>
        <row r="6">
          <cell r="HX6" t="str">
            <v>Pengamanan dan Perlindungan Hutan (DAK)</v>
          </cell>
          <cell r="HY6" t="str">
            <v>2.02.2.02.01.00.17.06</v>
          </cell>
          <cell r="HZ6" t="str">
            <v>Perlindungan dan konservasi sumber daya hutan</v>
          </cell>
          <cell r="IA6">
            <v>1555929900</v>
          </cell>
          <cell r="IB6" t="str">
            <v>DAK</v>
          </cell>
        </row>
        <row r="7">
          <cell r="HX7" t="str">
            <v>Pengembangan Hasil Hutan Non Kayu  (DAK)</v>
          </cell>
          <cell r="HY7" t="str">
            <v>2.02.2.02.01.00.15.10</v>
          </cell>
          <cell r="HZ7" t="str">
            <v>Pemanfaatan Pemanfaatan Potensi Sumber Daya Hutan</v>
          </cell>
          <cell r="IA7">
            <v>2462737500</v>
          </cell>
          <cell r="IB7" t="str">
            <v>DAK</v>
          </cell>
        </row>
        <row r="8">
          <cell r="HX8" t="str">
            <v>Peningkatan Peran Serta Masyarakat dalam Rehabilitasi Hutan dan Lahan (DAK)</v>
          </cell>
          <cell r="HY8" t="str">
            <v>2.02.2.02.01.00.16.08</v>
          </cell>
          <cell r="HZ8" t="str">
            <v>Rehabilitasi Hutan dan Lahan</v>
          </cell>
          <cell r="IA8">
            <v>8144700000</v>
          </cell>
          <cell r="IB8" t="str">
            <v>DAK</v>
          </cell>
        </row>
        <row r="9">
          <cell r="HX9" t="str">
            <v>Penyediaan Jasa Komunikasi, Sumber Daya Air dan Listrik</v>
          </cell>
          <cell r="HY9" t="str">
            <v>2.05.2.05.01.00.01.02.</v>
          </cell>
          <cell r="HZ9" t="str">
            <v>Pelayanan Administrasi Perkantoran</v>
          </cell>
          <cell r="IB9" t="str">
            <v>D A U</v>
          </cell>
        </row>
        <row r="10">
          <cell r="HX10" t="str">
            <v>Penyediaan Makanan dan Minuman</v>
          </cell>
          <cell r="HY10" t="str">
            <v>2.05.2.05.01.00.01.17.</v>
          </cell>
          <cell r="HZ10" t="str">
            <v>Pelayanan Administrasi Perkantoran</v>
          </cell>
          <cell r="IB10" t="str">
            <v>D A U</v>
          </cell>
        </row>
        <row r="11">
          <cell r="HX11" t="str">
            <v>Penyuluhan Kesadaran Masyarakat Mengenai Dampak Kerusakan Hutan (DAK)</v>
          </cell>
          <cell r="HY11" t="str">
            <v>2.02.2.02.01.00.16.10</v>
          </cell>
          <cell r="HZ11" t="str">
            <v>Rehabilitasi Hutan dan Lahan</v>
          </cell>
          <cell r="IA11">
            <v>653685000</v>
          </cell>
          <cell r="IB11" t="str">
            <v>DAK</v>
          </cell>
        </row>
        <row r="12">
          <cell r="HX12" t="str">
            <v>Rapat-rapat Koordinasi dan Konsultasi Ke Luar Daerah</v>
          </cell>
          <cell r="HY12" t="str">
            <v>2.05.2.05.01.00.01.18.</v>
          </cell>
          <cell r="HZ12" t="str">
            <v>Pelayanan Administrasi Perkantoran</v>
          </cell>
          <cell r="IB12" t="str">
            <v>D A U</v>
          </cell>
        </row>
      </sheetData>
      <sheetData sheetId="5"/>
      <sheetData sheetId="6"/>
      <sheetData sheetId="7"/>
      <sheetData sheetId="8"/>
      <sheetData sheetId="9"/>
      <sheetData sheetId="10"/>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KAP (2)"/>
      <sheetName val="RAB PENDIDIKAN"/>
      <sheetName val="Adm"/>
      <sheetName val="Persi"/>
      <sheetName val="3 RKB + KANTOR"/>
      <sheetName val="KM-WC"/>
      <sheetName val="Furnit"/>
      <sheetName val="ANALISA H.SAT"/>
      <sheetName val="INPUT HARGA"/>
      <sheetName val="REKAP FISIK"/>
      <sheetName val="REKAP"/>
      <sheetName val="Pompa"/>
      <sheetName val="Kuitansi"/>
      <sheetName val="Pintu Gerbang"/>
      <sheetName val="2 RKB + KANTOR "/>
      <sheetName val="KM-WC (2)"/>
      <sheetName val="RAB PROPOS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25">
          <cell r="F25">
            <v>35000</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B Jl STP)"/>
      <sheetName val="HU"/>
      <sheetName val="RAB Jl Ling"/>
      <sheetName val="RAB Sal"/>
      <sheetName val="HARGA"/>
      <sheetName val="ANALISA"/>
      <sheetName val="INPUT HARGA"/>
    </sheetNames>
    <sheetDataSet>
      <sheetData sheetId="0" refreshError="1"/>
      <sheetData sheetId="1" refreshError="1"/>
      <sheetData sheetId="2" refreshError="1"/>
      <sheetData sheetId="3" refreshError="1"/>
      <sheetData sheetId="4">
        <row r="35">
          <cell r="F35">
            <v>35000</v>
          </cell>
        </row>
        <row r="38">
          <cell r="F38">
            <v>95000</v>
          </cell>
        </row>
        <row r="41">
          <cell r="F41">
            <v>35000</v>
          </cell>
        </row>
      </sheetData>
      <sheetData sheetId="5" refreshError="1"/>
      <sheetData sheetId="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kap"/>
      <sheetName val="RAB"/>
      <sheetName val="PENGUKURAN"/>
      <sheetName val="H-SAT-"/>
      <sheetName val="SAT-JADI"/>
      <sheetName val="ANAL-"/>
      <sheetName val="Alat"/>
      <sheetName val="CCO"/>
      <sheetName val="BAP"/>
      <sheetName val="BA-AJ"/>
      <sheetName val="Bend II"/>
      <sheetName val="SKO"/>
      <sheetName val="BA BAYAR"/>
    </sheetNames>
    <sheetDataSet>
      <sheetData sheetId="0" refreshError="1"/>
      <sheetData sheetId="1" refreshError="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T-JADI"/>
      <sheetName val="persiapan"/>
      <sheetName val="akhir"/>
      <sheetName val="PENGUKURAN"/>
      <sheetName val="H-SAT-"/>
      <sheetName val="ANAL-"/>
      <sheetName val="Alat"/>
      <sheetName val="RAB JEMBATAN "/>
      <sheetName val="KODE ALAT"/>
      <sheetName val="ANALISA"/>
      <sheetName val="DAFTAR HARGA"/>
      <sheetName val="D PEMB UTAMA"/>
      <sheetName val="MOBILISASI"/>
      <sheetName val="SAT JADI"/>
      <sheetName val="RAB 1"/>
      <sheetName val="RAB 1 (2)"/>
      <sheetName val="RAB 1 (4)"/>
      <sheetName val="RAB 1 (5)"/>
      <sheetName val="RAB 1 (6)"/>
      <sheetName val="Rekap"/>
      <sheetName val="Kurva S"/>
      <sheetName val="JADWAL BAHAN"/>
      <sheetName val="JADWAL TENAGA"/>
      <sheetName val="SUBK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tuanjadi"/>
      <sheetName val="satuanjadiSNI2008"/>
      <sheetName val="analSNI2008"/>
      <sheetName val="upah"/>
      <sheetName val="analisa"/>
    </sheetNames>
    <sheetDataSet>
      <sheetData sheetId="0"/>
      <sheetData sheetId="1"/>
      <sheetData sheetId="2"/>
      <sheetData sheetId="3">
        <row r="37">
          <cell r="H37">
            <v>1500</v>
          </cell>
        </row>
      </sheetData>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KAP (2)"/>
      <sheetName val="RAB PENDIDIKAN"/>
      <sheetName val="Adm"/>
      <sheetName val="Persi"/>
      <sheetName val="3 RKB + KANTOR"/>
      <sheetName val="KM-WC"/>
      <sheetName val="Furnit"/>
      <sheetName val="ANALISA H.SAT"/>
      <sheetName val="INPUT HARGA"/>
      <sheetName val="REKAP FISIK"/>
      <sheetName val="REKAP"/>
      <sheetName val="Pompa"/>
      <sheetName val="Kuitansi"/>
      <sheetName val="Pintu Gerbang"/>
      <sheetName val="2 RKB + KANTOR "/>
      <sheetName val="KM-WC (2)"/>
      <sheetName val="RAB PROPOSAL"/>
    </sheetNames>
    <sheetDataSet>
      <sheetData sheetId="0"/>
      <sheetData sheetId="1"/>
      <sheetData sheetId="2"/>
      <sheetData sheetId="3"/>
      <sheetData sheetId="4"/>
      <sheetData sheetId="5"/>
      <sheetData sheetId="6"/>
      <sheetData sheetId="7"/>
      <sheetData sheetId="8">
        <row r="19">
          <cell r="F19">
            <v>45000</v>
          </cell>
        </row>
      </sheetData>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enawaran"/>
      <sheetName val="REKAP"/>
      <sheetName val="rab"/>
      <sheetName val="satuanjadi"/>
      <sheetName val="satuanjadiSNI2007"/>
      <sheetName val="analSNI2007"/>
      <sheetName val="upah"/>
      <sheetName val="metode"/>
      <sheetName val="skedul"/>
      <sheetName val="skema"/>
      <sheetName val="DAFT-SONIL"/>
      <sheetName val="DAFT-ALAT"/>
      <sheetName val="analisa"/>
      <sheetName val="Sheet1"/>
      <sheetName val="Sheet3"/>
    </sheetNames>
    <sheetDataSet>
      <sheetData sheetId="0" refreshError="1"/>
      <sheetData sheetId="1"/>
      <sheetData sheetId="2">
        <row r="166">
          <cell r="B166" t="str">
            <v>MENGETAHUI/MENYETUJUI</v>
          </cell>
        </row>
        <row r="170">
          <cell r="B170" t="str">
            <v>DIBUAT OLEH</v>
          </cell>
        </row>
      </sheetData>
      <sheetData sheetId="3" refreshError="1"/>
      <sheetData sheetId="4" refreshError="1"/>
      <sheetData sheetId="5" refreshError="1"/>
      <sheetData sheetId="6">
        <row r="21">
          <cell r="H21">
            <v>40000</v>
          </cell>
        </row>
        <row r="23">
          <cell r="H23">
            <v>60000</v>
          </cell>
        </row>
        <row r="24">
          <cell r="H24">
            <v>65000</v>
          </cell>
        </row>
        <row r="25">
          <cell r="H25">
            <v>75000</v>
          </cell>
        </row>
        <row r="50">
          <cell r="H50">
            <v>65000</v>
          </cell>
        </row>
        <row r="51">
          <cell r="H51">
            <v>100000</v>
          </cell>
        </row>
        <row r="52">
          <cell r="H52">
            <v>115000</v>
          </cell>
        </row>
        <row r="53">
          <cell r="H53">
            <v>115000</v>
          </cell>
        </row>
        <row r="54">
          <cell r="H54">
            <v>65000</v>
          </cell>
        </row>
        <row r="55">
          <cell r="H55">
            <v>1300</v>
          </cell>
        </row>
        <row r="56">
          <cell r="H56">
            <v>600</v>
          </cell>
        </row>
        <row r="57">
          <cell r="H57">
            <v>115000</v>
          </cell>
        </row>
        <row r="58">
          <cell r="H58">
            <v>250000</v>
          </cell>
        </row>
        <row r="59">
          <cell r="H59">
            <v>12500</v>
          </cell>
        </row>
        <row r="60">
          <cell r="H60">
            <v>20000</v>
          </cell>
        </row>
        <row r="61">
          <cell r="H61">
            <v>15000</v>
          </cell>
        </row>
        <row r="62">
          <cell r="H62">
            <v>1550000</v>
          </cell>
        </row>
        <row r="63">
          <cell r="H63">
            <v>17000</v>
          </cell>
        </row>
        <row r="64">
          <cell r="H64">
            <v>20000</v>
          </cell>
        </row>
        <row r="65">
          <cell r="H65">
            <v>26000</v>
          </cell>
        </row>
        <row r="66">
          <cell r="H66">
            <v>2600000</v>
          </cell>
        </row>
        <row r="70">
          <cell r="H70">
            <v>2600000</v>
          </cell>
        </row>
        <row r="74">
          <cell r="H74">
            <v>47500</v>
          </cell>
        </row>
        <row r="75">
          <cell r="H75">
            <v>35000</v>
          </cell>
        </row>
        <row r="76">
          <cell r="H76">
            <v>38000</v>
          </cell>
        </row>
        <row r="77">
          <cell r="H77">
            <v>7500</v>
          </cell>
        </row>
        <row r="78">
          <cell r="H78">
            <v>185000</v>
          </cell>
        </row>
        <row r="79">
          <cell r="H79">
            <v>12000</v>
          </cell>
        </row>
        <row r="80">
          <cell r="H80">
            <v>20000</v>
          </cell>
        </row>
        <row r="82">
          <cell r="H82">
            <v>5000</v>
          </cell>
        </row>
        <row r="91">
          <cell r="H91">
            <v>9000</v>
          </cell>
        </row>
        <row r="93">
          <cell r="H93">
            <v>5000</v>
          </cell>
        </row>
        <row r="94">
          <cell r="H94">
            <v>125000</v>
          </cell>
        </row>
        <row r="95">
          <cell r="H95">
            <v>7500</v>
          </cell>
        </row>
        <row r="96">
          <cell r="H96">
            <v>4500</v>
          </cell>
        </row>
        <row r="97">
          <cell r="H97">
            <v>95000</v>
          </cell>
        </row>
        <row r="98">
          <cell r="H98">
            <v>5000</v>
          </cell>
        </row>
        <row r="99">
          <cell r="H99">
            <v>25000</v>
          </cell>
        </row>
        <row r="100">
          <cell r="H100">
            <v>17500</v>
          </cell>
        </row>
        <row r="101">
          <cell r="H101">
            <v>15000</v>
          </cell>
        </row>
        <row r="102">
          <cell r="H102">
            <v>3000</v>
          </cell>
        </row>
        <row r="103">
          <cell r="H103">
            <v>3000</v>
          </cell>
        </row>
        <row r="104">
          <cell r="H104">
            <v>25000</v>
          </cell>
        </row>
        <row r="105">
          <cell r="H105">
            <v>20000</v>
          </cell>
        </row>
        <row r="106">
          <cell r="H106">
            <v>40000</v>
          </cell>
        </row>
        <row r="108">
          <cell r="H108">
            <v>10000</v>
          </cell>
        </row>
        <row r="109">
          <cell r="H109">
            <v>4500</v>
          </cell>
        </row>
        <row r="110">
          <cell r="H110">
            <v>40000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Kuantitas"/>
      <sheetName val="terbilang "/>
      <sheetName val="MOS"/>
      <sheetName val="Informasi"/>
      <sheetName val="Rekap"/>
      <sheetName val="DKH"/>
      <sheetName val="PE UT"/>
      <sheetName val="Upah+Bahan"/>
      <sheetName val="H.Alat"/>
      <sheetName val="A.Alat"/>
      <sheetName val="Analisa Quarry"/>
      <sheetName val="AGREGAT"/>
      <sheetName val="Div.1"/>
      <sheetName val="A.Div 2"/>
      <sheetName val="R.Div 2 "/>
      <sheetName val="A.Div3"/>
      <sheetName val="R.Div3 "/>
      <sheetName val="A.Div 4"/>
      <sheetName val="R.Div4"/>
      <sheetName val="A.Div5"/>
      <sheetName val="R.Div5"/>
      <sheetName val="A.Div 6"/>
      <sheetName val="R.Div 6"/>
      <sheetName val="A.Div7"/>
      <sheetName val="R.Div7"/>
      <sheetName val="A.Div8"/>
      <sheetName val="R.Div8 "/>
      <sheetName val="A.Div9"/>
      <sheetName val="R.Div9 "/>
      <sheetName val="A.Div10"/>
      <sheetName val="R.Div10 "/>
      <sheetName val="Rutin"/>
      <sheetName val="KONFIRMASI"/>
    </sheetNames>
    <sheetDataSet>
      <sheetData sheetId="0" refreshError="1"/>
      <sheetData sheetId="1" refreshError="1"/>
      <sheetData sheetId="2" refreshError="1"/>
      <sheetData sheetId="3" refreshError="1"/>
      <sheetData sheetId="4"/>
      <sheetData sheetId="5"/>
      <sheetData sheetId="6" refreshError="1"/>
      <sheetData sheetId="7"/>
      <sheetData sheetId="8" refreshError="1"/>
      <sheetData sheetId="9">
        <row r="8">
          <cell r="AW8">
            <v>2061717.6090179519</v>
          </cell>
        </row>
        <row r="9">
          <cell r="AW9">
            <v>309253.87561871315</v>
          </cell>
        </row>
        <row r="10">
          <cell r="AW10">
            <v>48461.758613481441</v>
          </cell>
        </row>
        <row r="11">
          <cell r="AW11">
            <v>408277.50174912298</v>
          </cell>
        </row>
        <row r="12">
          <cell r="AW12">
            <v>105043.84466914019</v>
          </cell>
        </row>
        <row r="13">
          <cell r="AW13">
            <v>34413.73767277709</v>
          </cell>
        </row>
        <row r="14">
          <cell r="AW14">
            <v>293306.45520606887</v>
          </cell>
        </row>
        <row r="15">
          <cell r="AW15">
            <v>186048.82231307781</v>
          </cell>
        </row>
        <row r="16">
          <cell r="AW16">
            <v>240941.90317921509</v>
          </cell>
        </row>
        <row r="17">
          <cell r="AW17">
            <v>372404.08559666644</v>
          </cell>
        </row>
        <row r="18">
          <cell r="AW18">
            <v>176862.15622387023</v>
          </cell>
        </row>
        <row r="19">
          <cell r="AW19">
            <v>194778.92928102263</v>
          </cell>
        </row>
        <row r="20">
          <cell r="AW20">
            <v>319441.63110408856</v>
          </cell>
        </row>
        <row r="21">
          <cell r="AW21">
            <v>316114.40073521656</v>
          </cell>
        </row>
        <row r="22">
          <cell r="AW22">
            <v>301220.74446832499</v>
          </cell>
        </row>
        <row r="23">
          <cell r="AW23">
            <v>157274.36279296357</v>
          </cell>
        </row>
        <row r="24">
          <cell r="AW24">
            <v>171192.82082896557</v>
          </cell>
        </row>
        <row r="25">
          <cell r="AW25">
            <v>172943.97166912269</v>
          </cell>
        </row>
        <row r="26">
          <cell r="AW26">
            <v>225928.97119679794</v>
          </cell>
          <cell r="BO26" t="str">
            <v xml:space="preserve"> Alat Baru</v>
          </cell>
        </row>
        <row r="27">
          <cell r="AW27">
            <v>29785.248755724133</v>
          </cell>
          <cell r="BO27">
            <v>3280000000</v>
          </cell>
        </row>
        <row r="28">
          <cell r="AW28">
            <v>525134.96789485891</v>
          </cell>
        </row>
        <row r="29">
          <cell r="AW29">
            <v>26355.770921618223</v>
          </cell>
        </row>
        <row r="30">
          <cell r="AW30">
            <v>163155.21887284348</v>
          </cell>
        </row>
        <row r="31">
          <cell r="AW31">
            <v>42521.961053652223</v>
          </cell>
        </row>
        <row r="32">
          <cell r="AW32">
            <v>24868.793087512313</v>
          </cell>
        </row>
        <row r="33">
          <cell r="AW33">
            <v>30730.375575923637</v>
          </cell>
        </row>
        <row r="34">
          <cell r="AW34">
            <v>100942.55517129929</v>
          </cell>
        </row>
        <row r="35">
          <cell r="AW35">
            <v>126065.32051581146</v>
          </cell>
        </row>
        <row r="36">
          <cell r="AW36">
            <v>203079.65354489145</v>
          </cell>
        </row>
        <row r="37">
          <cell r="AW37">
            <v>62574.885391487667</v>
          </cell>
        </row>
        <row r="38">
          <cell r="AW38">
            <v>177038.30190192349</v>
          </cell>
        </row>
        <row r="39">
          <cell r="AW39">
            <v>60198.210820227585</v>
          </cell>
        </row>
        <row r="40">
          <cell r="AW40">
            <v>579174.37433657213</v>
          </cell>
        </row>
        <row r="46">
          <cell r="BO46" t="str">
            <v xml:space="preserve"> Alat Baru</v>
          </cell>
        </row>
        <row r="47">
          <cell r="BO47">
            <v>889000000</v>
          </cell>
        </row>
        <row r="67">
          <cell r="BO67" t="str">
            <v xml:space="preserve"> Alat Baru</v>
          </cell>
        </row>
        <row r="68">
          <cell r="BO68">
            <v>80000000</v>
          </cell>
        </row>
        <row r="87">
          <cell r="BO87" t="str">
            <v xml:space="preserve"> Umur &gt;10 th.</v>
          </cell>
        </row>
        <row r="88">
          <cell r="BO88">
            <v>1120000000</v>
          </cell>
        </row>
        <row r="107">
          <cell r="BO107" t="str">
            <v xml:space="preserve"> Alat Baru</v>
          </cell>
        </row>
        <row r="108">
          <cell r="BO108">
            <v>50000000</v>
          </cell>
        </row>
        <row r="127">
          <cell r="BO127" t="str">
            <v xml:space="preserve"> Alat Baru</v>
          </cell>
        </row>
        <row r="128">
          <cell r="BO128">
            <v>15000000</v>
          </cell>
        </row>
        <row r="147">
          <cell r="BO147" t="str">
            <v xml:space="preserve"> Alat Baru</v>
          </cell>
        </row>
        <row r="148">
          <cell r="BO148">
            <v>720000000</v>
          </cell>
        </row>
        <row r="167">
          <cell r="BO167" t="str">
            <v xml:space="preserve"> Alat Baru</v>
          </cell>
        </row>
        <row r="168">
          <cell r="BO168">
            <v>158000000</v>
          </cell>
        </row>
        <row r="187">
          <cell r="BO187" t="str">
            <v xml:space="preserve"> Alat Baru</v>
          </cell>
        </row>
        <row r="188">
          <cell r="BO188">
            <v>306000000</v>
          </cell>
        </row>
        <row r="207">
          <cell r="BO207" t="str">
            <v xml:space="preserve"> Alat Baru</v>
          </cell>
        </row>
        <row r="208">
          <cell r="BO208">
            <v>930000000</v>
          </cell>
        </row>
        <row r="227">
          <cell r="BO227" t="str">
            <v xml:space="preserve"> Alat Baru</v>
          </cell>
        </row>
        <row r="228">
          <cell r="BO228">
            <v>290000000</v>
          </cell>
        </row>
        <row r="247">
          <cell r="BO247" t="str">
            <v xml:space="preserve"> Alat Baru</v>
          </cell>
        </row>
        <row r="248">
          <cell r="BO248">
            <v>46000000</v>
          </cell>
        </row>
        <row r="267">
          <cell r="BO267" t="str">
            <v xml:space="preserve"> Alat Baru</v>
          </cell>
        </row>
        <row r="268">
          <cell r="BO268">
            <v>1050000000</v>
          </cell>
        </row>
        <row r="287">
          <cell r="BO287" t="str">
            <v xml:space="preserve"> Alat Baru</v>
          </cell>
        </row>
        <row r="288">
          <cell r="BO288">
            <v>1165000000</v>
          </cell>
        </row>
        <row r="307">
          <cell r="BO307" t="str">
            <v xml:space="preserve"> Alat Baru</v>
          </cell>
        </row>
        <row r="308">
          <cell r="BO308">
            <v>950000000</v>
          </cell>
        </row>
        <row r="327">
          <cell r="BO327" t="str">
            <v xml:space="preserve"> Alat Baru</v>
          </cell>
        </row>
        <row r="328">
          <cell r="BO328">
            <v>386000000</v>
          </cell>
        </row>
        <row r="347">
          <cell r="BO347" t="str">
            <v xml:space="preserve"> Alat Baru</v>
          </cell>
        </row>
        <row r="348">
          <cell r="BO348">
            <v>490000000</v>
          </cell>
        </row>
        <row r="367">
          <cell r="BO367" t="str">
            <v xml:space="preserve"> Alat Baru</v>
          </cell>
        </row>
        <row r="368">
          <cell r="BO368">
            <v>530000000</v>
          </cell>
        </row>
        <row r="387">
          <cell r="BO387" t="str">
            <v xml:space="preserve"> Alat Baru</v>
          </cell>
        </row>
        <row r="388">
          <cell r="BO388">
            <v>600000000</v>
          </cell>
        </row>
        <row r="407">
          <cell r="BO407" t="str">
            <v xml:space="preserve"> Alat Baru</v>
          </cell>
        </row>
        <row r="408">
          <cell r="BO408">
            <v>8000000</v>
          </cell>
        </row>
        <row r="427">
          <cell r="BO427" t="str">
            <v xml:space="preserve"> Alat Baru</v>
          </cell>
        </row>
        <row r="428">
          <cell r="BO428">
            <v>1220000000</v>
          </cell>
        </row>
        <row r="447">
          <cell r="BO447" t="str">
            <v xml:space="preserve"> Alat Baru</v>
          </cell>
        </row>
        <row r="448">
          <cell r="BO448">
            <v>9000000</v>
          </cell>
        </row>
        <row r="467">
          <cell r="BO467" t="str">
            <v xml:space="preserve"> Alat Baru</v>
          </cell>
        </row>
        <row r="468">
          <cell r="BO468">
            <v>175000000</v>
          </cell>
        </row>
        <row r="487">
          <cell r="BO487" t="str">
            <v xml:space="preserve"> Alat Baru</v>
          </cell>
        </row>
        <row r="488">
          <cell r="BO488">
            <v>75000000</v>
          </cell>
        </row>
        <row r="507">
          <cell r="BO507" t="str">
            <v xml:space="preserve"> Alat Baru</v>
          </cell>
        </row>
        <row r="508">
          <cell r="BO508">
            <v>10000000</v>
          </cell>
        </row>
        <row r="527">
          <cell r="BO527" t="str">
            <v xml:space="preserve"> Alat Baru</v>
          </cell>
        </row>
        <row r="528">
          <cell r="BO528">
            <v>25000000</v>
          </cell>
        </row>
        <row r="547">
          <cell r="BO547" t="str">
            <v xml:space="preserve"> Alat Baru</v>
          </cell>
        </row>
        <row r="548">
          <cell r="BO548">
            <v>71000000</v>
          </cell>
        </row>
        <row r="567">
          <cell r="BO567" t="str">
            <v xml:space="preserve"> Alat Baru</v>
          </cell>
        </row>
        <row r="568">
          <cell r="BO568">
            <v>75000000</v>
          </cell>
        </row>
        <row r="587">
          <cell r="BO587" t="str">
            <v xml:space="preserve"> Alat Baru</v>
          </cell>
        </row>
        <row r="588">
          <cell r="BO588">
            <v>100000000</v>
          </cell>
        </row>
        <row r="607">
          <cell r="BO607" t="str">
            <v xml:space="preserve"> Alat Baru</v>
          </cell>
        </row>
        <row r="608">
          <cell r="BO608">
            <v>120000000</v>
          </cell>
        </row>
        <row r="627">
          <cell r="BO627" t="str">
            <v xml:space="preserve"> Alat Baru</v>
          </cell>
        </row>
        <row r="628">
          <cell r="BO628">
            <v>235000000</v>
          </cell>
        </row>
        <row r="647">
          <cell r="BO647" t="str">
            <v xml:space="preserve"> Alat Baru</v>
          </cell>
        </row>
        <row r="648">
          <cell r="BO648">
            <v>27000000</v>
          </cell>
        </row>
        <row r="667">
          <cell r="BO667" t="str">
            <v xml:space="preserve"> Alat Baru</v>
          </cell>
        </row>
        <row r="668">
          <cell r="BO668">
            <v>2500000000</v>
          </cell>
        </row>
        <row r="698">
          <cell r="BO698" t="str">
            <v xml:space="preserve"> Usia 1 th.</v>
          </cell>
        </row>
        <row r="699">
          <cell r="BO699">
            <v>40000000</v>
          </cell>
        </row>
      </sheetData>
      <sheetData sheetId="10" refreshError="1"/>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refreshError="1"/>
      <sheetData sheetId="28"/>
      <sheetData sheetId="29"/>
      <sheetData sheetId="30"/>
      <sheetData sheetId="31"/>
      <sheetData sheetId="3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rat"/>
      <sheetName val="Div1"/>
      <sheetName val="Div2"/>
      <sheetName val="Div 2"/>
      <sheetName val="Div3"/>
      <sheetName val="Div5"/>
      <sheetName val="Div4"/>
      <sheetName val="Div8b"/>
      <sheetName val="Div 6"/>
      <sheetName val="Div 7"/>
      <sheetName val="Div 8"/>
      <sheetName val="Jadwal"/>
      <sheetName val="Utama"/>
      <sheetName val="Lamp8"/>
      <sheetName val="Lamp"/>
      <sheetName val="SKon"/>
      <sheetName val="Kapasitas AMP.S.C"/>
      <sheetName val="Staf"/>
      <sheetName val="Ala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PT SEKDA"/>
      <sheetName val="SPPD-1 SETDA"/>
      <sheetName val="SPPD-2 SETDA"/>
      <sheetName val="SPT DINAS"/>
      <sheetName val="SPPD-1 DINAS"/>
      <sheetName val="SPPD-2 DINAS"/>
      <sheetName val="KWITANSI"/>
      <sheetName val="DATA2"/>
      <sheetName val="hut"/>
      <sheetName val="RINCIAN"/>
    </sheetNames>
    <sheetDataSet>
      <sheetData sheetId="0"/>
      <sheetData sheetId="1"/>
      <sheetData sheetId="2" refreshError="1"/>
      <sheetData sheetId="3"/>
      <sheetData sheetId="4"/>
      <sheetData sheetId="5"/>
      <sheetData sheetId="6"/>
      <sheetData sheetId="7"/>
      <sheetData sheetId="8"/>
      <sheetData sheetId="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aroux"/>
      <sheetName val="Mata"/>
      <sheetName val="Analisa"/>
      <sheetName val="Jad"/>
      <sheetName val="Mat"/>
      <sheetName val="RAB"/>
      <sheetName val="Mob"/>
      <sheetName val="MobAlat"/>
      <sheetName val="Alat"/>
      <sheetName val="U &amp; B"/>
      <sheetName val="Jadwal"/>
      <sheetName val="Sub"/>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raian Tugas"/>
      <sheetName val="blanko"/>
      <sheetName val="Sheet2"/>
      <sheetName val="Data Base"/>
    </sheetNames>
    <sheetDataSet>
      <sheetData sheetId="0"/>
      <sheetData sheetId="1"/>
      <sheetData sheetId="2"/>
      <sheetData sheetId="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enawaran"/>
      <sheetName val="rekap"/>
      <sheetName val="rab1"/>
      <sheetName val="upahbahan"/>
      <sheetName val="metode"/>
      <sheetName val="analisa"/>
      <sheetName val="anal-alat"/>
      <sheetName val="scedule"/>
      <sheetName val="Sheet1"/>
      <sheetName val="pemb.utama"/>
      <sheetName val="kontrakterseleksi"/>
      <sheetName val="simak"/>
      <sheetName val="subkon"/>
      <sheetName val="lamp.13"/>
      <sheetName val="satjadi"/>
      <sheetName val="rab"/>
      <sheetName val="Sheet4"/>
      <sheetName val="timescedule"/>
      <sheetName val="skema"/>
      <sheetName val="usulanalat"/>
      <sheetName val="usulanstafinti"/>
      <sheetName val="dataadm"/>
      <sheetName val="isian kua."/>
      <sheetName val="Lan.hukum"/>
      <sheetName val="neraca"/>
      <sheetName val="personalia"/>
      <sheetName val="dataperalatan"/>
      <sheetName val="datapengalaman"/>
      <sheetName val="SKN"/>
      <sheetName val="CAVER"/>
      <sheetName val="OUTPUT"/>
      <sheetName val="Sheet2"/>
    </sheetNames>
    <sheetDataSet>
      <sheetData sheetId="0"/>
      <sheetData sheetId="1" refreshError="1">
        <row r="51">
          <cell r="G51">
            <v>690614571.09083867</v>
          </cell>
        </row>
      </sheetData>
      <sheetData sheetId="2" refreshError="1">
        <row r="28">
          <cell r="I28">
            <v>1250000</v>
          </cell>
        </row>
        <row r="48">
          <cell r="I48">
            <v>112178377.69947073</v>
          </cell>
        </row>
        <row r="68">
          <cell r="I68">
            <v>1476975.9598958497</v>
          </cell>
        </row>
        <row r="108">
          <cell r="I108">
            <v>0</v>
          </cell>
        </row>
        <row r="139">
          <cell r="I139">
            <v>518468986.29868788</v>
          </cell>
        </row>
        <row r="306">
          <cell r="I306">
            <v>2971126.1249999995</v>
          </cell>
        </row>
        <row r="364">
          <cell r="I364">
            <v>54269105.007784255</v>
          </cell>
        </row>
      </sheetData>
      <sheetData sheetId="3" refreshError="1">
        <row r="28">
          <cell r="G28">
            <v>13500</v>
          </cell>
        </row>
        <row r="29">
          <cell r="G29">
            <v>8000</v>
          </cell>
        </row>
        <row r="30">
          <cell r="G30">
            <v>8500</v>
          </cell>
        </row>
        <row r="31">
          <cell r="G31">
            <v>13500</v>
          </cell>
        </row>
        <row r="32">
          <cell r="G32">
            <v>7500</v>
          </cell>
        </row>
        <row r="67">
          <cell r="G67">
            <v>147785.46666666667</v>
          </cell>
        </row>
        <row r="68">
          <cell r="G68">
            <v>142177.856</v>
          </cell>
        </row>
        <row r="69">
          <cell r="G69">
            <v>336872.16000000003</v>
          </cell>
        </row>
        <row r="70">
          <cell r="G70">
            <v>246763.91999999998</v>
          </cell>
        </row>
        <row r="71">
          <cell r="G71">
            <v>149942.24</v>
          </cell>
        </row>
        <row r="72">
          <cell r="G72">
            <v>272261.68</v>
          </cell>
        </row>
        <row r="73">
          <cell r="G73">
            <v>129143.37599999999</v>
          </cell>
        </row>
        <row r="74">
          <cell r="G74">
            <v>203352.24</v>
          </cell>
        </row>
        <row r="75">
          <cell r="G75">
            <v>23419.760000000002</v>
          </cell>
        </row>
        <row r="76">
          <cell r="G76">
            <v>145084.576</v>
          </cell>
        </row>
        <row r="77">
          <cell r="G77">
            <v>22300</v>
          </cell>
        </row>
        <row r="78">
          <cell r="G78">
            <v>250</v>
          </cell>
        </row>
        <row r="111">
          <cell r="G111">
            <v>140000</v>
          </cell>
        </row>
        <row r="112">
          <cell r="G112">
            <v>125000</v>
          </cell>
        </row>
        <row r="114">
          <cell r="G114">
            <v>8500</v>
          </cell>
        </row>
        <row r="115">
          <cell r="G115">
            <v>25</v>
          </cell>
        </row>
        <row r="116">
          <cell r="G116">
            <v>85000</v>
          </cell>
        </row>
        <row r="117">
          <cell r="G117">
            <v>125000</v>
          </cell>
        </row>
        <row r="118">
          <cell r="G118">
            <v>140000</v>
          </cell>
        </row>
        <row r="119">
          <cell r="G119">
            <v>155000</v>
          </cell>
        </row>
        <row r="120">
          <cell r="G120">
            <v>38000</v>
          </cell>
        </row>
        <row r="122">
          <cell r="G122">
            <v>75000</v>
          </cell>
        </row>
      </sheetData>
      <sheetData sheetId="4"/>
      <sheetData sheetId="5" refreshError="1">
        <row r="96">
          <cell r="K96">
            <v>36815.076144000006</v>
          </cell>
        </row>
        <row r="155">
          <cell r="K155">
            <v>685905</v>
          </cell>
        </row>
        <row r="1226">
          <cell r="K1226" t="e">
            <v>#REF!</v>
          </cell>
        </row>
        <row r="4217">
          <cell r="K4217" t="e">
            <v>#REF!</v>
          </cell>
        </row>
        <row r="4278">
          <cell r="K4278" t="e">
            <v>#REF!</v>
          </cell>
        </row>
        <row r="4339">
          <cell r="K4339" t="e">
            <v>#REF!</v>
          </cell>
        </row>
        <row r="4400">
          <cell r="K4400" t="e">
            <v>#REF!</v>
          </cell>
        </row>
        <row r="4461">
          <cell r="K4461" t="e">
            <v>#REF!</v>
          </cell>
        </row>
        <row r="4520">
          <cell r="K4520" t="e">
            <v>#REF!</v>
          </cell>
        </row>
        <row r="4578">
          <cell r="K4578" t="e">
            <v>#REF!</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row r="5">
          <cell r="A5" t="str">
            <v>INDRIATI GAIB</v>
          </cell>
        </row>
        <row r="9">
          <cell r="A9" t="str">
            <v>CV.  NATON</v>
          </cell>
        </row>
      </sheetData>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12"/>
  <sheetViews>
    <sheetView showGridLines="0" zoomScale="120" zoomScaleNormal="120" workbookViewId="0">
      <selection activeCell="C9" sqref="C9"/>
    </sheetView>
  </sheetViews>
  <sheetFormatPr defaultRowHeight="15" x14ac:dyDescent="0.25"/>
  <cols>
    <col min="1" max="1" width="3.42578125" style="81" customWidth="1"/>
    <col min="2" max="2" width="4.7109375" style="81" customWidth="1"/>
    <col min="3" max="3" width="106.28515625" style="81" customWidth="1"/>
    <col min="4" max="4" width="1" style="81" customWidth="1"/>
    <col min="5" max="16384" width="9.140625" style="81"/>
  </cols>
  <sheetData>
    <row r="1" spans="2:8" ht="15.75" thickBot="1" x14ac:dyDescent="0.3"/>
    <row r="2" spans="2:8" ht="15.75" thickTop="1" x14ac:dyDescent="0.25">
      <c r="B2" s="82"/>
      <c r="C2" s="83"/>
      <c r="D2" s="83"/>
      <c r="E2" s="83"/>
      <c r="F2" s="83"/>
      <c r="G2" s="83"/>
      <c r="H2" s="84"/>
    </row>
    <row r="3" spans="2:8" ht="25.5" x14ac:dyDescent="0.35">
      <c r="B3" s="128" t="s">
        <v>289</v>
      </c>
      <c r="C3" s="129"/>
      <c r="D3" s="129"/>
      <c r="E3" s="129"/>
      <c r="F3" s="129"/>
      <c r="G3" s="129"/>
      <c r="H3" s="85"/>
    </row>
    <row r="4" spans="2:8" x14ac:dyDescent="0.25">
      <c r="B4" s="86"/>
      <c r="C4" s="87"/>
      <c r="D4" s="87"/>
      <c r="E4" s="87"/>
      <c r="F4" s="87"/>
      <c r="G4" s="87"/>
      <c r="H4" s="85"/>
    </row>
    <row r="5" spans="2:8" s="92" customFormat="1" ht="46.5" customHeight="1" x14ac:dyDescent="0.25">
      <c r="B5" s="88">
        <v>1</v>
      </c>
      <c r="C5" s="89" t="s">
        <v>290</v>
      </c>
      <c r="D5" s="89"/>
      <c r="E5" s="90"/>
      <c r="F5" s="90"/>
      <c r="G5" s="90"/>
      <c r="H5" s="91"/>
    </row>
    <row r="6" spans="2:8" s="92" customFormat="1" ht="46.5" customHeight="1" x14ac:dyDescent="0.25">
      <c r="B6" s="88">
        <v>2</v>
      </c>
      <c r="C6" s="89" t="s">
        <v>291</v>
      </c>
      <c r="D6" s="89"/>
      <c r="E6" s="90"/>
      <c r="F6" s="90"/>
      <c r="G6" s="90"/>
      <c r="H6" s="91"/>
    </row>
    <row r="7" spans="2:8" s="92" customFormat="1" ht="46.5" customHeight="1" x14ac:dyDescent="0.25">
      <c r="B7" s="88">
        <v>3</v>
      </c>
      <c r="C7" s="89" t="s">
        <v>292</v>
      </c>
      <c r="D7" s="89"/>
      <c r="E7" s="90"/>
      <c r="F7" s="90"/>
      <c r="G7" s="90"/>
      <c r="H7" s="91"/>
    </row>
    <row r="8" spans="2:8" s="92" customFormat="1" ht="46.5" customHeight="1" x14ac:dyDescent="0.25">
      <c r="B8" s="88">
        <v>4</v>
      </c>
      <c r="C8" s="89" t="s">
        <v>293</v>
      </c>
      <c r="D8" s="89"/>
      <c r="E8" s="90"/>
      <c r="F8" s="90"/>
      <c r="G8" s="90"/>
      <c r="H8" s="91"/>
    </row>
    <row r="9" spans="2:8" x14ac:dyDescent="0.25">
      <c r="B9" s="86"/>
      <c r="C9" s="87"/>
      <c r="D9" s="87"/>
      <c r="E9" s="87"/>
      <c r="F9" s="87"/>
      <c r="G9" s="87"/>
      <c r="H9" s="85"/>
    </row>
    <row r="10" spans="2:8" ht="15.75" thickBot="1" x14ac:dyDescent="0.3">
      <c r="B10" s="93"/>
      <c r="C10" s="94"/>
      <c r="D10" s="94"/>
      <c r="E10" s="94"/>
      <c r="F10" s="94"/>
      <c r="G10" s="94"/>
      <c r="H10" s="95" t="s">
        <v>288</v>
      </c>
    </row>
    <row r="11" spans="2:8" ht="15.75" thickTop="1" x14ac:dyDescent="0.25"/>
    <row r="12" spans="2:8" x14ac:dyDescent="0.25">
      <c r="C12" s="81" t="s">
        <v>181</v>
      </c>
    </row>
  </sheetData>
  <mergeCells count="1">
    <mergeCell ref="B3:G3"/>
  </mergeCells>
  <pageMargins left="0.7" right="0.7" top="0.75" bottom="0.75" header="0.3" footer="0.3"/>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89"/>
  <sheetViews>
    <sheetView showGridLines="0" zoomScale="115" zoomScaleNormal="115" zoomScaleSheetLayoutView="100" workbookViewId="0">
      <pane ySplit="2" topLeftCell="A3" activePane="bottomLeft" state="frozen"/>
      <selection pane="bottomLeft" activeCell="E2" sqref="E2"/>
    </sheetView>
  </sheetViews>
  <sheetFormatPr defaultRowHeight="15" x14ac:dyDescent="0.25"/>
  <cols>
    <col min="1" max="1" width="3.85546875" style="58" customWidth="1"/>
    <col min="2" max="2" width="5.140625" style="58" customWidth="1"/>
    <col min="3" max="3" width="13.42578125" style="58" customWidth="1"/>
    <col min="4" max="4" width="3" style="58" customWidth="1"/>
    <col min="5" max="5" width="16.28515625" style="58" customWidth="1"/>
    <col min="6" max="6" width="9" style="58" customWidth="1"/>
    <col min="7" max="7" width="4" style="58" customWidth="1"/>
    <col min="8" max="8" width="14.5703125" style="58" customWidth="1"/>
    <col min="9" max="9" width="30.85546875" style="58" customWidth="1"/>
    <col min="10" max="16384" width="9.140625" style="58"/>
  </cols>
  <sheetData>
    <row r="1" spans="1:9" x14ac:dyDescent="0.25">
      <c r="A1" s="68"/>
      <c r="B1" s="68"/>
      <c r="C1" s="68"/>
      <c r="D1" s="68"/>
      <c r="E1" s="68"/>
      <c r="F1" s="68"/>
      <c r="G1" s="68"/>
      <c r="H1" s="68"/>
      <c r="I1" s="68"/>
    </row>
    <row r="2" spans="1:9" x14ac:dyDescent="0.25">
      <c r="A2" s="68"/>
      <c r="B2" s="68"/>
      <c r="C2" s="68"/>
      <c r="D2" s="68"/>
      <c r="E2" s="68"/>
      <c r="F2" s="68"/>
      <c r="G2" s="68"/>
      <c r="H2" s="68"/>
      <c r="I2" s="68"/>
    </row>
    <row r="3" spans="1:9" ht="3.75" customHeight="1" x14ac:dyDescent="0.25"/>
    <row r="4" spans="1:9" ht="19.5" customHeight="1" x14ac:dyDescent="0.25">
      <c r="A4" s="74"/>
      <c r="B4" s="78" t="s">
        <v>284</v>
      </c>
      <c r="C4" s="75"/>
      <c r="D4" s="75"/>
      <c r="E4" s="75"/>
      <c r="F4" s="75"/>
      <c r="G4" s="75"/>
      <c r="H4" s="75"/>
      <c r="I4" s="112">
        <f ca="1">NOW()</f>
        <v>45081.570472222222</v>
      </c>
    </row>
    <row r="5" spans="1:9" x14ac:dyDescent="0.25">
      <c r="A5" s="68"/>
      <c r="B5" s="69" t="s">
        <v>195</v>
      </c>
      <c r="C5" s="69"/>
      <c r="D5" s="69" t="s">
        <v>43</v>
      </c>
      <c r="E5" s="65">
        <v>1</v>
      </c>
      <c r="F5" s="72"/>
      <c r="G5" s="72"/>
      <c r="H5" s="72"/>
      <c r="I5" s="72"/>
    </row>
    <row r="6" spans="1:9" x14ac:dyDescent="0.25">
      <c r="A6" s="68"/>
      <c r="B6" s="70" t="s">
        <v>196</v>
      </c>
      <c r="C6" s="70"/>
      <c r="D6" s="70" t="s">
        <v>43</v>
      </c>
      <c r="E6" s="66">
        <v>2</v>
      </c>
      <c r="F6" s="72"/>
      <c r="G6" s="72"/>
      <c r="H6" s="72"/>
      <c r="I6" s="72"/>
    </row>
    <row r="7" spans="1:9" x14ac:dyDescent="0.25">
      <c r="A7" s="68"/>
      <c r="B7" s="70" t="s">
        <v>276</v>
      </c>
      <c r="C7" s="70"/>
      <c r="D7" s="70" t="s">
        <v>43</v>
      </c>
      <c r="E7" s="130" t="s">
        <v>277</v>
      </c>
      <c r="F7" s="130"/>
      <c r="G7" s="130"/>
      <c r="H7" s="130"/>
      <c r="I7" s="72"/>
    </row>
    <row r="8" spans="1:9" x14ac:dyDescent="0.25">
      <c r="A8" s="68"/>
      <c r="B8" s="132" t="s">
        <v>197</v>
      </c>
      <c r="C8" s="132"/>
      <c r="D8" s="132" t="s">
        <v>43</v>
      </c>
      <c r="E8" s="131" t="s">
        <v>109</v>
      </c>
      <c r="F8" s="131"/>
      <c r="G8" s="131"/>
      <c r="H8" s="131"/>
      <c r="I8" s="72"/>
    </row>
    <row r="9" spans="1:9" x14ac:dyDescent="0.25">
      <c r="A9" s="68"/>
      <c r="B9" s="132"/>
      <c r="C9" s="132"/>
      <c r="D9" s="132"/>
      <c r="E9" s="131" t="s">
        <v>152</v>
      </c>
      <c r="F9" s="131"/>
      <c r="G9" s="131"/>
      <c r="H9" s="131"/>
      <c r="I9" s="72"/>
    </row>
    <row r="10" spans="1:9" x14ac:dyDescent="0.25">
      <c r="A10" s="68"/>
      <c r="B10" s="132"/>
      <c r="C10" s="132"/>
      <c r="D10" s="132"/>
      <c r="E10" s="131" t="s">
        <v>148</v>
      </c>
      <c r="F10" s="131"/>
      <c r="G10" s="131"/>
      <c r="H10" s="131"/>
      <c r="I10" s="72"/>
    </row>
    <row r="11" spans="1:9" x14ac:dyDescent="0.25">
      <c r="A11" s="68"/>
      <c r="B11" s="69" t="s">
        <v>198</v>
      </c>
      <c r="C11" s="69"/>
      <c r="D11" s="69" t="s">
        <v>43</v>
      </c>
      <c r="E11" s="65" t="s">
        <v>124</v>
      </c>
      <c r="F11" s="72"/>
      <c r="G11" s="72"/>
      <c r="H11" s="72"/>
      <c r="I11" s="72"/>
    </row>
    <row r="12" spans="1:9" x14ac:dyDescent="0.25">
      <c r="A12" s="68"/>
      <c r="B12" s="70" t="s">
        <v>199</v>
      </c>
      <c r="C12" s="70"/>
      <c r="D12" s="70" t="s">
        <v>43</v>
      </c>
      <c r="E12" s="66">
        <v>26</v>
      </c>
      <c r="F12" s="72" t="s">
        <v>202</v>
      </c>
      <c r="G12" s="130" t="s">
        <v>131</v>
      </c>
      <c r="H12" s="130"/>
      <c r="I12" s="72"/>
    </row>
    <row r="13" spans="1:9" x14ac:dyDescent="0.25">
      <c r="A13" s="68"/>
      <c r="B13" s="70" t="s">
        <v>106</v>
      </c>
      <c r="C13" s="70"/>
      <c r="D13" s="70" t="s">
        <v>43</v>
      </c>
      <c r="E13" s="130" t="s">
        <v>294</v>
      </c>
      <c r="F13" s="130"/>
      <c r="G13" s="130"/>
      <c r="H13" s="130"/>
      <c r="I13" s="130"/>
    </row>
    <row r="14" spans="1:9" x14ac:dyDescent="0.25">
      <c r="A14" s="68"/>
      <c r="B14" s="70" t="s">
        <v>94</v>
      </c>
      <c r="C14" s="70"/>
      <c r="D14" s="70" t="s">
        <v>43</v>
      </c>
      <c r="E14" s="131" t="s">
        <v>209</v>
      </c>
      <c r="F14" s="131"/>
      <c r="G14" s="131"/>
      <c r="H14" s="131"/>
      <c r="I14" s="131"/>
    </row>
    <row r="15" spans="1:9" x14ac:dyDescent="0.25">
      <c r="A15" s="68"/>
      <c r="B15" s="70" t="s">
        <v>200</v>
      </c>
      <c r="C15" s="70"/>
      <c r="D15" s="70" t="s">
        <v>43</v>
      </c>
      <c r="E15" s="130" t="s">
        <v>245</v>
      </c>
      <c r="F15" s="130"/>
      <c r="G15" s="130"/>
      <c r="H15" s="130"/>
      <c r="I15" s="72"/>
    </row>
    <row r="16" spans="1:9" x14ac:dyDescent="0.25">
      <c r="A16" s="68"/>
      <c r="B16" s="70" t="s">
        <v>242</v>
      </c>
      <c r="C16" s="70"/>
      <c r="D16" s="70" t="s">
        <v>43</v>
      </c>
      <c r="E16" s="67">
        <v>30</v>
      </c>
      <c r="F16" s="131" t="s">
        <v>281</v>
      </c>
      <c r="G16" s="131"/>
      <c r="H16" s="131"/>
      <c r="I16" s="73"/>
    </row>
    <row r="17" spans="1:9" x14ac:dyDescent="0.25">
      <c r="A17" s="68"/>
      <c r="B17" s="70" t="s">
        <v>97</v>
      </c>
      <c r="C17" s="70"/>
      <c r="D17" s="70" t="s">
        <v>43</v>
      </c>
      <c r="E17" s="131" t="s">
        <v>203</v>
      </c>
      <c r="F17" s="131"/>
      <c r="G17" s="131"/>
      <c r="H17" s="131"/>
      <c r="I17" s="72"/>
    </row>
    <row r="18" spans="1:9" x14ac:dyDescent="0.25">
      <c r="A18" s="68"/>
      <c r="B18" s="70" t="s">
        <v>247</v>
      </c>
      <c r="C18" s="70"/>
      <c r="D18" s="70" t="s">
        <v>43</v>
      </c>
      <c r="E18" s="131" t="s">
        <v>246</v>
      </c>
      <c r="F18" s="131"/>
      <c r="G18" s="131"/>
      <c r="H18" s="131"/>
      <c r="I18" s="72"/>
    </row>
    <row r="19" spans="1:9" x14ac:dyDescent="0.25">
      <c r="A19" s="68"/>
      <c r="B19" s="70" t="s">
        <v>248</v>
      </c>
      <c r="C19" s="70"/>
      <c r="D19" s="70" t="s">
        <v>43</v>
      </c>
      <c r="E19" s="65" t="s">
        <v>249</v>
      </c>
      <c r="F19" s="72"/>
      <c r="G19" s="72"/>
      <c r="H19" s="72"/>
      <c r="I19" s="72"/>
    </row>
    <row r="20" spans="1:9" x14ac:dyDescent="0.25">
      <c r="A20" s="68"/>
      <c r="B20" s="70" t="s">
        <v>241</v>
      </c>
      <c r="C20" s="70"/>
      <c r="D20" s="70" t="s">
        <v>43</v>
      </c>
      <c r="E20" s="66">
        <v>42974688</v>
      </c>
      <c r="F20" s="97" t="s">
        <v>386</v>
      </c>
      <c r="G20" s="72"/>
      <c r="H20" s="72"/>
      <c r="I20" s="72"/>
    </row>
    <row r="21" spans="1:9" x14ac:dyDescent="0.25">
      <c r="A21" s="68"/>
      <c r="B21" s="70" t="s">
        <v>98</v>
      </c>
      <c r="C21" s="70"/>
      <c r="D21" s="70" t="s">
        <v>43</v>
      </c>
      <c r="E21" s="136">
        <v>289363032</v>
      </c>
      <c r="F21" s="136"/>
      <c r="G21" s="136"/>
      <c r="H21" s="72"/>
      <c r="I21" s="72"/>
    </row>
    <row r="22" spans="1:9" x14ac:dyDescent="0.25">
      <c r="A22" s="68"/>
      <c r="B22" s="70" t="s">
        <v>0</v>
      </c>
      <c r="C22" s="70"/>
      <c r="D22" s="70" t="s">
        <v>43</v>
      </c>
      <c r="E22" s="137">
        <v>289363014</v>
      </c>
      <c r="F22" s="137"/>
      <c r="G22" s="137"/>
      <c r="H22" s="72"/>
      <c r="I22" s="73"/>
    </row>
    <row r="23" spans="1:9" x14ac:dyDescent="0.25">
      <c r="A23" s="68"/>
      <c r="B23" s="71" t="s">
        <v>99</v>
      </c>
      <c r="C23" s="71"/>
      <c r="D23" s="71" t="s">
        <v>43</v>
      </c>
      <c r="E23" s="130" t="s">
        <v>259</v>
      </c>
      <c r="F23" s="130"/>
      <c r="G23" s="130"/>
      <c r="H23" s="72"/>
      <c r="I23" s="72"/>
    </row>
    <row r="24" spans="1:9" x14ac:dyDescent="0.25">
      <c r="A24" s="68"/>
      <c r="B24" s="72" t="s">
        <v>201</v>
      </c>
      <c r="C24" s="72"/>
      <c r="D24" s="72" t="s">
        <v>43</v>
      </c>
      <c r="E24" s="130" t="s">
        <v>250</v>
      </c>
      <c r="F24" s="130"/>
      <c r="G24" s="130"/>
      <c r="H24" s="130"/>
      <c r="I24" s="130"/>
    </row>
    <row r="25" spans="1:9" x14ac:dyDescent="0.25">
      <c r="A25" s="68"/>
      <c r="B25" s="217" t="s">
        <v>283</v>
      </c>
      <c r="C25" s="217"/>
      <c r="D25" s="76" t="s">
        <v>43</v>
      </c>
      <c r="E25" s="79">
        <v>3</v>
      </c>
      <c r="F25" s="218" t="s">
        <v>281</v>
      </c>
      <c r="G25" s="218"/>
      <c r="H25" s="114" t="s">
        <v>282</v>
      </c>
      <c r="I25" s="115" t="s">
        <v>154</v>
      </c>
    </row>
    <row r="26" spans="1:9" ht="41.25" customHeight="1" x14ac:dyDescent="0.25">
      <c r="A26" s="68"/>
      <c r="B26" s="113" t="s">
        <v>387</v>
      </c>
      <c r="C26" s="96"/>
      <c r="D26" s="72" t="s">
        <v>43</v>
      </c>
      <c r="E26" s="139" t="s">
        <v>402</v>
      </c>
      <c r="F26" s="139"/>
      <c r="G26" s="139"/>
      <c r="H26" s="139"/>
      <c r="I26" s="139"/>
    </row>
    <row r="27" spans="1:9" ht="8.25" customHeight="1" x14ac:dyDescent="0.25"/>
    <row r="28" spans="1:9" x14ac:dyDescent="0.25">
      <c r="A28" s="1"/>
      <c r="B28" s="1"/>
      <c r="C28" s="1"/>
      <c r="D28" s="1"/>
      <c r="E28" s="1"/>
      <c r="F28" s="1"/>
      <c r="G28" s="1"/>
      <c r="H28" s="1"/>
      <c r="I28" s="1"/>
    </row>
    <row r="29" spans="1:9" x14ac:dyDescent="0.25">
      <c r="A29" s="1"/>
      <c r="B29" s="1"/>
      <c r="C29" s="1"/>
      <c r="D29" s="1"/>
      <c r="E29" s="1"/>
      <c r="F29" s="1"/>
      <c r="G29" s="1"/>
      <c r="H29" s="1"/>
      <c r="I29" s="1"/>
    </row>
    <row r="30" spans="1:9" x14ac:dyDescent="0.25">
      <c r="A30" s="1"/>
      <c r="B30" s="1"/>
      <c r="C30" s="1"/>
      <c r="D30" s="1"/>
      <c r="E30" s="1"/>
      <c r="F30" s="1"/>
      <c r="G30" s="1"/>
      <c r="H30" s="1"/>
      <c r="I30" s="1"/>
    </row>
    <row r="31" spans="1:9" x14ac:dyDescent="0.25">
      <c r="A31" s="1"/>
      <c r="B31" s="1"/>
      <c r="C31" s="1"/>
      <c r="D31" s="1"/>
      <c r="E31" s="1"/>
      <c r="F31" s="1"/>
      <c r="G31" s="1"/>
      <c r="H31" s="1"/>
      <c r="I31" s="1"/>
    </row>
    <row r="32" spans="1:9" x14ac:dyDescent="0.25">
      <c r="A32" s="1"/>
      <c r="B32" s="1"/>
      <c r="C32" s="1"/>
      <c r="D32" s="1"/>
      <c r="E32" s="1"/>
      <c r="F32" s="1"/>
      <c r="G32" s="1"/>
      <c r="H32" s="1"/>
      <c r="I32" s="1"/>
    </row>
    <row r="33" spans="1:18" x14ac:dyDescent="0.25">
      <c r="A33" s="1"/>
      <c r="B33" s="1"/>
      <c r="C33" s="1"/>
      <c r="D33" s="1"/>
      <c r="E33" s="1"/>
      <c r="F33" s="1"/>
      <c r="G33" s="1" t="s">
        <v>181</v>
      </c>
      <c r="H33" s="1"/>
      <c r="I33" s="1"/>
    </row>
    <row r="34" spans="1:18" x14ac:dyDescent="0.25">
      <c r="A34" s="138" t="s">
        <v>92</v>
      </c>
      <c r="B34" s="138"/>
      <c r="C34" s="138"/>
      <c r="D34" s="138"/>
      <c r="E34" s="138"/>
      <c r="F34" s="138"/>
      <c r="G34" s="138"/>
      <c r="H34" s="138"/>
      <c r="I34" s="138"/>
    </row>
    <row r="35" spans="1:18" x14ac:dyDescent="0.25">
      <c r="A35" s="138" t="s">
        <v>93</v>
      </c>
      <c r="B35" s="138"/>
      <c r="C35" s="138"/>
      <c r="D35" s="138"/>
      <c r="E35" s="138"/>
      <c r="F35" s="138"/>
      <c r="G35" s="138"/>
      <c r="H35" s="138"/>
      <c r="I35" s="138"/>
    </row>
    <row r="36" spans="1:18" x14ac:dyDescent="0.25">
      <c r="A36" s="138" t="str">
        <f>"Nomor : "&amp;E5&amp;"/BA-Reviu/POKMIL0"&amp;E6&amp;"/2023"</f>
        <v>Nomor : 1/BA-Reviu/POKMIL02/2023</v>
      </c>
      <c r="B36" s="138"/>
      <c r="C36" s="138"/>
      <c r="D36" s="138"/>
      <c r="E36" s="138"/>
      <c r="F36" s="138"/>
      <c r="G36" s="138"/>
      <c r="H36" s="138"/>
      <c r="I36" s="138"/>
    </row>
    <row r="37" spans="1:18" x14ac:dyDescent="0.25">
      <c r="A37" s="1"/>
      <c r="B37" s="1"/>
      <c r="C37" s="1"/>
      <c r="D37" s="1"/>
      <c r="E37" s="1"/>
      <c r="F37" s="1"/>
      <c r="G37" s="1"/>
      <c r="H37" s="1"/>
      <c r="I37" s="1"/>
    </row>
    <row r="38" spans="1:18" x14ac:dyDescent="0.25">
      <c r="A38" s="1"/>
      <c r="B38" s="1"/>
      <c r="C38" s="1"/>
      <c r="D38" s="1"/>
      <c r="E38" s="1"/>
      <c r="F38" s="1"/>
      <c r="G38" s="1"/>
      <c r="H38" s="1"/>
      <c r="I38" s="1"/>
    </row>
    <row r="39" spans="1:18" ht="66" customHeight="1" x14ac:dyDescent="0.25">
      <c r="A39" s="149" t="str">
        <f>"Pada hari ini "&amp;E11&amp;" tanggal "&amp;VLOOKUP(E12,KODE!B1:C31,2)&amp;" bulan "&amp;G12&amp;KODE!A1</f>
        <v>Pada hari ini Rabu tanggal Dua Puluh Enam bulan April tahun dua ribu dua puluh tiga, bertempat di Kantor UKPBJ Mamberamo Tengah, kami yang bertandatangan di dalam dokumen Berita Acara ini, telah melakukan Reviu Dokumen Persiapan Pengadaan dan sekaligus menetapkan kertas kerja persiapan pemilihan oleh Pokja Pemilihan untuk :</v>
      </c>
      <c r="B39" s="149"/>
      <c r="C39" s="149"/>
      <c r="D39" s="149"/>
      <c r="E39" s="149"/>
      <c r="F39" s="149"/>
      <c r="G39" s="149"/>
      <c r="H39" s="149"/>
      <c r="I39" s="149"/>
      <c r="J39" s="133"/>
      <c r="K39" s="133"/>
      <c r="L39" s="133"/>
      <c r="M39" s="133"/>
      <c r="N39" s="133"/>
      <c r="O39" s="133"/>
      <c r="P39" s="133"/>
      <c r="Q39" s="133"/>
      <c r="R39" s="133"/>
    </row>
    <row r="40" spans="1:18" x14ac:dyDescent="0.25">
      <c r="A40" s="1"/>
      <c r="B40" s="1"/>
      <c r="C40" s="1"/>
      <c r="D40" s="1"/>
      <c r="E40" s="1"/>
      <c r="F40" s="1"/>
      <c r="G40" s="1"/>
      <c r="H40" s="1"/>
      <c r="I40" s="1"/>
    </row>
    <row r="41" spans="1:18" x14ac:dyDescent="0.25">
      <c r="A41" s="1" t="s">
        <v>106</v>
      </c>
      <c r="B41" s="1"/>
      <c r="C41" s="1"/>
      <c r="D41" s="1" t="s">
        <v>43</v>
      </c>
      <c r="E41" s="1" t="str">
        <f>E13</f>
        <v>Pengadaan …..</v>
      </c>
      <c r="F41" s="1"/>
      <c r="G41" s="1"/>
      <c r="H41" s="1"/>
      <c r="I41" s="1"/>
    </row>
    <row r="42" spans="1:18" x14ac:dyDescent="0.25">
      <c r="A42" s="1" t="s">
        <v>94</v>
      </c>
      <c r="B42" s="1"/>
      <c r="C42" s="1"/>
      <c r="D42" s="1" t="s">
        <v>43</v>
      </c>
      <c r="E42" s="1" t="str">
        <f>E14</f>
        <v>Dinas Perumahan dan Kawasan Pemukiman</v>
      </c>
      <c r="F42" s="1"/>
      <c r="G42" s="1"/>
      <c r="H42" s="1"/>
      <c r="I42" s="1"/>
    </row>
    <row r="43" spans="1:18" x14ac:dyDescent="0.25">
      <c r="A43" s="1" t="s">
        <v>95</v>
      </c>
      <c r="B43" s="1"/>
      <c r="C43" s="1"/>
      <c r="D43" s="1" t="s">
        <v>43</v>
      </c>
      <c r="E43" s="61" t="s">
        <v>244</v>
      </c>
      <c r="F43" s="1"/>
      <c r="G43" s="1"/>
      <c r="H43" s="1"/>
      <c r="I43" s="1"/>
    </row>
    <row r="44" spans="1:18" x14ac:dyDescent="0.25">
      <c r="A44" s="1" t="s">
        <v>96</v>
      </c>
      <c r="B44" s="2"/>
      <c r="C44" s="2"/>
      <c r="D44" s="1" t="s">
        <v>43</v>
      </c>
      <c r="E44" s="1" t="str">
        <f>E15</f>
        <v>Kabupaten Mamberamo Tengah</v>
      </c>
      <c r="F44" s="1"/>
      <c r="G44" s="1"/>
      <c r="H44" s="1"/>
      <c r="I44" s="1"/>
    </row>
    <row r="45" spans="1:18" x14ac:dyDescent="0.25">
      <c r="A45" s="1" t="s">
        <v>97</v>
      </c>
      <c r="B45" s="1"/>
      <c r="C45" s="1"/>
      <c r="D45" s="1" t="s">
        <v>43</v>
      </c>
      <c r="E45" s="1" t="str">
        <f>E17</f>
        <v>APBD Tahun Anggaran 2023</v>
      </c>
      <c r="F45" s="1"/>
      <c r="G45" s="1"/>
      <c r="H45" s="1"/>
      <c r="I45" s="1"/>
    </row>
    <row r="46" spans="1:18" x14ac:dyDescent="0.25">
      <c r="A46" s="1" t="s">
        <v>98</v>
      </c>
      <c r="B46" s="1"/>
      <c r="C46" s="1"/>
      <c r="D46" s="1" t="s">
        <v>43</v>
      </c>
      <c r="E46" s="134">
        <f>E21</f>
        <v>289363032</v>
      </c>
      <c r="F46" s="134"/>
      <c r="G46" s="1"/>
      <c r="H46" s="1"/>
      <c r="I46" s="1"/>
    </row>
    <row r="47" spans="1:18" x14ac:dyDescent="0.25">
      <c r="A47" s="1" t="s">
        <v>0</v>
      </c>
      <c r="B47" s="1"/>
      <c r="C47" s="1"/>
      <c r="D47" s="1" t="s">
        <v>43</v>
      </c>
      <c r="E47" s="135">
        <f>E22</f>
        <v>289363014</v>
      </c>
      <c r="F47" s="135"/>
      <c r="G47" s="1"/>
      <c r="H47" s="1"/>
      <c r="I47" s="1"/>
    </row>
    <row r="48" spans="1:18" x14ac:dyDescent="0.25">
      <c r="A48" s="1" t="s">
        <v>99</v>
      </c>
      <c r="B48" s="1"/>
      <c r="C48" s="1"/>
      <c r="D48" s="1" t="s">
        <v>43</v>
      </c>
      <c r="E48" s="1" t="str">
        <f>E23</f>
        <v>Pengadaan Barang</v>
      </c>
      <c r="F48" s="1"/>
      <c r="G48" s="1"/>
      <c r="H48" s="1"/>
      <c r="I48" s="1"/>
    </row>
    <row r="49" spans="1:10" x14ac:dyDescent="0.25">
      <c r="A49" s="1" t="s">
        <v>101</v>
      </c>
      <c r="B49" s="1"/>
      <c r="C49" s="1"/>
      <c r="D49" s="1" t="s">
        <v>43</v>
      </c>
      <c r="E49" s="1" t="str">
        <f>E24</f>
        <v>Tender - Pascakualifikasi Satu File - Harga Terendah Sistem Gugur</v>
      </c>
      <c r="F49" s="1"/>
      <c r="G49" s="1"/>
      <c r="H49" s="1"/>
      <c r="I49" s="1"/>
    </row>
    <row r="50" spans="1:10" x14ac:dyDescent="0.25">
      <c r="A50" s="1"/>
      <c r="B50" s="1"/>
      <c r="C50" s="1"/>
      <c r="D50" s="1"/>
      <c r="E50" s="1"/>
      <c r="F50" s="1"/>
      <c r="G50" s="1"/>
      <c r="H50" s="1"/>
      <c r="I50" s="1"/>
    </row>
    <row r="51" spans="1:10" x14ac:dyDescent="0.25">
      <c r="A51" s="1" t="s">
        <v>100</v>
      </c>
      <c r="B51" s="1"/>
      <c r="C51" s="1"/>
      <c r="D51" s="1"/>
      <c r="E51" s="1"/>
      <c r="F51" s="1"/>
      <c r="G51" s="1"/>
      <c r="H51" s="1"/>
      <c r="I51" s="1"/>
    </row>
    <row r="52" spans="1:10" x14ac:dyDescent="0.25">
      <c r="A52" s="1"/>
      <c r="B52" s="1"/>
      <c r="C52" s="1"/>
      <c r="D52" s="1"/>
      <c r="E52" s="1"/>
      <c r="F52" s="1"/>
      <c r="G52" s="1"/>
      <c r="H52" s="1"/>
      <c r="I52" s="1"/>
    </row>
    <row r="53" spans="1:10" x14ac:dyDescent="0.25">
      <c r="A53" s="3" t="s">
        <v>56</v>
      </c>
      <c r="B53" s="2" t="s">
        <v>57</v>
      </c>
      <c r="C53" s="2"/>
      <c r="D53" s="2"/>
      <c r="E53" s="2"/>
      <c r="F53" s="1"/>
      <c r="G53" s="1"/>
      <c r="H53" s="1"/>
      <c r="I53" s="1"/>
    </row>
    <row r="54" spans="1:10" ht="96" customHeight="1" x14ac:dyDescent="0.25">
      <c r="A54" s="1"/>
      <c r="B54" s="140" t="s">
        <v>1</v>
      </c>
      <c r="C54" s="140"/>
      <c r="D54" s="140"/>
      <c r="E54" s="140"/>
      <c r="F54" s="140"/>
      <c r="G54" s="140"/>
      <c r="H54" s="140"/>
      <c r="I54" s="140"/>
    </row>
    <row r="55" spans="1:10" ht="15.75" thickBot="1" x14ac:dyDescent="0.3">
      <c r="A55" s="1"/>
      <c r="B55" s="1"/>
      <c r="C55" s="1"/>
      <c r="D55" s="1"/>
      <c r="E55" s="1"/>
      <c r="F55" s="1"/>
      <c r="G55" s="1"/>
      <c r="H55" s="1"/>
      <c r="I55" s="1"/>
    </row>
    <row r="56" spans="1:10" ht="25.5" customHeight="1" x14ac:dyDescent="0.25">
      <c r="A56" s="1"/>
      <c r="B56" s="4" t="s">
        <v>2</v>
      </c>
      <c r="C56" s="141" t="s">
        <v>3</v>
      </c>
      <c r="D56" s="142"/>
      <c r="E56" s="142"/>
      <c r="F56" s="143"/>
      <c r="G56" s="141" t="s">
        <v>4</v>
      </c>
      <c r="H56" s="142"/>
      <c r="I56" s="144"/>
    </row>
    <row r="57" spans="1:10" ht="50.25" customHeight="1" x14ac:dyDescent="0.25">
      <c r="A57" s="1"/>
      <c r="B57" s="5">
        <v>1</v>
      </c>
      <c r="C57" s="145" t="s">
        <v>47</v>
      </c>
      <c r="D57" s="146"/>
      <c r="E57" s="146"/>
      <c r="F57" s="147"/>
      <c r="G57" s="145" t="s">
        <v>403</v>
      </c>
      <c r="H57" s="146"/>
      <c r="I57" s="148"/>
    </row>
    <row r="58" spans="1:10" ht="75" customHeight="1" x14ac:dyDescent="0.25">
      <c r="A58" s="1"/>
      <c r="B58" s="5">
        <v>2</v>
      </c>
      <c r="C58" s="145" t="s">
        <v>5</v>
      </c>
      <c r="D58" s="146"/>
      <c r="E58" s="146"/>
      <c r="F58" s="147"/>
      <c r="G58" s="145" t="s">
        <v>6</v>
      </c>
      <c r="H58" s="146"/>
      <c r="I58" s="148"/>
    </row>
    <row r="59" spans="1:10" ht="75.75" customHeight="1" x14ac:dyDescent="0.25">
      <c r="A59" s="1"/>
      <c r="B59" s="5">
        <v>3</v>
      </c>
      <c r="C59" s="145" t="s">
        <v>48</v>
      </c>
      <c r="D59" s="146"/>
      <c r="E59" s="146"/>
      <c r="F59" s="147"/>
      <c r="G59" s="145" t="s">
        <v>7</v>
      </c>
      <c r="H59" s="146"/>
      <c r="I59" s="148"/>
    </row>
    <row r="60" spans="1:10" ht="77.25" customHeight="1" x14ac:dyDescent="0.25">
      <c r="A60" s="1"/>
      <c r="B60" s="5">
        <v>4</v>
      </c>
      <c r="C60" s="145" t="s">
        <v>8</v>
      </c>
      <c r="D60" s="146"/>
      <c r="E60" s="146"/>
      <c r="F60" s="147"/>
      <c r="G60" s="145" t="s">
        <v>49</v>
      </c>
      <c r="H60" s="146"/>
      <c r="I60" s="148"/>
      <c r="J60" s="59"/>
    </row>
    <row r="61" spans="1:10" ht="76.5" customHeight="1" x14ac:dyDescent="0.25">
      <c r="A61" s="1"/>
      <c r="B61" s="5">
        <v>5</v>
      </c>
      <c r="C61" s="150" t="s">
        <v>104</v>
      </c>
      <c r="D61" s="151"/>
      <c r="E61" s="151"/>
      <c r="F61" s="152"/>
      <c r="G61" s="145" t="s">
        <v>9</v>
      </c>
      <c r="H61" s="146"/>
      <c r="I61" s="148"/>
      <c r="J61" s="59"/>
    </row>
    <row r="62" spans="1:10" ht="62.25" customHeight="1" x14ac:dyDescent="0.25">
      <c r="A62" s="1"/>
      <c r="B62" s="5">
        <v>6</v>
      </c>
      <c r="C62" s="145" t="s">
        <v>105</v>
      </c>
      <c r="D62" s="146"/>
      <c r="E62" s="146"/>
      <c r="F62" s="147"/>
      <c r="G62" s="145" t="s">
        <v>50</v>
      </c>
      <c r="H62" s="146"/>
      <c r="I62" s="148"/>
      <c r="J62" s="59"/>
    </row>
    <row r="63" spans="1:10" ht="62.25" customHeight="1" x14ac:dyDescent="0.25">
      <c r="A63" s="1"/>
      <c r="B63" s="5">
        <v>7</v>
      </c>
      <c r="C63" s="145" t="s">
        <v>107</v>
      </c>
      <c r="D63" s="146"/>
      <c r="E63" s="146"/>
      <c r="F63" s="147"/>
      <c r="G63" s="145" t="s">
        <v>317</v>
      </c>
      <c r="H63" s="146"/>
      <c r="I63" s="148"/>
      <c r="J63" s="59"/>
    </row>
    <row r="64" spans="1:10" ht="76.5" customHeight="1" x14ac:dyDescent="0.25">
      <c r="A64" s="1"/>
      <c r="B64" s="5">
        <v>8</v>
      </c>
      <c r="C64" s="145" t="s">
        <v>51</v>
      </c>
      <c r="D64" s="146"/>
      <c r="E64" s="146"/>
      <c r="F64" s="147"/>
      <c r="G64" s="145" t="s">
        <v>52</v>
      </c>
      <c r="H64" s="146"/>
      <c r="I64" s="148"/>
      <c r="J64" s="59"/>
    </row>
    <row r="65" spans="1:10" ht="48" customHeight="1" x14ac:dyDescent="0.25">
      <c r="A65" s="1"/>
      <c r="B65" s="5">
        <v>9</v>
      </c>
      <c r="C65" s="145" t="s">
        <v>53</v>
      </c>
      <c r="D65" s="146"/>
      <c r="E65" s="146"/>
      <c r="F65" s="147"/>
      <c r="G65" s="145" t="s">
        <v>54</v>
      </c>
      <c r="H65" s="146"/>
      <c r="I65" s="148"/>
      <c r="J65" s="59"/>
    </row>
    <row r="66" spans="1:10" ht="79.5" customHeight="1" thickBot="1" x14ac:dyDescent="0.3">
      <c r="A66" s="1"/>
      <c r="B66" s="6">
        <v>10</v>
      </c>
      <c r="C66" s="168" t="s">
        <v>55</v>
      </c>
      <c r="D66" s="169"/>
      <c r="E66" s="169"/>
      <c r="F66" s="170"/>
      <c r="G66" s="171" t="s">
        <v>10</v>
      </c>
      <c r="H66" s="172"/>
      <c r="I66" s="173"/>
      <c r="J66" s="59"/>
    </row>
    <row r="67" spans="1:10" ht="6.75" customHeight="1" x14ac:dyDescent="0.25">
      <c r="A67" s="1"/>
      <c r="B67" s="1"/>
      <c r="C67" s="1"/>
      <c r="D67" s="1"/>
      <c r="E67" s="1"/>
      <c r="F67" s="1"/>
      <c r="G67" s="1"/>
      <c r="H67" s="1"/>
      <c r="I67" s="1"/>
    </row>
    <row r="68" spans="1:10" ht="24" customHeight="1" thickBot="1" x14ac:dyDescent="0.3">
      <c r="A68" s="1"/>
      <c r="B68" s="2" t="s">
        <v>62</v>
      </c>
      <c r="C68" s="2"/>
      <c r="D68" s="2"/>
      <c r="E68" s="2"/>
      <c r="F68" s="2"/>
      <c r="G68" s="2"/>
      <c r="H68" s="2"/>
      <c r="I68" s="1"/>
    </row>
    <row r="69" spans="1:10" x14ac:dyDescent="0.25">
      <c r="A69" s="1"/>
      <c r="B69" s="7"/>
      <c r="C69" s="8"/>
      <c r="D69" s="8"/>
      <c r="E69" s="8"/>
      <c r="F69" s="9"/>
      <c r="G69" s="9"/>
      <c r="H69" s="9"/>
      <c r="I69" s="10"/>
    </row>
    <row r="70" spans="1:10" x14ac:dyDescent="0.25">
      <c r="A70" s="1"/>
      <c r="B70" s="11"/>
      <c r="C70" s="12"/>
      <c r="D70" s="12"/>
      <c r="E70" s="12"/>
      <c r="F70" s="2"/>
      <c r="G70" s="2"/>
      <c r="H70" s="2"/>
      <c r="I70" s="13"/>
    </row>
    <row r="71" spans="1:10" x14ac:dyDescent="0.25">
      <c r="A71" s="1"/>
      <c r="B71" s="11"/>
      <c r="C71" s="12"/>
      <c r="D71" s="12"/>
      <c r="E71" s="12"/>
      <c r="F71" s="2"/>
      <c r="G71" s="2"/>
      <c r="H71" s="2"/>
      <c r="I71" s="13"/>
    </row>
    <row r="72" spans="1:10" x14ac:dyDescent="0.25">
      <c r="A72" s="1"/>
      <c r="B72" s="11"/>
      <c r="C72" s="12"/>
      <c r="D72" s="12"/>
      <c r="E72" s="12"/>
      <c r="F72" s="2"/>
      <c r="G72" s="2"/>
      <c r="H72" s="2"/>
      <c r="I72" s="13"/>
    </row>
    <row r="73" spans="1:10" ht="15.75" thickBot="1" x14ac:dyDescent="0.3">
      <c r="A73" s="1"/>
      <c r="B73" s="14"/>
      <c r="C73" s="15"/>
      <c r="D73" s="15"/>
      <c r="E73" s="15"/>
      <c r="F73" s="16"/>
      <c r="G73" s="16"/>
      <c r="H73" s="16"/>
      <c r="I73" s="17"/>
    </row>
    <row r="74" spans="1:10" x14ac:dyDescent="0.25">
      <c r="A74" s="1"/>
      <c r="B74" s="1"/>
      <c r="C74" s="1"/>
      <c r="D74" s="1"/>
      <c r="E74" s="1"/>
      <c r="F74" s="1"/>
      <c r="G74" s="1"/>
      <c r="H74" s="1"/>
      <c r="I74" s="1"/>
    </row>
    <row r="75" spans="1:10" x14ac:dyDescent="0.25">
      <c r="A75" s="3" t="s">
        <v>58</v>
      </c>
      <c r="B75" s="2" t="s">
        <v>59</v>
      </c>
      <c r="C75" s="2"/>
      <c r="D75" s="2"/>
      <c r="E75" s="2"/>
      <c r="F75" s="1"/>
      <c r="G75" s="1"/>
      <c r="H75" s="1"/>
      <c r="I75" s="1"/>
    </row>
    <row r="76" spans="1:10" ht="105" customHeight="1" x14ac:dyDescent="0.25">
      <c r="A76" s="1"/>
      <c r="B76" s="140" t="s">
        <v>11</v>
      </c>
      <c r="C76" s="140"/>
      <c r="D76" s="140"/>
      <c r="E76" s="140"/>
      <c r="F76" s="140"/>
      <c r="G76" s="140"/>
      <c r="H76" s="140"/>
      <c r="I76" s="140"/>
    </row>
    <row r="77" spans="1:10" ht="15.75" thickBot="1" x14ac:dyDescent="0.3">
      <c r="A77" s="1"/>
      <c r="B77" s="1"/>
      <c r="C77" s="1"/>
      <c r="D77" s="1"/>
      <c r="E77" s="1"/>
      <c r="F77" s="1"/>
      <c r="G77" s="1"/>
      <c r="H77" s="1"/>
      <c r="I77" s="1"/>
    </row>
    <row r="78" spans="1:10" ht="25.5" customHeight="1" x14ac:dyDescent="0.25">
      <c r="A78" s="1"/>
      <c r="B78" s="4" t="s">
        <v>2</v>
      </c>
      <c r="C78" s="141" t="s">
        <v>3</v>
      </c>
      <c r="D78" s="142"/>
      <c r="E78" s="142"/>
      <c r="F78" s="143"/>
      <c r="G78" s="174" t="s">
        <v>4</v>
      </c>
      <c r="H78" s="141"/>
      <c r="I78" s="175"/>
    </row>
    <row r="79" spans="1:10" ht="15.75" customHeight="1" x14ac:dyDescent="0.25">
      <c r="A79" s="1"/>
      <c r="B79" s="5">
        <v>1</v>
      </c>
      <c r="C79" s="145" t="s">
        <v>60</v>
      </c>
      <c r="D79" s="146"/>
      <c r="E79" s="146"/>
      <c r="F79" s="147"/>
      <c r="G79" s="153" t="s">
        <v>61</v>
      </c>
      <c r="H79" s="145"/>
      <c r="I79" s="154"/>
    </row>
    <row r="80" spans="1:10" ht="31.5" customHeight="1" x14ac:dyDescent="0.25">
      <c r="A80" s="1"/>
      <c r="B80" s="18">
        <v>2</v>
      </c>
      <c r="C80" s="155" t="s">
        <v>12</v>
      </c>
      <c r="D80" s="156"/>
      <c r="E80" s="156"/>
      <c r="F80" s="157"/>
      <c r="G80" s="19" t="s">
        <v>44</v>
      </c>
      <c r="H80" s="156" t="s">
        <v>330</v>
      </c>
      <c r="I80" s="163"/>
    </row>
    <row r="81" spans="1:9" ht="15" customHeight="1" x14ac:dyDescent="0.25">
      <c r="A81" s="1"/>
      <c r="B81" s="23"/>
      <c r="C81" s="158"/>
      <c r="D81" s="149"/>
      <c r="E81" s="149"/>
      <c r="F81" s="159"/>
      <c r="G81" s="101" t="s">
        <v>45</v>
      </c>
      <c r="H81" s="149" t="s">
        <v>331</v>
      </c>
      <c r="I81" s="176"/>
    </row>
    <row r="82" spans="1:9" ht="15" customHeight="1" x14ac:dyDescent="0.25">
      <c r="A82" s="1"/>
      <c r="B82" s="20"/>
      <c r="C82" s="160"/>
      <c r="D82" s="161"/>
      <c r="E82" s="161"/>
      <c r="F82" s="162"/>
      <c r="G82" s="21" t="s">
        <v>332</v>
      </c>
      <c r="H82" s="164" t="s">
        <v>333</v>
      </c>
      <c r="I82" s="165"/>
    </row>
    <row r="83" spans="1:9" ht="50.25" customHeight="1" x14ac:dyDescent="0.25">
      <c r="A83" s="1"/>
      <c r="B83" s="5">
        <v>3</v>
      </c>
      <c r="C83" s="145" t="s">
        <v>13</v>
      </c>
      <c r="D83" s="146"/>
      <c r="E83" s="146"/>
      <c r="F83" s="147"/>
      <c r="G83" s="166" t="s">
        <v>334</v>
      </c>
      <c r="H83" s="150"/>
      <c r="I83" s="167"/>
    </row>
    <row r="84" spans="1:9" ht="37.5" customHeight="1" x14ac:dyDescent="0.25">
      <c r="A84" s="1"/>
      <c r="B84" s="5">
        <v>4</v>
      </c>
      <c r="C84" s="145" t="s">
        <v>14</v>
      </c>
      <c r="D84" s="146"/>
      <c r="E84" s="146"/>
      <c r="F84" s="147"/>
      <c r="G84" s="153" t="s">
        <v>388</v>
      </c>
      <c r="H84" s="145"/>
      <c r="I84" s="154"/>
    </row>
    <row r="85" spans="1:9" ht="33" customHeight="1" x14ac:dyDescent="0.25">
      <c r="A85" s="1"/>
      <c r="B85" s="5">
        <v>5</v>
      </c>
      <c r="C85" s="145" t="s">
        <v>15</v>
      </c>
      <c r="D85" s="146"/>
      <c r="E85" s="146"/>
      <c r="F85" s="147"/>
      <c r="G85" s="153" t="s">
        <v>336</v>
      </c>
      <c r="H85" s="145"/>
      <c r="I85" s="154"/>
    </row>
    <row r="86" spans="1:9" ht="54" customHeight="1" thickBot="1" x14ac:dyDescent="0.3">
      <c r="A86" s="1"/>
      <c r="B86" s="6">
        <v>6</v>
      </c>
      <c r="C86" s="168" t="s">
        <v>16</v>
      </c>
      <c r="D86" s="169"/>
      <c r="E86" s="169"/>
      <c r="F86" s="170"/>
      <c r="G86" s="177" t="s">
        <v>389</v>
      </c>
      <c r="H86" s="168"/>
      <c r="I86" s="178"/>
    </row>
    <row r="87" spans="1:9" ht="6.75" customHeight="1" x14ac:dyDescent="0.25">
      <c r="A87" s="1"/>
      <c r="B87" s="1"/>
      <c r="C87" s="1"/>
      <c r="D87" s="1"/>
      <c r="E87" s="1"/>
      <c r="F87" s="1"/>
      <c r="G87" s="1"/>
      <c r="H87" s="1"/>
      <c r="I87" s="1"/>
    </row>
    <row r="88" spans="1:9" ht="24" customHeight="1" thickBot="1" x14ac:dyDescent="0.3">
      <c r="A88" s="1"/>
      <c r="B88" s="2" t="s">
        <v>17</v>
      </c>
      <c r="C88" s="2"/>
      <c r="D88" s="2"/>
      <c r="E88" s="2"/>
      <c r="F88" s="2"/>
      <c r="G88" s="2"/>
      <c r="H88" s="2"/>
      <c r="I88" s="1"/>
    </row>
    <row r="89" spans="1:9" x14ac:dyDescent="0.25">
      <c r="A89" s="1"/>
      <c r="B89" s="118">
        <v>1</v>
      </c>
      <c r="C89" s="179" t="s">
        <v>392</v>
      </c>
      <c r="D89" s="179"/>
      <c r="E89" s="179"/>
      <c r="F89" s="179"/>
      <c r="G89" s="179"/>
      <c r="H89" s="179"/>
      <c r="I89" s="180"/>
    </row>
    <row r="90" spans="1:9" x14ac:dyDescent="0.25">
      <c r="A90" s="1"/>
      <c r="B90" s="119"/>
      <c r="C90" s="181"/>
      <c r="D90" s="181"/>
      <c r="E90" s="181"/>
      <c r="F90" s="181"/>
      <c r="G90" s="181"/>
      <c r="H90" s="181"/>
      <c r="I90" s="182"/>
    </row>
    <row r="91" spans="1:9" x14ac:dyDescent="0.25">
      <c r="A91" s="1"/>
      <c r="B91" s="11"/>
      <c r="C91" s="12"/>
      <c r="D91" s="12"/>
      <c r="E91" s="12"/>
      <c r="F91" s="2"/>
      <c r="G91" s="2"/>
      <c r="H91" s="2"/>
      <c r="I91" s="13"/>
    </row>
    <row r="92" spans="1:9" x14ac:dyDescent="0.25">
      <c r="A92" s="1"/>
      <c r="B92" s="11"/>
      <c r="C92" s="12"/>
      <c r="D92" s="12"/>
      <c r="E92" s="12"/>
      <c r="F92" s="2"/>
      <c r="G92" s="2"/>
      <c r="H92" s="2"/>
      <c r="I92" s="13"/>
    </row>
    <row r="93" spans="1:9" ht="15.75" thickBot="1" x14ac:dyDescent="0.3">
      <c r="A93" s="1"/>
      <c r="B93" s="14"/>
      <c r="C93" s="15"/>
      <c r="D93" s="15"/>
      <c r="E93" s="15"/>
      <c r="F93" s="16"/>
      <c r="G93" s="16"/>
      <c r="H93" s="16"/>
      <c r="I93" s="17"/>
    </row>
    <row r="94" spans="1:9" x14ac:dyDescent="0.25">
      <c r="A94" s="1"/>
      <c r="B94" s="1"/>
      <c r="C94" s="1"/>
      <c r="D94" s="1"/>
      <c r="E94" s="1"/>
      <c r="F94" s="1"/>
      <c r="G94" s="1"/>
      <c r="H94" s="1"/>
      <c r="I94" s="1"/>
    </row>
    <row r="95" spans="1:9" x14ac:dyDescent="0.25">
      <c r="A95" s="3" t="s">
        <v>64</v>
      </c>
      <c r="B95" s="2" t="s">
        <v>63</v>
      </c>
      <c r="C95" s="2"/>
      <c r="D95" s="2"/>
      <c r="E95" s="2"/>
      <c r="F95" s="1"/>
      <c r="G95" s="1"/>
      <c r="H95" s="1"/>
      <c r="I95" s="1"/>
    </row>
    <row r="96" spans="1:9" ht="34.5" customHeight="1" x14ac:dyDescent="0.25">
      <c r="A96" s="1"/>
      <c r="B96" s="140" t="s">
        <v>18</v>
      </c>
      <c r="C96" s="140"/>
      <c r="D96" s="140"/>
      <c r="E96" s="140"/>
      <c r="F96" s="140"/>
      <c r="G96" s="140"/>
      <c r="H96" s="140"/>
      <c r="I96" s="140"/>
    </row>
    <row r="97" spans="1:9" x14ac:dyDescent="0.25">
      <c r="A97" s="1"/>
      <c r="B97" s="22" t="s">
        <v>19</v>
      </c>
      <c r="C97" s="22"/>
      <c r="D97" s="22"/>
      <c r="E97" s="22"/>
      <c r="F97" s="1"/>
      <c r="G97" s="1"/>
      <c r="H97" s="1"/>
      <c r="I97" s="1"/>
    </row>
    <row r="98" spans="1:9" x14ac:dyDescent="0.25">
      <c r="A98" s="1"/>
      <c r="B98" s="22" t="s">
        <v>20</v>
      </c>
      <c r="C98" s="22"/>
      <c r="D98" s="22"/>
      <c r="E98" s="22"/>
      <c r="F98" s="1"/>
      <c r="G98" s="1"/>
      <c r="H98" s="1"/>
      <c r="I98" s="1"/>
    </row>
    <row r="99" spans="1:9" x14ac:dyDescent="0.25">
      <c r="A99" s="1"/>
      <c r="B99" s="22" t="s">
        <v>21</v>
      </c>
      <c r="C99" s="22"/>
      <c r="D99" s="22"/>
      <c r="E99" s="22"/>
      <c r="F99" s="1"/>
      <c r="G99" s="1"/>
      <c r="H99" s="1"/>
      <c r="I99" s="1"/>
    </row>
    <row r="100" spans="1:9" x14ac:dyDescent="0.25">
      <c r="A100" s="1"/>
      <c r="B100" s="22" t="s">
        <v>22</v>
      </c>
      <c r="C100" s="22"/>
      <c r="D100" s="22"/>
      <c r="E100" s="22"/>
      <c r="F100" s="1"/>
      <c r="G100" s="1"/>
      <c r="H100" s="1"/>
      <c r="I100" s="1"/>
    </row>
    <row r="101" spans="1:9" x14ac:dyDescent="0.25">
      <c r="A101" s="1"/>
      <c r="B101" s="22" t="s">
        <v>23</v>
      </c>
      <c r="C101" s="22"/>
      <c r="D101" s="22"/>
      <c r="E101" s="22"/>
      <c r="F101" s="1"/>
      <c r="G101" s="1"/>
      <c r="H101" s="1"/>
      <c r="I101" s="1"/>
    </row>
    <row r="102" spans="1:9" x14ac:dyDescent="0.25">
      <c r="A102" s="1"/>
      <c r="B102" s="22" t="s">
        <v>24</v>
      </c>
      <c r="C102" s="22"/>
      <c r="D102" s="22"/>
      <c r="E102" s="22"/>
      <c r="F102" s="1"/>
      <c r="G102" s="1"/>
      <c r="H102" s="1"/>
      <c r="I102" s="1"/>
    </row>
    <row r="103" spans="1:9" x14ac:dyDescent="0.25">
      <c r="A103" s="1"/>
      <c r="B103" s="22" t="s">
        <v>25</v>
      </c>
      <c r="C103" s="22"/>
      <c r="D103" s="22"/>
      <c r="E103" s="22"/>
      <c r="F103" s="1"/>
      <c r="G103" s="1"/>
      <c r="H103" s="1"/>
      <c r="I103" s="1"/>
    </row>
    <row r="104" spans="1:9" x14ac:dyDescent="0.25">
      <c r="A104" s="1"/>
      <c r="B104" s="22" t="s">
        <v>26</v>
      </c>
      <c r="C104" s="22"/>
      <c r="D104" s="22"/>
      <c r="E104" s="22"/>
      <c r="F104" s="1"/>
      <c r="G104" s="1"/>
      <c r="H104" s="1"/>
      <c r="I104" s="1"/>
    </row>
    <row r="105" spans="1:9" x14ac:dyDescent="0.25">
      <c r="A105" s="1"/>
      <c r="B105" s="22" t="s">
        <v>27</v>
      </c>
      <c r="C105" s="22"/>
      <c r="D105" s="22"/>
      <c r="E105" s="22"/>
      <c r="F105" s="1"/>
      <c r="G105" s="1"/>
      <c r="H105" s="1"/>
      <c r="I105" s="1"/>
    </row>
    <row r="106" spans="1:9" x14ac:dyDescent="0.25">
      <c r="A106" s="1"/>
      <c r="B106" s="22" t="s">
        <v>28</v>
      </c>
      <c r="C106" s="22"/>
      <c r="D106" s="22"/>
      <c r="E106" s="22"/>
      <c r="F106" s="1"/>
      <c r="G106" s="1"/>
      <c r="H106" s="1"/>
      <c r="I106" s="1"/>
    </row>
    <row r="107" spans="1:9" ht="15.75" thickBot="1" x14ac:dyDescent="0.3">
      <c r="A107" s="1"/>
      <c r="B107" s="1"/>
      <c r="C107" s="1"/>
      <c r="D107" s="1"/>
      <c r="E107" s="1"/>
      <c r="F107" s="1"/>
      <c r="G107" s="1"/>
      <c r="H107" s="1"/>
      <c r="I107" s="1"/>
    </row>
    <row r="108" spans="1:9" ht="25.5" customHeight="1" x14ac:dyDescent="0.25">
      <c r="A108" s="1"/>
      <c r="B108" s="4" t="s">
        <v>2</v>
      </c>
      <c r="C108" s="141" t="s">
        <v>3</v>
      </c>
      <c r="D108" s="142"/>
      <c r="E108" s="142"/>
      <c r="F108" s="143"/>
      <c r="G108" s="174" t="s">
        <v>4</v>
      </c>
      <c r="H108" s="141"/>
      <c r="I108" s="175"/>
    </row>
    <row r="109" spans="1:9" ht="65.25" customHeight="1" x14ac:dyDescent="0.25">
      <c r="A109" s="1"/>
      <c r="B109" s="5">
        <v>1</v>
      </c>
      <c r="C109" s="145" t="s">
        <v>29</v>
      </c>
      <c r="D109" s="146"/>
      <c r="E109" s="146"/>
      <c r="F109" s="147"/>
      <c r="G109" s="153" t="s">
        <v>338</v>
      </c>
      <c r="H109" s="145"/>
      <c r="I109" s="167"/>
    </row>
    <row r="110" spans="1:9" ht="49.5" customHeight="1" x14ac:dyDescent="0.25">
      <c r="A110" s="1"/>
      <c r="B110" s="5">
        <v>2</v>
      </c>
      <c r="C110" s="145" t="s">
        <v>30</v>
      </c>
      <c r="D110" s="146"/>
      <c r="E110" s="146"/>
      <c r="F110" s="147"/>
      <c r="G110" s="153" t="s">
        <v>339</v>
      </c>
      <c r="H110" s="145"/>
      <c r="I110" s="154"/>
    </row>
    <row r="111" spans="1:9" ht="52.5" customHeight="1" x14ac:dyDescent="0.25">
      <c r="A111" s="1"/>
      <c r="B111" s="5">
        <v>3</v>
      </c>
      <c r="C111" s="150" t="s">
        <v>65</v>
      </c>
      <c r="D111" s="151"/>
      <c r="E111" s="151"/>
      <c r="F111" s="152"/>
      <c r="G111" s="153" t="s">
        <v>341</v>
      </c>
      <c r="H111" s="145"/>
      <c r="I111" s="167"/>
    </row>
    <row r="112" spans="1:9" ht="51" customHeight="1" x14ac:dyDescent="0.25">
      <c r="A112" s="1"/>
      <c r="B112" s="18">
        <v>4</v>
      </c>
      <c r="C112" s="188" t="s">
        <v>31</v>
      </c>
      <c r="D112" s="189"/>
      <c r="E112" s="189"/>
      <c r="F112" s="190"/>
      <c r="G112" s="196" t="s">
        <v>340</v>
      </c>
      <c r="H112" s="197"/>
      <c r="I112" s="198"/>
    </row>
    <row r="113" spans="1:9" ht="15" customHeight="1" x14ac:dyDescent="0.25">
      <c r="A113" s="1"/>
      <c r="B113" s="23"/>
      <c r="C113" s="191" t="s">
        <v>32</v>
      </c>
      <c r="D113" s="192"/>
      <c r="E113" s="192"/>
      <c r="F113" s="193"/>
      <c r="G113" s="106" t="str">
        <f>C113</f>
        <v>a.  jenis kontrak</v>
      </c>
      <c r="H113" s="102"/>
      <c r="I113" s="103"/>
    </row>
    <row r="114" spans="1:9" ht="15" customHeight="1" x14ac:dyDescent="0.25">
      <c r="A114" s="1"/>
      <c r="B114" s="23"/>
      <c r="C114" s="191" t="s">
        <v>33</v>
      </c>
      <c r="D114" s="192"/>
      <c r="E114" s="192"/>
      <c r="F114" s="193"/>
      <c r="G114" s="106" t="str">
        <f t="shared" ref="G114:G117" si="0">C114</f>
        <v>b.  masa pelaksanaan dan pemeliharaan</v>
      </c>
      <c r="H114" s="102"/>
      <c r="I114" s="103"/>
    </row>
    <row r="115" spans="1:9" ht="15" customHeight="1" x14ac:dyDescent="0.25">
      <c r="A115" s="1"/>
      <c r="B115" s="23"/>
      <c r="C115" s="191" t="s">
        <v>34</v>
      </c>
      <c r="D115" s="192"/>
      <c r="E115" s="192"/>
      <c r="F115" s="193"/>
      <c r="G115" s="106" t="str">
        <f t="shared" si="0"/>
        <v>c.  sanksi dan denda</v>
      </c>
      <c r="H115" s="102"/>
      <c r="I115" s="103"/>
    </row>
    <row r="116" spans="1:9" ht="15" customHeight="1" x14ac:dyDescent="0.25">
      <c r="A116" s="1"/>
      <c r="B116" s="23"/>
      <c r="C116" s="191" t="s">
        <v>66</v>
      </c>
      <c r="D116" s="192"/>
      <c r="E116" s="192"/>
      <c r="F116" s="193"/>
      <c r="G116" s="106" t="str">
        <f t="shared" si="0"/>
        <v>d.  pembayaran prestasi kerja.</v>
      </c>
      <c r="H116" s="102"/>
      <c r="I116" s="103"/>
    </row>
    <row r="117" spans="1:9" ht="15" customHeight="1" x14ac:dyDescent="0.25">
      <c r="A117" s="1"/>
      <c r="B117" s="20"/>
      <c r="C117" s="194" t="s">
        <v>67</v>
      </c>
      <c r="D117" s="164"/>
      <c r="E117" s="164"/>
      <c r="F117" s="195"/>
      <c r="G117" s="106" t="str">
        <f t="shared" si="0"/>
        <v>e.  uang muka</v>
      </c>
      <c r="H117" s="104"/>
      <c r="I117" s="105"/>
    </row>
    <row r="118" spans="1:9" ht="71.25" customHeight="1" x14ac:dyDescent="0.25">
      <c r="A118" s="1"/>
      <c r="B118" s="5">
        <v>5</v>
      </c>
      <c r="C118" s="145" t="s">
        <v>68</v>
      </c>
      <c r="D118" s="146"/>
      <c r="E118" s="146"/>
      <c r="F118" s="147"/>
      <c r="G118" s="153" t="s">
        <v>343</v>
      </c>
      <c r="H118" s="145"/>
      <c r="I118" s="154"/>
    </row>
    <row r="119" spans="1:9" ht="84.75" customHeight="1" thickBot="1" x14ac:dyDescent="0.3">
      <c r="A119" s="1"/>
      <c r="B119" s="6">
        <v>6</v>
      </c>
      <c r="C119" s="168" t="s">
        <v>35</v>
      </c>
      <c r="D119" s="169"/>
      <c r="E119" s="169"/>
      <c r="F119" s="170"/>
      <c r="G119" s="177" t="s">
        <v>36</v>
      </c>
      <c r="H119" s="168"/>
      <c r="I119" s="178"/>
    </row>
    <row r="120" spans="1:9" ht="6.75" customHeight="1" x14ac:dyDescent="0.25">
      <c r="A120" s="1"/>
      <c r="B120" s="1"/>
      <c r="C120" s="1"/>
      <c r="D120" s="1"/>
      <c r="E120" s="1"/>
      <c r="F120" s="1"/>
      <c r="G120" s="1"/>
      <c r="H120" s="1"/>
      <c r="I120" s="1"/>
    </row>
    <row r="121" spans="1:9" ht="24" customHeight="1" thickBot="1" x14ac:dyDescent="0.3">
      <c r="A121" s="1"/>
      <c r="B121" s="2" t="s">
        <v>69</v>
      </c>
      <c r="C121" s="2"/>
      <c r="D121" s="2"/>
      <c r="E121" s="2"/>
      <c r="F121" s="2"/>
      <c r="G121" s="2"/>
      <c r="H121" s="2"/>
      <c r="I121" s="1"/>
    </row>
    <row r="122" spans="1:9" x14ac:dyDescent="0.25">
      <c r="A122" s="1"/>
      <c r="B122" s="7"/>
      <c r="C122" s="8"/>
      <c r="D122" s="8"/>
      <c r="E122" s="8"/>
      <c r="F122" s="9"/>
      <c r="G122" s="9"/>
      <c r="H122" s="9"/>
      <c r="I122" s="10"/>
    </row>
    <row r="123" spans="1:9" x14ac:dyDescent="0.25">
      <c r="A123" s="1"/>
      <c r="B123" s="11"/>
      <c r="C123" s="12"/>
      <c r="D123" s="12"/>
      <c r="E123" s="12"/>
      <c r="F123" s="2"/>
      <c r="G123" s="2"/>
      <c r="H123" s="2"/>
      <c r="I123" s="13"/>
    </row>
    <row r="124" spans="1:9" x14ac:dyDescent="0.25">
      <c r="A124" s="1"/>
      <c r="B124" s="11"/>
      <c r="C124" s="12"/>
      <c r="D124" s="12"/>
      <c r="E124" s="12"/>
      <c r="F124" s="2"/>
      <c r="G124" s="2"/>
      <c r="H124" s="2"/>
      <c r="I124" s="13"/>
    </row>
    <row r="125" spans="1:9" x14ac:dyDescent="0.25">
      <c r="A125" s="1"/>
      <c r="B125" s="11"/>
      <c r="C125" s="12"/>
      <c r="D125" s="12"/>
      <c r="E125" s="12"/>
      <c r="F125" s="2"/>
      <c r="G125" s="2"/>
      <c r="H125" s="2"/>
      <c r="I125" s="13"/>
    </row>
    <row r="126" spans="1:9" ht="15.75" thickBot="1" x14ac:dyDescent="0.3">
      <c r="A126" s="1"/>
      <c r="B126" s="14"/>
      <c r="C126" s="15"/>
      <c r="D126" s="15"/>
      <c r="E126" s="15"/>
      <c r="F126" s="16"/>
      <c r="G126" s="16"/>
      <c r="H126" s="16"/>
      <c r="I126" s="17"/>
    </row>
    <row r="127" spans="1:9" x14ac:dyDescent="0.25">
      <c r="A127" s="1"/>
      <c r="B127" s="1"/>
      <c r="C127" s="1"/>
      <c r="D127" s="1"/>
      <c r="E127" s="1"/>
      <c r="F127" s="1"/>
      <c r="G127" s="1"/>
      <c r="H127" s="1"/>
      <c r="I127" s="1"/>
    </row>
    <row r="128" spans="1:9" x14ac:dyDescent="0.25">
      <c r="A128" s="3" t="s">
        <v>71</v>
      </c>
      <c r="B128" s="2" t="s">
        <v>72</v>
      </c>
      <c r="C128" s="2"/>
      <c r="D128" s="2"/>
      <c r="E128" s="2"/>
      <c r="F128" s="1"/>
      <c r="G128" s="1"/>
      <c r="H128" s="1"/>
      <c r="I128" s="1"/>
    </row>
    <row r="129" spans="1:9" ht="52.5" customHeight="1" thickBot="1" x14ac:dyDescent="0.3">
      <c r="A129" s="1"/>
      <c r="B129" s="140" t="s">
        <v>70</v>
      </c>
      <c r="C129" s="140"/>
      <c r="D129" s="140"/>
      <c r="E129" s="140"/>
      <c r="F129" s="140"/>
      <c r="G129" s="140"/>
      <c r="H129" s="140"/>
      <c r="I129" s="140"/>
    </row>
    <row r="130" spans="1:9" ht="25.5" customHeight="1" x14ac:dyDescent="0.25">
      <c r="A130" s="1"/>
      <c r="B130" s="24" t="s">
        <v>2</v>
      </c>
      <c r="C130" s="183" t="s">
        <v>3</v>
      </c>
      <c r="D130" s="184"/>
      <c r="E130" s="184"/>
      <c r="F130" s="185"/>
      <c r="G130" s="186" t="s">
        <v>4</v>
      </c>
      <c r="H130" s="183"/>
      <c r="I130" s="187"/>
    </row>
    <row r="131" spans="1:9" ht="45" customHeight="1" x14ac:dyDescent="0.25">
      <c r="A131" s="1"/>
      <c r="B131" s="25" t="s">
        <v>44</v>
      </c>
      <c r="C131" s="202" t="s">
        <v>73</v>
      </c>
      <c r="D131" s="203"/>
      <c r="E131" s="203"/>
      <c r="F131" s="204"/>
      <c r="G131" s="205" t="str">
        <f>"DPA nomor : "&amp;E18&amp;" Tanggal "&amp;E19</f>
        <v>DPA nomor : 1.03.10.2.01.08.5.1.02.02.08.0009 Tanggal 5 Mei 2023</v>
      </c>
      <c r="H131" s="206"/>
      <c r="I131" s="207"/>
    </row>
    <row r="132" spans="1:9" ht="38.25" customHeight="1" thickBot="1" x14ac:dyDescent="0.3">
      <c r="A132" s="1"/>
      <c r="B132" s="26" t="s">
        <v>45</v>
      </c>
      <c r="C132" s="200" t="s">
        <v>74</v>
      </c>
      <c r="D132" s="208"/>
      <c r="E132" s="208"/>
      <c r="F132" s="209"/>
      <c r="G132" s="199" t="s">
        <v>75</v>
      </c>
      <c r="H132" s="200"/>
      <c r="I132" s="201"/>
    </row>
    <row r="133" spans="1:9" ht="6.75" customHeight="1" x14ac:dyDescent="0.25">
      <c r="A133" s="1"/>
      <c r="B133" s="1"/>
      <c r="C133" s="1"/>
      <c r="D133" s="1"/>
      <c r="E133" s="1"/>
      <c r="F133" s="1"/>
      <c r="G133" s="1"/>
      <c r="H133" s="1"/>
      <c r="I133" s="1"/>
    </row>
    <row r="134" spans="1:9" ht="24" customHeight="1" thickBot="1" x14ac:dyDescent="0.3">
      <c r="A134" s="1"/>
      <c r="B134" s="2" t="s">
        <v>76</v>
      </c>
      <c r="C134" s="2"/>
      <c r="D134" s="2"/>
      <c r="E134" s="2"/>
      <c r="F134" s="2"/>
      <c r="G134" s="2"/>
      <c r="H134" s="2"/>
      <c r="I134" s="1"/>
    </row>
    <row r="135" spans="1:9" x14ac:dyDescent="0.25">
      <c r="A135" s="1"/>
      <c r="B135" s="7"/>
      <c r="C135" s="8"/>
      <c r="D135" s="8"/>
      <c r="E135" s="8"/>
      <c r="F135" s="9"/>
      <c r="G135" s="9"/>
      <c r="H135" s="9"/>
      <c r="I135" s="10"/>
    </row>
    <row r="136" spans="1:9" x14ac:dyDescent="0.25">
      <c r="A136" s="1"/>
      <c r="B136" s="11"/>
      <c r="C136" s="12"/>
      <c r="D136" s="12"/>
      <c r="E136" s="12"/>
      <c r="F136" s="2"/>
      <c r="G136" s="2"/>
      <c r="H136" s="2"/>
      <c r="I136" s="13"/>
    </row>
    <row r="137" spans="1:9" x14ac:dyDescent="0.25">
      <c r="A137" s="1"/>
      <c r="B137" s="11"/>
      <c r="C137" s="12"/>
      <c r="D137" s="12"/>
      <c r="E137" s="12"/>
      <c r="F137" s="2"/>
      <c r="G137" s="2"/>
      <c r="H137" s="2"/>
      <c r="I137" s="13"/>
    </row>
    <row r="138" spans="1:9" x14ac:dyDescent="0.25">
      <c r="A138" s="1"/>
      <c r="B138" s="11"/>
      <c r="C138" s="12"/>
      <c r="D138" s="12"/>
      <c r="E138" s="12"/>
      <c r="F138" s="2"/>
      <c r="G138" s="2"/>
      <c r="H138" s="2"/>
      <c r="I138" s="13"/>
    </row>
    <row r="139" spans="1:9" ht="15.75" thickBot="1" x14ac:dyDescent="0.3">
      <c r="A139" s="1"/>
      <c r="B139" s="14"/>
      <c r="C139" s="15"/>
      <c r="D139" s="15"/>
      <c r="E139" s="15"/>
      <c r="F139" s="16"/>
      <c r="G139" s="16"/>
      <c r="H139" s="16"/>
      <c r="I139" s="17"/>
    </row>
    <row r="140" spans="1:9" x14ac:dyDescent="0.25">
      <c r="A140" s="1"/>
      <c r="B140" s="1"/>
      <c r="C140" s="1"/>
      <c r="D140" s="1"/>
      <c r="E140" s="1"/>
      <c r="F140" s="1"/>
      <c r="G140" s="1"/>
      <c r="H140" s="1"/>
      <c r="I140" s="1"/>
    </row>
    <row r="141" spans="1:9" x14ac:dyDescent="0.25">
      <c r="A141" s="3" t="s">
        <v>77</v>
      </c>
      <c r="B141" s="2" t="s">
        <v>80</v>
      </c>
      <c r="C141" s="2"/>
      <c r="D141" s="2"/>
      <c r="E141" s="2"/>
      <c r="F141" s="1"/>
      <c r="G141" s="1"/>
      <c r="H141" s="1"/>
      <c r="I141" s="1"/>
    </row>
    <row r="142" spans="1:9" ht="33.75" customHeight="1" x14ac:dyDescent="0.25">
      <c r="A142" s="1"/>
      <c r="B142" s="140" t="s">
        <v>37</v>
      </c>
      <c r="C142" s="140"/>
      <c r="D142" s="140"/>
      <c r="E142" s="140"/>
      <c r="F142" s="140"/>
      <c r="G142" s="140"/>
      <c r="H142" s="140"/>
      <c r="I142" s="140"/>
    </row>
    <row r="143" spans="1:9" ht="15.75" thickBot="1" x14ac:dyDescent="0.3">
      <c r="A143" s="1"/>
      <c r="B143" s="1"/>
      <c r="C143" s="1"/>
      <c r="D143" s="1"/>
      <c r="E143" s="1"/>
      <c r="F143" s="1"/>
      <c r="G143" s="1"/>
      <c r="H143" s="1"/>
      <c r="I143" s="1"/>
    </row>
    <row r="144" spans="1:9" ht="25.5" customHeight="1" x14ac:dyDescent="0.25">
      <c r="A144" s="1"/>
      <c r="B144" s="24" t="s">
        <v>2</v>
      </c>
      <c r="C144" s="183" t="s">
        <v>3</v>
      </c>
      <c r="D144" s="184"/>
      <c r="E144" s="184"/>
      <c r="F144" s="185"/>
      <c r="G144" s="186" t="s">
        <v>4</v>
      </c>
      <c r="H144" s="183"/>
      <c r="I144" s="187"/>
    </row>
    <row r="145" spans="1:9" ht="17.25" customHeight="1" x14ac:dyDescent="0.25">
      <c r="A145" s="1"/>
      <c r="B145" s="25" t="s">
        <v>44</v>
      </c>
      <c r="C145" s="202" t="s">
        <v>279</v>
      </c>
      <c r="D145" s="203"/>
      <c r="E145" s="203"/>
      <c r="F145" s="204"/>
      <c r="G145" s="219" t="str">
        <f>"terdaftar pada ID paket : "&amp;E20</f>
        <v>terdaftar pada ID paket : 42974688</v>
      </c>
      <c r="H145" s="220"/>
      <c r="I145" s="221"/>
    </row>
    <row r="146" spans="1:9" ht="15.75" thickBot="1" x14ac:dyDescent="0.3">
      <c r="A146" s="1"/>
      <c r="B146" s="26" t="s">
        <v>45</v>
      </c>
      <c r="C146" s="200" t="s">
        <v>38</v>
      </c>
      <c r="D146" s="208"/>
      <c r="E146" s="208"/>
      <c r="F146" s="209"/>
      <c r="G146" s="199" t="s">
        <v>78</v>
      </c>
      <c r="H146" s="200"/>
      <c r="I146" s="201"/>
    </row>
    <row r="147" spans="1:9" ht="6.75" customHeight="1" x14ac:dyDescent="0.25">
      <c r="A147" s="1"/>
      <c r="B147" s="1"/>
      <c r="C147" s="1"/>
      <c r="D147" s="1"/>
      <c r="E147" s="1"/>
      <c r="F147" s="1"/>
      <c r="G147" s="1"/>
      <c r="H147" s="1"/>
      <c r="I147" s="1"/>
    </row>
    <row r="148" spans="1:9" ht="24" customHeight="1" thickBot="1" x14ac:dyDescent="0.3">
      <c r="A148" s="1"/>
      <c r="B148" s="2" t="s">
        <v>79</v>
      </c>
      <c r="C148" s="2"/>
      <c r="D148" s="2"/>
      <c r="E148" s="2"/>
      <c r="F148" s="2"/>
      <c r="G148" s="2"/>
      <c r="H148" s="2"/>
      <c r="I148" s="1"/>
    </row>
    <row r="149" spans="1:9" x14ac:dyDescent="0.25">
      <c r="A149" s="1"/>
      <c r="B149" s="7"/>
      <c r="C149" s="8"/>
      <c r="D149" s="8"/>
      <c r="E149" s="8"/>
      <c r="F149" s="9"/>
      <c r="G149" s="9"/>
      <c r="H149" s="9"/>
      <c r="I149" s="10"/>
    </row>
    <row r="150" spans="1:9" x14ac:dyDescent="0.25">
      <c r="A150" s="1"/>
      <c r="B150" s="11"/>
      <c r="C150" s="12"/>
      <c r="D150" s="12"/>
      <c r="E150" s="12"/>
      <c r="F150" s="2"/>
      <c r="G150" s="2"/>
      <c r="H150" s="2"/>
      <c r="I150" s="13"/>
    </row>
    <row r="151" spans="1:9" x14ac:dyDescent="0.25">
      <c r="A151" s="1"/>
      <c r="B151" s="11"/>
      <c r="C151" s="12"/>
      <c r="D151" s="12"/>
      <c r="E151" s="12"/>
      <c r="F151" s="2"/>
      <c r="G151" s="2"/>
      <c r="H151" s="2"/>
      <c r="I151" s="13"/>
    </row>
    <row r="152" spans="1:9" x14ac:dyDescent="0.25">
      <c r="A152" s="1"/>
      <c r="B152" s="11"/>
      <c r="C152" s="12"/>
      <c r="D152" s="12"/>
      <c r="E152" s="12"/>
      <c r="F152" s="2"/>
      <c r="G152" s="2"/>
      <c r="H152" s="2"/>
      <c r="I152" s="13"/>
    </row>
    <row r="153" spans="1:9" ht="15.75" thickBot="1" x14ac:dyDescent="0.3">
      <c r="A153" s="1"/>
      <c r="B153" s="14"/>
      <c r="C153" s="15"/>
      <c r="D153" s="15"/>
      <c r="E153" s="15"/>
      <c r="F153" s="16"/>
      <c r="G153" s="16"/>
      <c r="H153" s="16"/>
      <c r="I153" s="17"/>
    </row>
    <row r="154" spans="1:9" x14ac:dyDescent="0.25">
      <c r="A154" s="1"/>
      <c r="B154" s="1"/>
      <c r="C154" s="1"/>
      <c r="D154" s="1"/>
      <c r="E154" s="1"/>
      <c r="F154" s="1"/>
      <c r="G154" s="1"/>
      <c r="H154" s="1"/>
      <c r="I154" s="1"/>
    </row>
    <row r="155" spans="1:9" x14ac:dyDescent="0.25">
      <c r="A155" s="3" t="s">
        <v>81</v>
      </c>
      <c r="B155" s="2" t="s">
        <v>82</v>
      </c>
      <c r="C155" s="2"/>
      <c r="D155" s="2"/>
      <c r="E155" s="2"/>
      <c r="F155" s="1"/>
      <c r="G155" s="1"/>
      <c r="H155" s="1"/>
      <c r="I155" s="1"/>
    </row>
    <row r="156" spans="1:9" ht="47.25" customHeight="1" x14ac:dyDescent="0.25">
      <c r="A156" s="1"/>
      <c r="B156" s="140" t="s">
        <v>39</v>
      </c>
      <c r="C156" s="140"/>
      <c r="D156" s="140"/>
      <c r="E156" s="140"/>
      <c r="F156" s="140"/>
      <c r="G156" s="140"/>
      <c r="H156" s="140"/>
      <c r="I156" s="140"/>
    </row>
    <row r="157" spans="1:9" ht="15.75" thickBot="1" x14ac:dyDescent="0.3">
      <c r="A157" s="1"/>
      <c r="B157" s="1"/>
      <c r="C157" s="1"/>
      <c r="D157" s="1"/>
      <c r="E157" s="1"/>
      <c r="F157" s="1"/>
      <c r="G157" s="1"/>
      <c r="H157" s="1"/>
      <c r="I157" s="1"/>
    </row>
    <row r="158" spans="1:9" ht="25.5" customHeight="1" x14ac:dyDescent="0.25">
      <c r="A158" s="1"/>
      <c r="B158" s="24" t="s">
        <v>2</v>
      </c>
      <c r="C158" s="183" t="s">
        <v>3</v>
      </c>
      <c r="D158" s="184"/>
      <c r="E158" s="184"/>
      <c r="F158" s="185"/>
      <c r="G158" s="186" t="s">
        <v>4</v>
      </c>
      <c r="H158" s="183"/>
      <c r="I158" s="187"/>
    </row>
    <row r="159" spans="1:9" ht="62.25" customHeight="1" x14ac:dyDescent="0.25">
      <c r="A159" s="1"/>
      <c r="B159" s="25" t="s">
        <v>44</v>
      </c>
      <c r="C159" s="202" t="s">
        <v>40</v>
      </c>
      <c r="D159" s="203"/>
      <c r="E159" s="203"/>
      <c r="F159" s="204"/>
      <c r="G159" s="219" t="str">
        <f>"Dengan memperhitungkan perkiraan waktu pemilihan penyedia maka jangka waktu pelaksanaan pekerjaan selama "&amp;E16&amp;" "&amp;F16&amp;" diyakini cukup untuk menyelesaikan pekerjaan ini "</f>
        <v xml:space="preserve">Dengan memperhitungkan perkiraan waktu pemilihan penyedia maka jangka waktu pelaksanaan pekerjaan selama 30 hari kalender diyakini cukup untuk menyelesaikan pekerjaan ini </v>
      </c>
      <c r="H159" s="220"/>
      <c r="I159" s="221"/>
    </row>
    <row r="160" spans="1:9" ht="31.5" customHeight="1" thickBot="1" x14ac:dyDescent="0.3">
      <c r="A160" s="1"/>
      <c r="B160" s="26" t="s">
        <v>45</v>
      </c>
      <c r="C160" s="200" t="s">
        <v>41</v>
      </c>
      <c r="D160" s="208"/>
      <c r="E160" s="208"/>
      <c r="F160" s="209"/>
      <c r="G160" s="199" t="s">
        <v>83</v>
      </c>
      <c r="H160" s="200"/>
      <c r="I160" s="201"/>
    </row>
    <row r="161" spans="1:9" ht="6.75" customHeight="1" x14ac:dyDescent="0.25">
      <c r="A161" s="1"/>
      <c r="B161" s="1"/>
      <c r="C161" s="1"/>
      <c r="D161" s="1"/>
      <c r="E161" s="1"/>
      <c r="F161" s="1"/>
      <c r="G161" s="1"/>
      <c r="H161" s="1"/>
      <c r="I161" s="1"/>
    </row>
    <row r="162" spans="1:9" ht="24" customHeight="1" thickBot="1" x14ac:dyDescent="0.3">
      <c r="A162" s="1"/>
      <c r="B162" s="2" t="s">
        <v>84</v>
      </c>
      <c r="C162" s="2"/>
      <c r="D162" s="2"/>
      <c r="E162" s="2"/>
      <c r="F162" s="2"/>
      <c r="G162" s="2"/>
      <c r="H162" s="2"/>
      <c r="I162" s="1"/>
    </row>
    <row r="163" spans="1:9" x14ac:dyDescent="0.25">
      <c r="A163" s="1"/>
      <c r="B163" s="116">
        <v>1</v>
      </c>
      <c r="C163" s="210" t="s">
        <v>391</v>
      </c>
      <c r="D163" s="210"/>
      <c r="E163" s="210"/>
      <c r="F163" s="210"/>
      <c r="G163" s="210"/>
      <c r="H163" s="210"/>
      <c r="I163" s="211"/>
    </row>
    <row r="164" spans="1:9" x14ac:dyDescent="0.25">
      <c r="A164" s="1"/>
      <c r="B164" s="117"/>
      <c r="C164" s="212"/>
      <c r="D164" s="212"/>
      <c r="E164" s="212"/>
      <c r="F164" s="212"/>
      <c r="G164" s="212"/>
      <c r="H164" s="212"/>
      <c r="I164" s="213"/>
    </row>
    <row r="165" spans="1:9" x14ac:dyDescent="0.25">
      <c r="A165" s="1"/>
      <c r="B165" s="11"/>
      <c r="C165" s="12"/>
      <c r="D165" s="12"/>
      <c r="E165" s="12"/>
      <c r="F165" s="2"/>
      <c r="G165" s="2"/>
      <c r="H165" s="2"/>
      <c r="I165" s="13"/>
    </row>
    <row r="166" spans="1:9" x14ac:dyDescent="0.25">
      <c r="A166" s="1"/>
      <c r="B166" s="11"/>
      <c r="C166" s="12"/>
      <c r="D166" s="12"/>
      <c r="E166" s="12"/>
      <c r="F166" s="2"/>
      <c r="G166" s="2"/>
      <c r="H166" s="2"/>
      <c r="I166" s="13"/>
    </row>
    <row r="167" spans="1:9" ht="15.75" thickBot="1" x14ac:dyDescent="0.3">
      <c r="A167" s="1"/>
      <c r="B167" s="14"/>
      <c r="C167" s="15"/>
      <c r="D167" s="15"/>
      <c r="E167" s="15"/>
      <c r="F167" s="16"/>
      <c r="G167" s="16"/>
      <c r="H167" s="16"/>
      <c r="I167" s="17"/>
    </row>
    <row r="168" spans="1:9" x14ac:dyDescent="0.25">
      <c r="A168" s="1"/>
      <c r="B168" s="1"/>
      <c r="C168" s="1"/>
      <c r="D168" s="1"/>
      <c r="E168" s="1"/>
      <c r="F168" s="1"/>
      <c r="G168" s="1"/>
      <c r="H168" s="1"/>
      <c r="I168" s="1"/>
    </row>
    <row r="169" spans="1:9" x14ac:dyDescent="0.25">
      <c r="A169" s="3" t="s">
        <v>85</v>
      </c>
      <c r="B169" s="2" t="s">
        <v>86</v>
      </c>
      <c r="C169" s="2"/>
      <c r="D169" s="2"/>
      <c r="E169" s="2"/>
      <c r="F169" s="1"/>
      <c r="G169" s="1"/>
      <c r="H169" s="1"/>
      <c r="I169" s="1"/>
    </row>
    <row r="170" spans="1:9" ht="61.5" customHeight="1" x14ac:dyDescent="0.25">
      <c r="A170" s="1"/>
      <c r="B170" s="140" t="s">
        <v>42</v>
      </c>
      <c r="C170" s="140"/>
      <c r="D170" s="140"/>
      <c r="E170" s="140"/>
      <c r="F170" s="140"/>
      <c r="G170" s="140"/>
      <c r="H170" s="140"/>
      <c r="I170" s="140"/>
    </row>
    <row r="171" spans="1:9" ht="15.75" thickBot="1" x14ac:dyDescent="0.3">
      <c r="A171" s="1"/>
      <c r="B171" s="1"/>
      <c r="C171" s="1"/>
      <c r="D171" s="1"/>
      <c r="E171" s="1"/>
      <c r="F171" s="1"/>
      <c r="G171" s="1"/>
      <c r="H171" s="1"/>
      <c r="I171" s="1"/>
    </row>
    <row r="172" spans="1:9" ht="25.5" customHeight="1" x14ac:dyDescent="0.25">
      <c r="A172" s="1"/>
      <c r="B172" s="24" t="s">
        <v>2</v>
      </c>
      <c r="C172" s="183" t="s">
        <v>3</v>
      </c>
      <c r="D172" s="184"/>
      <c r="E172" s="184"/>
      <c r="F172" s="185"/>
      <c r="G172" s="186" t="s">
        <v>4</v>
      </c>
      <c r="H172" s="183"/>
      <c r="I172" s="187"/>
    </row>
    <row r="173" spans="1:9" ht="48" customHeight="1" x14ac:dyDescent="0.25">
      <c r="A173" s="1"/>
      <c r="B173" s="25" t="s">
        <v>44</v>
      </c>
      <c r="C173" s="202" t="s">
        <v>87</v>
      </c>
      <c r="D173" s="203"/>
      <c r="E173" s="203"/>
      <c r="F173" s="204"/>
      <c r="G173" s="219" t="s">
        <v>89</v>
      </c>
      <c r="H173" s="220"/>
      <c r="I173" s="221"/>
    </row>
    <row r="174" spans="1:9" ht="21.75" customHeight="1" thickBot="1" x14ac:dyDescent="0.3">
      <c r="A174" s="1"/>
      <c r="B174" s="26" t="s">
        <v>45</v>
      </c>
      <c r="C174" s="200" t="s">
        <v>88</v>
      </c>
      <c r="D174" s="208"/>
      <c r="E174" s="208"/>
      <c r="F174" s="209"/>
      <c r="G174" s="199" t="s">
        <v>91</v>
      </c>
      <c r="H174" s="200"/>
      <c r="I174" s="201"/>
    </row>
    <row r="175" spans="1:9" ht="6.75" customHeight="1" x14ac:dyDescent="0.25">
      <c r="A175" s="1"/>
      <c r="B175" s="1"/>
      <c r="C175" s="1"/>
      <c r="D175" s="1"/>
      <c r="E175" s="1"/>
      <c r="F175" s="1"/>
      <c r="G175" s="1"/>
      <c r="H175" s="1"/>
      <c r="I175" s="1"/>
    </row>
    <row r="176" spans="1:9" ht="24" customHeight="1" thickBot="1" x14ac:dyDescent="0.3">
      <c r="A176" s="1"/>
      <c r="B176" s="2" t="s">
        <v>90</v>
      </c>
      <c r="C176" s="2"/>
      <c r="D176" s="2"/>
      <c r="E176" s="2"/>
      <c r="F176" s="2"/>
      <c r="G176" s="2"/>
      <c r="H176" s="2"/>
      <c r="I176" s="1"/>
    </row>
    <row r="177" spans="1:9" x14ac:dyDescent="0.25">
      <c r="A177" s="1"/>
      <c r="B177" s="7"/>
      <c r="C177" s="8"/>
      <c r="D177" s="8"/>
      <c r="E177" s="8"/>
      <c r="F177" s="9"/>
      <c r="G177" s="9"/>
      <c r="H177" s="9"/>
      <c r="I177" s="10"/>
    </row>
    <row r="178" spans="1:9" x14ac:dyDescent="0.25">
      <c r="A178" s="1"/>
      <c r="B178" s="11"/>
      <c r="C178" s="12"/>
      <c r="D178" s="12"/>
      <c r="E178" s="12"/>
      <c r="F178" s="2"/>
      <c r="G178" s="2"/>
      <c r="H178" s="2"/>
      <c r="I178" s="13"/>
    </row>
    <row r="179" spans="1:9" x14ac:dyDescent="0.25">
      <c r="A179" s="1"/>
      <c r="B179" s="11"/>
      <c r="C179" s="12"/>
      <c r="D179" s="12"/>
      <c r="E179" s="12"/>
      <c r="F179" s="2"/>
      <c r="G179" s="2"/>
      <c r="H179" s="2"/>
      <c r="I179" s="13"/>
    </row>
    <row r="180" spans="1:9" x14ac:dyDescent="0.25">
      <c r="A180" s="1"/>
      <c r="B180" s="11"/>
      <c r="C180" s="12"/>
      <c r="D180" s="12"/>
      <c r="E180" s="12"/>
      <c r="F180" s="2"/>
      <c r="G180" s="2"/>
      <c r="H180" s="2"/>
      <c r="I180" s="13"/>
    </row>
    <row r="181" spans="1:9" ht="15.75" thickBot="1" x14ac:dyDescent="0.3">
      <c r="A181" s="1"/>
      <c r="B181" s="14"/>
      <c r="C181" s="15"/>
      <c r="D181" s="15"/>
      <c r="E181" s="15"/>
      <c r="F181" s="16"/>
      <c r="G181" s="16"/>
      <c r="H181" s="16"/>
      <c r="I181" s="17"/>
    </row>
    <row r="182" spans="1:9" x14ac:dyDescent="0.25">
      <c r="A182" s="1"/>
      <c r="B182" s="1"/>
      <c r="C182" s="1"/>
      <c r="D182" s="1"/>
      <c r="E182" s="1"/>
      <c r="F182" s="1"/>
      <c r="G182" s="1"/>
      <c r="H182" s="1"/>
      <c r="I182" s="1"/>
    </row>
    <row r="183" spans="1:9" ht="80.25" customHeight="1" x14ac:dyDescent="0.25">
      <c r="A183" s="149" t="str">
        <f>"Apabila terdapat perubahan dokumen/data yang kurang dalam pembahasan persiapan tender pengadaan barang, PPK segera melengkapi data tersebut sampai batas waktu "&amp;E25&amp;" ("&amp;VLOOKUP(E25,KODE!B1:C31,2)&amp;") "&amp;'REVIU BARANG'!F25&amp;" sebelum pengumuman lelang hingga pukul "&amp;'REVIU BARANG'!I25&amp;" WIT dan apabila PPK tidak dapat memperbaiki/melengkapi data tersebut, maka paket pekerjaan tersebut akan dilelang pada periode selanjutnya"</f>
        <v>Apabila terdapat perubahan dokumen/data yang kurang dalam pembahasan persiapan tender pengadaan barang, PPK segera melengkapi data tersebut sampai batas waktu 3 (Tiga) hari kalender sebelum pengumuman lelang hingga pukul 12.00 WIT dan apabila PPK tidak dapat memperbaiki/melengkapi data tersebut, maka paket pekerjaan tersebut akan dilelang pada periode selanjutnya</v>
      </c>
      <c r="B183" s="149"/>
      <c r="C183" s="149"/>
      <c r="D183" s="149"/>
      <c r="E183" s="149"/>
      <c r="F183" s="149"/>
      <c r="G183" s="149"/>
      <c r="H183" s="149"/>
      <c r="I183" s="149"/>
    </row>
    <row r="184" spans="1:9" ht="15.75" thickBot="1" x14ac:dyDescent="0.3">
      <c r="A184" s="1"/>
      <c r="B184" s="1"/>
      <c r="C184" s="1"/>
      <c r="D184" s="1"/>
      <c r="E184" s="1"/>
      <c r="F184" s="1"/>
      <c r="G184" s="1"/>
      <c r="H184" s="1"/>
      <c r="I184" s="1"/>
    </row>
    <row r="185" spans="1:9" s="60" customFormat="1" ht="27" customHeight="1" x14ac:dyDescent="0.25">
      <c r="A185" s="27" t="s">
        <v>2</v>
      </c>
      <c r="B185" s="222" t="s">
        <v>46</v>
      </c>
      <c r="C185" s="222"/>
      <c r="D185" s="222"/>
      <c r="E185" s="222"/>
      <c r="F185" s="222" t="s">
        <v>102</v>
      </c>
      <c r="G185" s="222"/>
      <c r="H185" s="222"/>
      <c r="I185" s="28" t="s">
        <v>103</v>
      </c>
    </row>
    <row r="186" spans="1:9" s="60" customFormat="1" ht="49.5" customHeight="1" x14ac:dyDescent="0.25">
      <c r="A186" s="29">
        <v>1</v>
      </c>
      <c r="B186" s="63" t="str">
        <f>E7</f>
        <v>FERDINANDES PURBA, ST.</v>
      </c>
      <c r="C186" s="30"/>
      <c r="D186" s="30"/>
      <c r="E186" s="31"/>
      <c r="F186" s="214" t="s">
        <v>278</v>
      </c>
      <c r="G186" s="215"/>
      <c r="H186" s="216"/>
      <c r="I186" s="32"/>
    </row>
    <row r="187" spans="1:9" s="60" customFormat="1" ht="49.5" customHeight="1" x14ac:dyDescent="0.25">
      <c r="A187" s="29">
        <v>2</v>
      </c>
      <c r="B187" s="63" t="str">
        <f>E8</f>
        <v>ADHITA SUMARSONO, S.Hut.</v>
      </c>
      <c r="C187" s="30"/>
      <c r="D187" s="30"/>
      <c r="E187" s="31"/>
      <c r="F187" s="214" t="str">
        <f>"Pokja Pemilihan 0"&amp;$E$6</f>
        <v>Pokja Pemilihan 02</v>
      </c>
      <c r="G187" s="215"/>
      <c r="H187" s="216"/>
      <c r="I187" s="32"/>
    </row>
    <row r="188" spans="1:9" s="60" customFormat="1" ht="49.5" customHeight="1" x14ac:dyDescent="0.25">
      <c r="A188" s="29">
        <v>3</v>
      </c>
      <c r="B188" s="63" t="str">
        <f>E9</f>
        <v>JHON TODING, ST.</v>
      </c>
      <c r="C188" s="30"/>
      <c r="D188" s="30"/>
      <c r="E188" s="31"/>
      <c r="F188" s="214" t="str">
        <f t="shared" ref="F188:F189" si="1">"Pokja Pemilihan 0"&amp;$E$6</f>
        <v>Pokja Pemilihan 02</v>
      </c>
      <c r="G188" s="215"/>
      <c r="H188" s="216"/>
      <c r="I188" s="32"/>
    </row>
    <row r="189" spans="1:9" s="60" customFormat="1" ht="49.5" customHeight="1" thickBot="1" x14ac:dyDescent="0.3">
      <c r="A189" s="33">
        <v>4</v>
      </c>
      <c r="B189" s="64" t="str">
        <f>E10</f>
        <v>JASEHATMEN H. SARAGIH, SP</v>
      </c>
      <c r="C189" s="34"/>
      <c r="D189" s="34"/>
      <c r="E189" s="35"/>
      <c r="F189" s="214" t="str">
        <f t="shared" si="1"/>
        <v>Pokja Pemilihan 02</v>
      </c>
      <c r="G189" s="215"/>
      <c r="H189" s="216"/>
      <c r="I189" s="36"/>
    </row>
  </sheetData>
  <mergeCells count="124">
    <mergeCell ref="C163:I164"/>
    <mergeCell ref="F186:H186"/>
    <mergeCell ref="F187:H187"/>
    <mergeCell ref="F188:H188"/>
    <mergeCell ref="F189:H189"/>
    <mergeCell ref="B25:C25"/>
    <mergeCell ref="F25:G25"/>
    <mergeCell ref="C173:F173"/>
    <mergeCell ref="G173:I173"/>
    <mergeCell ref="C174:F174"/>
    <mergeCell ref="G174:I174"/>
    <mergeCell ref="A183:I183"/>
    <mergeCell ref="B185:E185"/>
    <mergeCell ref="F185:H185"/>
    <mergeCell ref="C159:F159"/>
    <mergeCell ref="G159:I159"/>
    <mergeCell ref="C160:F160"/>
    <mergeCell ref="G160:I160"/>
    <mergeCell ref="B170:I170"/>
    <mergeCell ref="C172:F172"/>
    <mergeCell ref="G172:I172"/>
    <mergeCell ref="C145:F145"/>
    <mergeCell ref="G145:I145"/>
    <mergeCell ref="C146:F146"/>
    <mergeCell ref="G146:I146"/>
    <mergeCell ref="B156:I156"/>
    <mergeCell ref="C158:F158"/>
    <mergeCell ref="G158:I158"/>
    <mergeCell ref="C131:F131"/>
    <mergeCell ref="G131:I131"/>
    <mergeCell ref="C132:F132"/>
    <mergeCell ref="G132:I132"/>
    <mergeCell ref="B142:I142"/>
    <mergeCell ref="C144:F144"/>
    <mergeCell ref="G144:I144"/>
    <mergeCell ref="C118:F118"/>
    <mergeCell ref="G118:I118"/>
    <mergeCell ref="C119:F119"/>
    <mergeCell ref="G119:I119"/>
    <mergeCell ref="B129:I129"/>
    <mergeCell ref="C130:F130"/>
    <mergeCell ref="G130:I130"/>
    <mergeCell ref="C111:F111"/>
    <mergeCell ref="G111:I111"/>
    <mergeCell ref="C112:F112"/>
    <mergeCell ref="C113:F113"/>
    <mergeCell ref="C114:F114"/>
    <mergeCell ref="C115:F115"/>
    <mergeCell ref="C116:F116"/>
    <mergeCell ref="C117:F117"/>
    <mergeCell ref="G112:I112"/>
    <mergeCell ref="B96:I96"/>
    <mergeCell ref="C108:F108"/>
    <mergeCell ref="G108:I108"/>
    <mergeCell ref="C109:F109"/>
    <mergeCell ref="G109:I109"/>
    <mergeCell ref="C110:F110"/>
    <mergeCell ref="G110:I110"/>
    <mergeCell ref="C84:F84"/>
    <mergeCell ref="G84:I84"/>
    <mergeCell ref="C85:F85"/>
    <mergeCell ref="G85:I85"/>
    <mergeCell ref="C86:F86"/>
    <mergeCell ref="G86:I86"/>
    <mergeCell ref="C89:I90"/>
    <mergeCell ref="C79:F79"/>
    <mergeCell ref="G79:I79"/>
    <mergeCell ref="C80:F82"/>
    <mergeCell ref="H80:I80"/>
    <mergeCell ref="H82:I82"/>
    <mergeCell ref="C83:F83"/>
    <mergeCell ref="G83:I83"/>
    <mergeCell ref="C65:F65"/>
    <mergeCell ref="G65:I65"/>
    <mergeCell ref="C66:F66"/>
    <mergeCell ref="G66:I66"/>
    <mergeCell ref="B76:I76"/>
    <mergeCell ref="C78:F78"/>
    <mergeCell ref="G78:I78"/>
    <mergeCell ref="H81:I81"/>
    <mergeCell ref="C62:F62"/>
    <mergeCell ref="G62:I62"/>
    <mergeCell ref="C63:F63"/>
    <mergeCell ref="G63:I63"/>
    <mergeCell ref="C64:F64"/>
    <mergeCell ref="G64:I64"/>
    <mergeCell ref="C59:F59"/>
    <mergeCell ref="G59:I59"/>
    <mergeCell ref="C60:F60"/>
    <mergeCell ref="G60:I60"/>
    <mergeCell ref="C61:F61"/>
    <mergeCell ref="G61:I61"/>
    <mergeCell ref="B54:I54"/>
    <mergeCell ref="C56:F56"/>
    <mergeCell ref="G56:I56"/>
    <mergeCell ref="C57:F57"/>
    <mergeCell ref="G57:I57"/>
    <mergeCell ref="C58:F58"/>
    <mergeCell ref="G58:I58"/>
    <mergeCell ref="A35:I35"/>
    <mergeCell ref="A36:I36"/>
    <mergeCell ref="A39:I39"/>
    <mergeCell ref="J39:R39"/>
    <mergeCell ref="E46:F46"/>
    <mergeCell ref="E47:F47"/>
    <mergeCell ref="E18:H18"/>
    <mergeCell ref="E21:G21"/>
    <mergeCell ref="E22:G22"/>
    <mergeCell ref="E23:G23"/>
    <mergeCell ref="E24:I24"/>
    <mergeCell ref="A34:I34"/>
    <mergeCell ref="E26:I26"/>
    <mergeCell ref="G12:H12"/>
    <mergeCell ref="E13:I13"/>
    <mergeCell ref="E14:I14"/>
    <mergeCell ref="E15:H15"/>
    <mergeCell ref="F16:H16"/>
    <mergeCell ref="E17:H17"/>
    <mergeCell ref="E7:H7"/>
    <mergeCell ref="B8:C10"/>
    <mergeCell ref="D8:D10"/>
    <mergeCell ref="E8:H8"/>
    <mergeCell ref="E9:H9"/>
    <mergeCell ref="E10:H10"/>
  </mergeCells>
  <dataValidations count="9">
    <dataValidation type="list" allowBlank="1" showInputMessage="1" showErrorMessage="1" sqref="E8:E10" xr:uid="{00000000-0002-0000-0100-000000000000}">
      <formula1>ANGGOTA</formula1>
    </dataValidation>
    <dataValidation type="list" allowBlank="1" showInputMessage="1" showErrorMessage="1" sqref="E11" xr:uid="{00000000-0002-0000-0100-000001000000}">
      <formula1>hari</formula1>
    </dataValidation>
    <dataValidation type="list" allowBlank="1" showInputMessage="1" showErrorMessage="1" sqref="E12 E25" xr:uid="{00000000-0002-0000-0100-000002000000}">
      <formula1>tanggal</formula1>
    </dataValidation>
    <dataValidation type="list" allowBlank="1" showInputMessage="1" showErrorMessage="1" sqref="G12:H12" xr:uid="{00000000-0002-0000-0100-000003000000}">
      <formula1>bulan</formula1>
    </dataValidation>
    <dataValidation type="list" allowBlank="1" showInputMessage="1" showErrorMessage="1" sqref="E14:I14" xr:uid="{00000000-0002-0000-0100-000004000000}">
      <formula1>DINAS</formula1>
    </dataValidation>
    <dataValidation type="list" allowBlank="1" showInputMessage="1" showErrorMessage="1" sqref="F16 F25" xr:uid="{00000000-0002-0000-0100-000005000000}">
      <formula1>"hari kerja,hari kalender"</formula1>
    </dataValidation>
    <dataValidation type="list" allowBlank="1" showInputMessage="1" showErrorMessage="1" sqref="E23" xr:uid="{00000000-0002-0000-0100-000006000000}">
      <formula1>JENIS</formula1>
    </dataValidation>
    <dataValidation type="list" allowBlank="1" showInputMessage="1" showErrorMessage="1" sqref="E24:I24" xr:uid="{00000000-0002-0000-0100-000007000000}">
      <formula1>IF($E$23="Pengadaan Barang",BARANG,IF($E$23="Pekerjaan Konstruksi",KONSTRUKSI,IF($E$23="Jasa Konsultasi Konstruksi",JKK,JKNK)))</formula1>
    </dataValidation>
    <dataValidation type="list" allowBlank="1" showInputMessage="1" showErrorMessage="1" sqref="I25" xr:uid="{00000000-0002-0000-0100-000008000000}">
      <formula1>jam</formula1>
    </dataValidation>
  </dataValidations>
  <printOptions horizontalCentered="1"/>
  <pageMargins left="0.19685039370078741" right="0.19685039370078741" top="0.39370078740157483" bottom="0.39370078740157483" header="0.31496062992125984" footer="0.31496062992125984"/>
  <pageSetup paperSize="10000" orientation="portrait" horizontalDpi="0" verticalDpi="0" r:id="rId1"/>
  <rowBreaks count="1" manualBreakCount="1">
    <brk id="161"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234"/>
  <sheetViews>
    <sheetView showGridLines="0" zoomScale="85" zoomScaleNormal="85" zoomScaleSheetLayoutView="100" workbookViewId="0">
      <pane ySplit="2" topLeftCell="A27" activePane="bottomLeft" state="frozen"/>
      <selection pane="bottomLeft" activeCell="C195" sqref="C195:I195"/>
    </sheetView>
  </sheetViews>
  <sheetFormatPr defaultRowHeight="15" x14ac:dyDescent="0.25"/>
  <cols>
    <col min="1" max="1" width="3.85546875" style="58" customWidth="1"/>
    <col min="2" max="2" width="5.140625" style="58" customWidth="1"/>
    <col min="3" max="3" width="13.42578125" style="58" customWidth="1"/>
    <col min="4" max="4" width="3" style="58" customWidth="1"/>
    <col min="5" max="5" width="16.28515625" style="58" customWidth="1"/>
    <col min="6" max="6" width="9" style="58" customWidth="1"/>
    <col min="7" max="7" width="4" style="58" customWidth="1"/>
    <col min="8" max="8" width="14.5703125" style="58" customWidth="1"/>
    <col min="9" max="9" width="30.85546875" style="58" customWidth="1"/>
    <col min="10" max="16384" width="9.140625" style="58"/>
  </cols>
  <sheetData>
    <row r="1" spans="1:9" x14ac:dyDescent="0.25">
      <c r="A1" s="68"/>
      <c r="B1" s="68"/>
      <c r="C1" s="68"/>
      <c r="D1" s="68"/>
      <c r="E1" s="68"/>
      <c r="F1" s="68"/>
      <c r="G1" s="68"/>
      <c r="H1" s="68"/>
      <c r="I1" s="68"/>
    </row>
    <row r="2" spans="1:9" x14ac:dyDescent="0.25">
      <c r="A2" s="68"/>
      <c r="B2" s="68"/>
      <c r="C2" s="68"/>
      <c r="D2" s="68"/>
      <c r="E2" s="68"/>
      <c r="F2" s="68"/>
      <c r="G2" s="68"/>
      <c r="H2" s="68"/>
      <c r="I2" s="68"/>
    </row>
    <row r="3" spans="1:9" ht="3.75" customHeight="1" x14ac:dyDescent="0.25"/>
    <row r="4" spans="1:9" ht="19.5" customHeight="1" x14ac:dyDescent="0.25">
      <c r="A4" s="74"/>
      <c r="B4" s="78" t="s">
        <v>285</v>
      </c>
      <c r="C4" s="75"/>
      <c r="D4" s="75"/>
      <c r="E4" s="75"/>
      <c r="F4" s="75"/>
      <c r="G4" s="75"/>
      <c r="H4" s="75"/>
      <c r="I4" s="112">
        <f ca="1">NOW()</f>
        <v>45081.570472222222</v>
      </c>
    </row>
    <row r="5" spans="1:9" x14ac:dyDescent="0.25">
      <c r="A5" s="68"/>
      <c r="B5" s="69" t="s">
        <v>195</v>
      </c>
      <c r="C5" s="69"/>
      <c r="D5" s="69" t="s">
        <v>43</v>
      </c>
      <c r="E5" s="65">
        <v>1</v>
      </c>
      <c r="F5" s="72"/>
      <c r="G5" s="72"/>
      <c r="H5" s="72"/>
      <c r="I5" s="72"/>
    </row>
    <row r="6" spans="1:9" x14ac:dyDescent="0.25">
      <c r="A6" s="68"/>
      <c r="B6" s="70" t="s">
        <v>196</v>
      </c>
      <c r="C6" s="70"/>
      <c r="D6" s="70" t="s">
        <v>43</v>
      </c>
      <c r="E6" s="66">
        <v>24</v>
      </c>
      <c r="F6" s="72"/>
      <c r="G6" s="72"/>
      <c r="H6" s="72"/>
      <c r="I6" s="72"/>
    </row>
    <row r="7" spans="1:9" x14ac:dyDescent="0.25">
      <c r="A7" s="68"/>
      <c r="B7" s="70" t="s">
        <v>276</v>
      </c>
      <c r="C7" s="70"/>
      <c r="D7" s="70" t="s">
        <v>43</v>
      </c>
      <c r="E7" s="130" t="s">
        <v>404</v>
      </c>
      <c r="F7" s="130"/>
      <c r="G7" s="130"/>
      <c r="H7" s="130"/>
      <c r="I7" s="72"/>
    </row>
    <row r="8" spans="1:9" x14ac:dyDescent="0.25">
      <c r="A8" s="68"/>
      <c r="B8" s="132" t="s">
        <v>197</v>
      </c>
      <c r="C8" s="132"/>
      <c r="D8" s="132" t="s">
        <v>43</v>
      </c>
      <c r="E8" s="131" t="s">
        <v>109</v>
      </c>
      <c r="F8" s="131"/>
      <c r="G8" s="131"/>
      <c r="H8" s="131"/>
      <c r="I8" s="72"/>
    </row>
    <row r="9" spans="1:9" x14ac:dyDescent="0.25">
      <c r="A9" s="68"/>
      <c r="B9" s="132"/>
      <c r="C9" s="132"/>
      <c r="D9" s="132"/>
      <c r="E9" s="131" t="s">
        <v>139</v>
      </c>
      <c r="F9" s="131"/>
      <c r="G9" s="131"/>
      <c r="H9" s="131"/>
      <c r="I9" s="72"/>
    </row>
    <row r="10" spans="1:9" x14ac:dyDescent="0.25">
      <c r="A10" s="68"/>
      <c r="B10" s="132"/>
      <c r="C10" s="132"/>
      <c r="D10" s="132"/>
      <c r="E10" s="131" t="s">
        <v>144</v>
      </c>
      <c r="F10" s="131"/>
      <c r="G10" s="131"/>
      <c r="H10" s="131"/>
      <c r="I10" s="72"/>
    </row>
    <row r="11" spans="1:9" x14ac:dyDescent="0.25">
      <c r="A11" s="68"/>
      <c r="B11" s="132"/>
      <c r="C11" s="132"/>
      <c r="D11" s="132"/>
      <c r="E11" s="131" t="s">
        <v>134</v>
      </c>
      <c r="F11" s="131"/>
      <c r="G11" s="131"/>
      <c r="H11" s="131"/>
      <c r="I11" s="72"/>
    </row>
    <row r="12" spans="1:9" x14ac:dyDescent="0.25">
      <c r="A12" s="68"/>
      <c r="B12" s="132"/>
      <c r="C12" s="132"/>
      <c r="D12" s="132"/>
      <c r="E12" s="131" t="s">
        <v>123</v>
      </c>
      <c r="F12" s="131"/>
      <c r="G12" s="131"/>
      <c r="H12" s="131"/>
      <c r="I12" s="72"/>
    </row>
    <row r="13" spans="1:9" x14ac:dyDescent="0.25">
      <c r="A13" s="68"/>
      <c r="B13" s="69" t="s">
        <v>198</v>
      </c>
      <c r="C13" s="69"/>
      <c r="D13" s="69" t="s">
        <v>43</v>
      </c>
      <c r="E13" s="65" t="s">
        <v>124</v>
      </c>
      <c r="F13" s="72"/>
      <c r="G13" s="72"/>
      <c r="H13" s="72"/>
      <c r="I13" s="72"/>
    </row>
    <row r="14" spans="1:9" x14ac:dyDescent="0.25">
      <c r="A14" s="68"/>
      <c r="B14" s="70" t="s">
        <v>199</v>
      </c>
      <c r="C14" s="70"/>
      <c r="D14" s="70" t="s">
        <v>43</v>
      </c>
      <c r="E14" s="66">
        <v>24</v>
      </c>
      <c r="F14" s="72" t="s">
        <v>202</v>
      </c>
      <c r="G14" s="130" t="s">
        <v>136</v>
      </c>
      <c r="H14" s="130"/>
      <c r="I14" s="72"/>
    </row>
    <row r="15" spans="1:9" x14ac:dyDescent="0.25">
      <c r="A15" s="68"/>
      <c r="B15" s="70" t="s">
        <v>106</v>
      </c>
      <c r="C15" s="70"/>
      <c r="D15" s="70" t="s">
        <v>43</v>
      </c>
      <c r="E15" s="130" t="s">
        <v>405</v>
      </c>
      <c r="F15" s="130"/>
      <c r="G15" s="130"/>
      <c r="H15" s="130"/>
      <c r="I15" s="130"/>
    </row>
    <row r="16" spans="1:9" x14ac:dyDescent="0.25">
      <c r="A16" s="68"/>
      <c r="B16" s="70" t="s">
        <v>94</v>
      </c>
      <c r="C16" s="70"/>
      <c r="D16" s="70" t="s">
        <v>43</v>
      </c>
      <c r="E16" s="131" t="s">
        <v>204</v>
      </c>
      <c r="F16" s="131"/>
      <c r="G16" s="131"/>
      <c r="H16" s="131"/>
      <c r="I16" s="131"/>
    </row>
    <row r="17" spans="1:9" x14ac:dyDescent="0.25">
      <c r="A17" s="68"/>
      <c r="B17" s="70" t="s">
        <v>200</v>
      </c>
      <c r="C17" s="70"/>
      <c r="D17" s="70" t="s">
        <v>43</v>
      </c>
      <c r="E17" s="130" t="s">
        <v>245</v>
      </c>
      <c r="F17" s="130"/>
      <c r="G17" s="130"/>
      <c r="H17" s="130"/>
      <c r="I17" s="72"/>
    </row>
    <row r="18" spans="1:9" x14ac:dyDescent="0.25">
      <c r="A18" s="68"/>
      <c r="B18" s="70" t="s">
        <v>242</v>
      </c>
      <c r="C18" s="70"/>
      <c r="D18" s="70" t="s">
        <v>43</v>
      </c>
      <c r="E18" s="67">
        <v>180</v>
      </c>
      <c r="F18" s="131" t="s">
        <v>281</v>
      </c>
      <c r="G18" s="131"/>
      <c r="H18" s="131"/>
      <c r="I18" s="73"/>
    </row>
    <row r="19" spans="1:9" x14ac:dyDescent="0.25">
      <c r="A19" s="68"/>
      <c r="B19" s="70" t="s">
        <v>97</v>
      </c>
      <c r="C19" s="70"/>
      <c r="D19" s="70" t="s">
        <v>43</v>
      </c>
      <c r="E19" s="131" t="s">
        <v>203</v>
      </c>
      <c r="F19" s="131"/>
      <c r="G19" s="131"/>
      <c r="H19" s="131"/>
      <c r="I19" s="72"/>
    </row>
    <row r="20" spans="1:9" x14ac:dyDescent="0.25">
      <c r="A20" s="68"/>
      <c r="B20" s="70" t="s">
        <v>247</v>
      </c>
      <c r="C20" s="70"/>
      <c r="D20" s="70" t="s">
        <v>43</v>
      </c>
      <c r="E20" s="131" t="s">
        <v>442</v>
      </c>
      <c r="F20" s="131"/>
      <c r="G20" s="131"/>
      <c r="H20" s="131"/>
      <c r="I20" s="72"/>
    </row>
    <row r="21" spans="1:9" x14ac:dyDescent="0.25">
      <c r="A21" s="68"/>
      <c r="B21" s="70" t="s">
        <v>248</v>
      </c>
      <c r="C21" s="70"/>
      <c r="D21" s="70" t="s">
        <v>43</v>
      </c>
      <c r="E21" s="65" t="s">
        <v>249</v>
      </c>
      <c r="F21" s="72"/>
      <c r="G21" s="72"/>
      <c r="H21" s="72"/>
      <c r="I21" s="72"/>
    </row>
    <row r="22" spans="1:9" x14ac:dyDescent="0.25">
      <c r="A22" s="68"/>
      <c r="B22" s="70" t="s">
        <v>241</v>
      </c>
      <c r="C22" s="70"/>
      <c r="D22" s="70" t="s">
        <v>43</v>
      </c>
      <c r="E22" s="66">
        <v>42984646</v>
      </c>
      <c r="F22" s="97" t="s">
        <v>386</v>
      </c>
      <c r="G22" s="72"/>
      <c r="H22" s="72"/>
      <c r="I22" s="72"/>
    </row>
    <row r="23" spans="1:9" x14ac:dyDescent="0.25">
      <c r="A23" s="68"/>
      <c r="B23" s="70" t="s">
        <v>98</v>
      </c>
      <c r="C23" s="70"/>
      <c r="D23" s="70" t="s">
        <v>43</v>
      </c>
      <c r="E23" s="136">
        <v>27000000000</v>
      </c>
      <c r="F23" s="136"/>
      <c r="G23" s="136"/>
      <c r="H23" s="72"/>
      <c r="I23" s="72"/>
    </row>
    <row r="24" spans="1:9" x14ac:dyDescent="0.25">
      <c r="A24" s="68"/>
      <c r="B24" s="70" t="s">
        <v>0</v>
      </c>
      <c r="C24" s="70"/>
      <c r="D24" s="70" t="s">
        <v>43</v>
      </c>
      <c r="E24" s="137">
        <v>26324886902</v>
      </c>
      <c r="F24" s="137"/>
      <c r="G24" s="137"/>
      <c r="H24" s="72"/>
      <c r="I24" s="73"/>
    </row>
    <row r="25" spans="1:9" x14ac:dyDescent="0.25">
      <c r="A25" s="68"/>
      <c r="B25" s="71" t="s">
        <v>99</v>
      </c>
      <c r="C25" s="71"/>
      <c r="D25" s="71" t="s">
        <v>43</v>
      </c>
      <c r="E25" s="130" t="s">
        <v>264</v>
      </c>
      <c r="F25" s="130"/>
      <c r="G25" s="130"/>
      <c r="H25" s="72"/>
      <c r="I25" s="72"/>
    </row>
    <row r="26" spans="1:9" x14ac:dyDescent="0.25">
      <c r="A26" s="68"/>
      <c r="B26" s="72" t="s">
        <v>201</v>
      </c>
      <c r="C26" s="72"/>
      <c r="D26" s="72" t="s">
        <v>43</v>
      </c>
      <c r="E26" s="130" t="s">
        <v>250</v>
      </c>
      <c r="F26" s="130"/>
      <c r="G26" s="130"/>
      <c r="H26" s="130"/>
      <c r="I26" s="130"/>
    </row>
    <row r="27" spans="1:9" x14ac:dyDescent="0.25">
      <c r="A27" s="68"/>
      <c r="B27" s="217" t="s">
        <v>283</v>
      </c>
      <c r="C27" s="217"/>
      <c r="D27" s="76" t="s">
        <v>43</v>
      </c>
      <c r="E27" s="79">
        <v>3</v>
      </c>
      <c r="F27" s="218" t="s">
        <v>281</v>
      </c>
      <c r="G27" s="218"/>
      <c r="H27" s="80" t="s">
        <v>282</v>
      </c>
      <c r="I27" s="77" t="s">
        <v>154</v>
      </c>
    </row>
    <row r="28" spans="1:9" ht="40.5" customHeight="1" x14ac:dyDescent="0.25">
      <c r="A28" s="68"/>
      <c r="B28" s="113" t="s">
        <v>387</v>
      </c>
      <c r="C28" s="96"/>
      <c r="D28" s="72" t="s">
        <v>43</v>
      </c>
      <c r="E28" s="139" t="s">
        <v>402</v>
      </c>
      <c r="F28" s="139"/>
      <c r="G28" s="139"/>
      <c r="H28" s="139"/>
      <c r="I28" s="139"/>
    </row>
    <row r="29" spans="1:9" ht="8.25" customHeight="1" x14ac:dyDescent="0.25"/>
    <row r="30" spans="1:9" x14ac:dyDescent="0.25">
      <c r="A30" s="1"/>
      <c r="B30" s="1"/>
      <c r="C30" s="1"/>
      <c r="D30" s="1"/>
      <c r="E30" s="1"/>
      <c r="F30" s="1"/>
      <c r="G30" s="1"/>
      <c r="H30" s="1"/>
      <c r="I30" s="1"/>
    </row>
    <row r="31" spans="1:9" x14ac:dyDescent="0.25">
      <c r="A31" s="1"/>
      <c r="B31" s="1"/>
      <c r="C31" s="1"/>
      <c r="D31" s="1"/>
      <c r="E31" s="1"/>
      <c r="F31" s="1"/>
      <c r="G31" s="1"/>
      <c r="H31" s="1"/>
      <c r="I31" s="1"/>
    </row>
    <row r="32" spans="1:9" x14ac:dyDescent="0.25">
      <c r="A32" s="1"/>
      <c r="B32" s="1"/>
      <c r="C32" s="1"/>
      <c r="D32" s="1"/>
      <c r="E32" s="1"/>
      <c r="F32" s="1"/>
      <c r="G32" s="1"/>
      <c r="H32" s="1"/>
      <c r="I32" s="1"/>
    </row>
    <row r="33" spans="1:18" x14ac:dyDescent="0.25">
      <c r="A33" s="1"/>
      <c r="B33" s="1"/>
      <c r="C33" s="1"/>
      <c r="D33" s="1"/>
      <c r="E33" s="1"/>
      <c r="F33" s="1"/>
      <c r="G33" s="1"/>
      <c r="H33" s="1"/>
      <c r="I33" s="1"/>
    </row>
    <row r="34" spans="1:18" x14ac:dyDescent="0.25">
      <c r="A34" s="1"/>
      <c r="B34" s="1"/>
      <c r="C34" s="1"/>
      <c r="D34" s="1"/>
      <c r="E34" s="1"/>
      <c r="F34" s="1"/>
      <c r="G34" s="1"/>
      <c r="H34" s="1"/>
      <c r="I34" s="1"/>
    </row>
    <row r="35" spans="1:18" x14ac:dyDescent="0.25">
      <c r="A35" s="1"/>
      <c r="B35" s="1"/>
      <c r="C35" s="1"/>
      <c r="D35" s="1"/>
      <c r="E35" s="1"/>
      <c r="F35" s="1"/>
      <c r="G35" s="1" t="s">
        <v>181</v>
      </c>
      <c r="H35" s="1"/>
      <c r="I35" s="1"/>
    </row>
    <row r="36" spans="1:18" x14ac:dyDescent="0.25">
      <c r="A36" s="138" t="s">
        <v>92</v>
      </c>
      <c r="B36" s="138"/>
      <c r="C36" s="138"/>
      <c r="D36" s="138"/>
      <c r="E36" s="138"/>
      <c r="F36" s="138"/>
      <c r="G36" s="138"/>
      <c r="H36" s="138"/>
      <c r="I36" s="138"/>
    </row>
    <row r="37" spans="1:18" x14ac:dyDescent="0.25">
      <c r="A37" s="138" t="s">
        <v>93</v>
      </c>
      <c r="B37" s="138"/>
      <c r="C37" s="138"/>
      <c r="D37" s="138"/>
      <c r="E37" s="138"/>
      <c r="F37" s="138"/>
      <c r="G37" s="138"/>
      <c r="H37" s="138"/>
      <c r="I37" s="138"/>
    </row>
    <row r="38" spans="1:18" x14ac:dyDescent="0.25">
      <c r="A38" s="138" t="str">
        <f>"Nomor : "&amp;E5&amp;"/BA-Reviu/POKMIL0"&amp;E6&amp;"/2023"</f>
        <v>Nomor : 1/BA-Reviu/POKMIL024/2023</v>
      </c>
      <c r="B38" s="138"/>
      <c r="C38" s="138"/>
      <c r="D38" s="138"/>
      <c r="E38" s="138"/>
      <c r="F38" s="138"/>
      <c r="G38" s="138"/>
      <c r="H38" s="138"/>
      <c r="I38" s="138"/>
    </row>
    <row r="39" spans="1:18" x14ac:dyDescent="0.25">
      <c r="A39" s="1"/>
      <c r="B39" s="1"/>
      <c r="C39" s="1"/>
      <c r="D39" s="1"/>
      <c r="E39" s="1"/>
      <c r="F39" s="1"/>
      <c r="G39" s="1"/>
      <c r="H39" s="1"/>
      <c r="I39" s="1"/>
    </row>
    <row r="40" spans="1:18" x14ac:dyDescent="0.25">
      <c r="A40" s="1"/>
      <c r="B40" s="1"/>
      <c r="C40" s="1"/>
      <c r="D40" s="1"/>
      <c r="E40" s="1"/>
      <c r="F40" s="1"/>
      <c r="G40" s="1"/>
      <c r="H40" s="1"/>
      <c r="I40" s="1"/>
    </row>
    <row r="41" spans="1:18" ht="66" customHeight="1" x14ac:dyDescent="0.25">
      <c r="A41" s="149" t="str">
        <f>"Pada hari ini "&amp;E13&amp;" tanggal "&amp;VLOOKUP(E14,KODE!B1:C31,2)&amp;" bulan "&amp;G14&amp;KODE!A1</f>
        <v>Pada hari ini Rabu tanggal Dua Puluh Empat bulan Mei tahun dua ribu dua puluh tiga, bertempat di Kantor UKPBJ Mamberamo Tengah, kami yang bertandatangan di dalam dokumen Berita Acara ini, telah melakukan Reviu Dokumen Persiapan Pengadaan dan sekaligus menetapkan kertas kerja persiapan pemilihan oleh Pokja Pemilihan untuk :</v>
      </c>
      <c r="B41" s="149"/>
      <c r="C41" s="149"/>
      <c r="D41" s="149"/>
      <c r="E41" s="149"/>
      <c r="F41" s="149"/>
      <c r="G41" s="149"/>
      <c r="H41" s="149"/>
      <c r="I41" s="149"/>
      <c r="J41" s="133"/>
      <c r="K41" s="133"/>
      <c r="L41" s="133"/>
      <c r="M41" s="133"/>
      <c r="N41" s="133"/>
      <c r="O41" s="133"/>
      <c r="P41" s="133"/>
      <c r="Q41" s="133"/>
      <c r="R41" s="133"/>
    </row>
    <row r="42" spans="1:18" ht="5.25" customHeight="1" x14ac:dyDescent="0.25">
      <c r="A42" s="1"/>
      <c r="B42" s="1"/>
      <c r="C42" s="1"/>
      <c r="D42" s="1"/>
      <c r="E42" s="1"/>
      <c r="F42" s="1"/>
      <c r="G42" s="1"/>
      <c r="H42" s="1"/>
      <c r="I42" s="1"/>
    </row>
    <row r="43" spans="1:18" x14ac:dyDescent="0.25">
      <c r="A43" s="1" t="s">
        <v>106</v>
      </c>
      <c r="B43" s="1"/>
      <c r="C43" s="1"/>
      <c r="D43" s="1" t="s">
        <v>43</v>
      </c>
      <c r="E43" s="1" t="str">
        <f>E15</f>
        <v>Pembangunan Gedung Kantor DPRD</v>
      </c>
      <c r="F43" s="1"/>
      <c r="G43" s="1"/>
      <c r="H43" s="1"/>
      <c r="I43" s="1"/>
    </row>
    <row r="44" spans="1:18" x14ac:dyDescent="0.25">
      <c r="A44" s="1" t="s">
        <v>94</v>
      </c>
      <c r="B44" s="1"/>
      <c r="C44" s="1"/>
      <c r="D44" s="1" t="s">
        <v>43</v>
      </c>
      <c r="E44" s="1" t="str">
        <f>E16</f>
        <v>Sekretaris Daerah Kabupaten Mamberamo Tengah</v>
      </c>
      <c r="F44" s="1"/>
      <c r="G44" s="1"/>
      <c r="H44" s="1"/>
      <c r="I44" s="1"/>
    </row>
    <row r="45" spans="1:18" x14ac:dyDescent="0.25">
      <c r="A45" s="1" t="s">
        <v>95</v>
      </c>
      <c r="B45" s="1"/>
      <c r="C45" s="1"/>
      <c r="D45" s="1" t="s">
        <v>43</v>
      </c>
      <c r="E45" s="61" t="s">
        <v>244</v>
      </c>
      <c r="F45" s="1"/>
      <c r="G45" s="1"/>
      <c r="H45" s="1"/>
      <c r="I45" s="1"/>
    </row>
    <row r="46" spans="1:18" x14ac:dyDescent="0.25">
      <c r="A46" s="1" t="s">
        <v>96</v>
      </c>
      <c r="B46" s="2"/>
      <c r="C46" s="2"/>
      <c r="D46" s="1" t="s">
        <v>43</v>
      </c>
      <c r="E46" s="1" t="str">
        <f>E17</f>
        <v>Kabupaten Mamberamo Tengah</v>
      </c>
      <c r="F46" s="1"/>
      <c r="G46" s="1"/>
      <c r="H46" s="1"/>
      <c r="I46" s="1"/>
    </row>
    <row r="47" spans="1:18" x14ac:dyDescent="0.25">
      <c r="A47" s="1" t="s">
        <v>97</v>
      </c>
      <c r="B47" s="1"/>
      <c r="C47" s="1"/>
      <c r="D47" s="1" t="s">
        <v>43</v>
      </c>
      <c r="E47" s="1" t="str">
        <f>E19</f>
        <v>APBD Tahun Anggaran 2023</v>
      </c>
      <c r="F47" s="1"/>
      <c r="G47" s="1"/>
      <c r="H47" s="1"/>
      <c r="I47" s="1"/>
    </row>
    <row r="48" spans="1:18" x14ac:dyDescent="0.25">
      <c r="A48" s="1" t="s">
        <v>98</v>
      </c>
      <c r="B48" s="1"/>
      <c r="C48" s="1"/>
      <c r="D48" s="1" t="s">
        <v>43</v>
      </c>
      <c r="E48" s="134">
        <f>E23</f>
        <v>27000000000</v>
      </c>
      <c r="F48" s="134"/>
      <c r="G48" s="1"/>
      <c r="H48" s="1"/>
      <c r="I48" s="1"/>
    </row>
    <row r="49" spans="1:9" x14ac:dyDescent="0.25">
      <c r="A49" s="1" t="s">
        <v>0</v>
      </c>
      <c r="B49" s="1"/>
      <c r="C49" s="1"/>
      <c r="D49" s="1" t="s">
        <v>43</v>
      </c>
      <c r="E49" s="135">
        <f>E24</f>
        <v>26324886902</v>
      </c>
      <c r="F49" s="135"/>
      <c r="G49" s="1"/>
      <c r="H49" s="1"/>
      <c r="I49" s="1"/>
    </row>
    <row r="50" spans="1:9" x14ac:dyDescent="0.25">
      <c r="A50" s="1" t="s">
        <v>99</v>
      </c>
      <c r="B50" s="1"/>
      <c r="C50" s="1"/>
      <c r="D50" s="1" t="s">
        <v>43</v>
      </c>
      <c r="E50" s="1" t="str">
        <f>E25</f>
        <v>Pekerjaan Konstruksi</v>
      </c>
      <c r="F50" s="1"/>
      <c r="G50" s="1"/>
      <c r="H50" s="1"/>
      <c r="I50" s="1"/>
    </row>
    <row r="51" spans="1:9" x14ac:dyDescent="0.25">
      <c r="A51" s="1" t="s">
        <v>101</v>
      </c>
      <c r="B51" s="1"/>
      <c r="C51" s="1"/>
      <c r="D51" s="1" t="s">
        <v>43</v>
      </c>
      <c r="E51" s="1" t="str">
        <f>E26</f>
        <v>Tender - Pascakualifikasi Satu File - Harga Terendah Sistem Gugur</v>
      </c>
      <c r="F51" s="1"/>
      <c r="G51" s="1"/>
      <c r="H51" s="1"/>
      <c r="I51" s="1"/>
    </row>
    <row r="52" spans="1:9" x14ac:dyDescent="0.25">
      <c r="A52" s="1"/>
      <c r="B52" s="1"/>
      <c r="C52" s="1"/>
      <c r="D52" s="1"/>
      <c r="E52" s="1"/>
      <c r="F52" s="1"/>
      <c r="G52" s="1"/>
      <c r="H52" s="1"/>
      <c r="I52" s="1"/>
    </row>
    <row r="53" spans="1:9" x14ac:dyDescent="0.25">
      <c r="A53" s="1" t="s">
        <v>100</v>
      </c>
      <c r="B53" s="1"/>
      <c r="C53" s="1"/>
      <c r="D53" s="1"/>
      <c r="E53" s="1"/>
      <c r="F53" s="1"/>
      <c r="G53" s="1"/>
      <c r="H53" s="1"/>
      <c r="I53" s="1"/>
    </row>
    <row r="54" spans="1:9" x14ac:dyDescent="0.25">
      <c r="A54" s="1"/>
      <c r="B54" s="1"/>
      <c r="C54" s="1"/>
      <c r="D54" s="1"/>
      <c r="E54" s="1"/>
      <c r="F54" s="1"/>
      <c r="G54" s="1"/>
      <c r="H54" s="1"/>
      <c r="I54" s="1"/>
    </row>
    <row r="55" spans="1:9" x14ac:dyDescent="0.25">
      <c r="A55" s="3" t="s">
        <v>56</v>
      </c>
      <c r="B55" s="2" t="s">
        <v>57</v>
      </c>
      <c r="C55" s="2"/>
      <c r="D55" s="2"/>
      <c r="E55" s="2"/>
      <c r="F55" s="1"/>
      <c r="G55" s="1"/>
      <c r="H55" s="1"/>
      <c r="I55" s="1"/>
    </row>
    <row r="56" spans="1:9" x14ac:dyDescent="0.25">
      <c r="A56" s="1"/>
      <c r="B56" s="22" t="s">
        <v>344</v>
      </c>
      <c r="C56" s="22"/>
      <c r="D56" s="22"/>
      <c r="E56" s="22"/>
      <c r="F56" s="22"/>
      <c r="G56" s="22"/>
      <c r="H56" s="22"/>
      <c r="I56" s="22"/>
    </row>
    <row r="57" spans="1:9" x14ac:dyDescent="0.25">
      <c r="A57" s="1"/>
      <c r="B57" s="98" t="s">
        <v>302</v>
      </c>
      <c r="C57" s="22" t="s">
        <v>345</v>
      </c>
      <c r="D57" s="22"/>
      <c r="E57" s="22"/>
      <c r="F57" s="22"/>
      <c r="G57" s="22"/>
      <c r="H57" s="22"/>
      <c r="I57" s="22"/>
    </row>
    <row r="58" spans="1:9" x14ac:dyDescent="0.25">
      <c r="A58" s="1"/>
      <c r="B58" s="98" t="s">
        <v>303</v>
      </c>
      <c r="C58" s="140" t="s">
        <v>346</v>
      </c>
      <c r="D58" s="140"/>
      <c r="E58" s="140"/>
      <c r="F58" s="140"/>
      <c r="G58" s="140"/>
      <c r="H58" s="140"/>
      <c r="I58" s="140"/>
    </row>
    <row r="59" spans="1:9" x14ac:dyDescent="0.25">
      <c r="A59" s="1"/>
      <c r="B59" s="98" t="s">
        <v>304</v>
      </c>
      <c r="C59" s="22" t="s">
        <v>347</v>
      </c>
      <c r="D59" s="22"/>
      <c r="E59" s="22"/>
      <c r="F59" s="22"/>
      <c r="G59" s="22"/>
      <c r="H59" s="22"/>
      <c r="I59" s="22"/>
    </row>
    <row r="60" spans="1:9" x14ac:dyDescent="0.25">
      <c r="A60" s="1"/>
      <c r="B60" s="98" t="s">
        <v>305</v>
      </c>
      <c r="C60" s="22" t="s">
        <v>348</v>
      </c>
      <c r="D60" s="22"/>
      <c r="E60" s="22"/>
      <c r="F60" s="22"/>
      <c r="G60" s="22"/>
      <c r="H60" s="22"/>
      <c r="I60" s="22"/>
    </row>
    <row r="61" spans="1:9" x14ac:dyDescent="0.25">
      <c r="A61" s="1"/>
      <c r="B61" s="98" t="s">
        <v>306</v>
      </c>
      <c r="C61" s="22" t="s">
        <v>349</v>
      </c>
      <c r="D61" s="22"/>
      <c r="E61" s="22"/>
      <c r="F61" s="22"/>
      <c r="G61" s="22"/>
      <c r="H61" s="22"/>
      <c r="I61" s="22"/>
    </row>
    <row r="62" spans="1:9" ht="48" customHeight="1" x14ac:dyDescent="0.25">
      <c r="A62" s="1"/>
      <c r="B62" s="243" t="s">
        <v>307</v>
      </c>
      <c r="C62" s="243"/>
      <c r="D62" s="243"/>
      <c r="E62" s="243"/>
      <c r="F62" s="243"/>
      <c r="G62" s="243"/>
      <c r="H62" s="243"/>
      <c r="I62" s="243"/>
    </row>
    <row r="63" spans="1:9" ht="15.75" thickBot="1" x14ac:dyDescent="0.3">
      <c r="A63" s="1"/>
      <c r="B63" s="1"/>
      <c r="C63" s="1"/>
      <c r="D63" s="1"/>
      <c r="E63" s="1"/>
      <c r="F63" s="1"/>
      <c r="G63" s="1"/>
      <c r="H63" s="1"/>
      <c r="I63" s="1"/>
    </row>
    <row r="64" spans="1:9" ht="25.5" customHeight="1" x14ac:dyDescent="0.25">
      <c r="A64" s="1"/>
      <c r="B64" s="4" t="s">
        <v>2</v>
      </c>
      <c r="C64" s="141" t="s">
        <v>3</v>
      </c>
      <c r="D64" s="142"/>
      <c r="E64" s="142"/>
      <c r="F64" s="143"/>
      <c r="G64" s="141" t="s">
        <v>4</v>
      </c>
      <c r="H64" s="142"/>
      <c r="I64" s="144"/>
    </row>
    <row r="65" spans="1:10" ht="32.25" customHeight="1" x14ac:dyDescent="0.25">
      <c r="A65" s="1"/>
      <c r="B65" s="107">
        <v>1</v>
      </c>
      <c r="C65" s="244" t="s">
        <v>350</v>
      </c>
      <c r="D65" s="245"/>
      <c r="E65" s="245"/>
      <c r="F65" s="246"/>
      <c r="G65" s="108"/>
      <c r="H65" s="109"/>
      <c r="I65" s="110"/>
    </row>
    <row r="66" spans="1:10" ht="48.75" customHeight="1" x14ac:dyDescent="0.25">
      <c r="A66" s="1"/>
      <c r="B66" s="5"/>
      <c r="C66" s="145" t="s">
        <v>351</v>
      </c>
      <c r="D66" s="146"/>
      <c r="E66" s="146"/>
      <c r="F66" s="147"/>
      <c r="G66" s="145" t="s">
        <v>424</v>
      </c>
      <c r="H66" s="146"/>
      <c r="I66" s="148"/>
    </row>
    <row r="67" spans="1:10" ht="49.5" customHeight="1" x14ac:dyDescent="0.25">
      <c r="A67" s="1"/>
      <c r="B67" s="5"/>
      <c r="C67" s="145" t="s">
        <v>352</v>
      </c>
      <c r="D67" s="146"/>
      <c r="E67" s="146"/>
      <c r="F67" s="147"/>
      <c r="G67" s="145" t="s">
        <v>423</v>
      </c>
      <c r="H67" s="146"/>
      <c r="I67" s="148"/>
    </row>
    <row r="68" spans="1:10" ht="48.75" customHeight="1" x14ac:dyDescent="0.25">
      <c r="A68" s="1"/>
      <c r="B68" s="5"/>
      <c r="C68" s="145" t="s">
        <v>353</v>
      </c>
      <c r="D68" s="146"/>
      <c r="E68" s="146"/>
      <c r="F68" s="147"/>
      <c r="G68" s="145" t="s">
        <v>425</v>
      </c>
      <c r="H68" s="146"/>
      <c r="I68" s="148"/>
    </row>
    <row r="69" spans="1:10" ht="44.25" customHeight="1" x14ac:dyDescent="0.25">
      <c r="A69" s="1"/>
      <c r="B69" s="5"/>
      <c r="C69" s="145" t="s">
        <v>354</v>
      </c>
      <c r="D69" s="146"/>
      <c r="E69" s="146"/>
      <c r="F69" s="147"/>
      <c r="G69" s="145" t="s">
        <v>426</v>
      </c>
      <c r="H69" s="146"/>
      <c r="I69" s="148"/>
      <c r="J69" s="59"/>
    </row>
    <row r="70" spans="1:10" ht="32.25" customHeight="1" x14ac:dyDescent="0.25">
      <c r="A70" s="1"/>
      <c r="B70" s="107">
        <v>2</v>
      </c>
      <c r="C70" s="244" t="s">
        <v>355</v>
      </c>
      <c r="D70" s="245"/>
      <c r="E70" s="245"/>
      <c r="F70" s="246"/>
      <c r="G70" s="108"/>
      <c r="H70" s="109"/>
      <c r="I70" s="110"/>
    </row>
    <row r="71" spans="1:10" ht="66.75" customHeight="1" x14ac:dyDescent="0.25">
      <c r="A71" s="1"/>
      <c r="B71" s="5"/>
      <c r="C71" s="150" t="s">
        <v>356</v>
      </c>
      <c r="D71" s="151"/>
      <c r="E71" s="151"/>
      <c r="F71" s="152"/>
      <c r="G71" s="145" t="s">
        <v>415</v>
      </c>
      <c r="H71" s="146"/>
      <c r="I71" s="148"/>
      <c r="J71" s="59"/>
    </row>
    <row r="72" spans="1:10" ht="48" customHeight="1" x14ac:dyDescent="0.25">
      <c r="A72" s="1"/>
      <c r="B72" s="5"/>
      <c r="C72" s="145" t="s">
        <v>357</v>
      </c>
      <c r="D72" s="146"/>
      <c r="E72" s="146"/>
      <c r="F72" s="147"/>
      <c r="G72" s="145" t="s">
        <v>413</v>
      </c>
      <c r="H72" s="146"/>
      <c r="I72" s="148"/>
      <c r="J72" s="59"/>
    </row>
    <row r="73" spans="1:10" ht="47.25" customHeight="1" x14ac:dyDescent="0.25">
      <c r="A73" s="1"/>
      <c r="B73" s="5"/>
      <c r="C73" s="145" t="s">
        <v>358</v>
      </c>
      <c r="D73" s="146"/>
      <c r="E73" s="146"/>
      <c r="F73" s="147"/>
      <c r="G73" s="145" t="s">
        <v>414</v>
      </c>
      <c r="H73" s="146"/>
      <c r="I73" s="148"/>
      <c r="J73" s="59"/>
    </row>
    <row r="74" spans="1:10" ht="64.5" customHeight="1" x14ac:dyDescent="0.25">
      <c r="A74" s="1"/>
      <c r="B74" s="5"/>
      <c r="C74" s="145" t="s">
        <v>359</v>
      </c>
      <c r="D74" s="146"/>
      <c r="E74" s="146"/>
      <c r="F74" s="147"/>
      <c r="G74" s="145" t="s">
        <v>400</v>
      </c>
      <c r="H74" s="146"/>
      <c r="I74" s="148"/>
      <c r="J74" s="59"/>
    </row>
    <row r="75" spans="1:10" ht="48" customHeight="1" x14ac:dyDescent="0.25">
      <c r="A75" s="1"/>
      <c r="B75" s="5"/>
      <c r="C75" s="145" t="s">
        <v>360</v>
      </c>
      <c r="D75" s="146"/>
      <c r="E75" s="146"/>
      <c r="F75" s="147"/>
      <c r="G75" s="145" t="s">
        <v>400</v>
      </c>
      <c r="H75" s="146"/>
      <c r="I75" s="148"/>
      <c r="J75" s="59"/>
    </row>
    <row r="76" spans="1:10" ht="32.25" customHeight="1" x14ac:dyDescent="0.25">
      <c r="A76" s="1"/>
      <c r="B76" s="107">
        <v>3</v>
      </c>
      <c r="C76" s="244" t="s">
        <v>361</v>
      </c>
      <c r="D76" s="245"/>
      <c r="E76" s="245"/>
      <c r="F76" s="246"/>
      <c r="G76" s="108"/>
      <c r="H76" s="109"/>
      <c r="I76" s="110"/>
    </row>
    <row r="77" spans="1:10" ht="64.5" customHeight="1" x14ac:dyDescent="0.25">
      <c r="A77" s="1"/>
      <c r="B77" s="5"/>
      <c r="C77" s="150" t="s">
        <v>362</v>
      </c>
      <c r="D77" s="151"/>
      <c r="E77" s="151"/>
      <c r="F77" s="152"/>
      <c r="G77" s="145" t="s">
        <v>409</v>
      </c>
      <c r="H77" s="146"/>
      <c r="I77" s="148"/>
      <c r="J77" s="59"/>
    </row>
    <row r="78" spans="1:10" ht="48" customHeight="1" x14ac:dyDescent="0.25">
      <c r="A78" s="1"/>
      <c r="B78" s="5"/>
      <c r="C78" s="145" t="s">
        <v>363</v>
      </c>
      <c r="D78" s="146"/>
      <c r="E78" s="146"/>
      <c r="F78" s="147"/>
      <c r="G78" s="145" t="s">
        <v>410</v>
      </c>
      <c r="H78" s="146"/>
      <c r="I78" s="148"/>
      <c r="J78" s="59"/>
    </row>
    <row r="79" spans="1:10" ht="50.25" customHeight="1" x14ac:dyDescent="0.25">
      <c r="A79" s="1"/>
      <c r="B79" s="111"/>
      <c r="C79" s="234" t="s">
        <v>364</v>
      </c>
      <c r="D79" s="235"/>
      <c r="E79" s="235"/>
      <c r="F79" s="236"/>
      <c r="G79" s="237" t="s">
        <v>411</v>
      </c>
      <c r="H79" s="238"/>
      <c r="I79" s="239"/>
      <c r="J79" s="59"/>
    </row>
    <row r="80" spans="1:10" ht="19.5" customHeight="1" x14ac:dyDescent="0.25">
      <c r="A80" s="1"/>
      <c r="B80" s="107">
        <v>4</v>
      </c>
      <c r="C80" s="240" t="s">
        <v>365</v>
      </c>
      <c r="D80" s="241"/>
      <c r="E80" s="241"/>
      <c r="F80" s="242"/>
      <c r="G80" s="108"/>
      <c r="H80" s="109"/>
      <c r="I80" s="110"/>
    </row>
    <row r="81" spans="1:10" ht="33" customHeight="1" x14ac:dyDescent="0.25">
      <c r="A81" s="1"/>
      <c r="B81" s="5"/>
      <c r="C81" s="150" t="s">
        <v>366</v>
      </c>
      <c r="D81" s="151"/>
      <c r="E81" s="151"/>
      <c r="F81" s="152"/>
      <c r="G81" s="145" t="s">
        <v>434</v>
      </c>
      <c r="H81" s="146"/>
      <c r="I81" s="148"/>
      <c r="J81" s="59"/>
    </row>
    <row r="82" spans="1:10" ht="33.75" customHeight="1" x14ac:dyDescent="0.25">
      <c r="A82" s="1"/>
      <c r="B82" s="5"/>
      <c r="C82" s="145" t="s">
        <v>367</v>
      </c>
      <c r="D82" s="146"/>
      <c r="E82" s="146"/>
      <c r="F82" s="147"/>
      <c r="G82" s="145" t="s">
        <v>412</v>
      </c>
      <c r="H82" s="146"/>
      <c r="I82" s="148"/>
      <c r="J82" s="59"/>
    </row>
    <row r="83" spans="1:10" ht="51" customHeight="1" x14ac:dyDescent="0.25">
      <c r="A83" s="1"/>
      <c r="B83" s="111"/>
      <c r="C83" s="234" t="s">
        <v>368</v>
      </c>
      <c r="D83" s="235"/>
      <c r="E83" s="235"/>
      <c r="F83" s="236"/>
      <c r="G83" s="237" t="s">
        <v>435</v>
      </c>
      <c r="H83" s="238"/>
      <c r="I83" s="239"/>
      <c r="J83" s="59"/>
    </row>
    <row r="84" spans="1:10" ht="30.75" customHeight="1" x14ac:dyDescent="0.25">
      <c r="A84" s="1"/>
      <c r="B84" s="107">
        <v>5</v>
      </c>
      <c r="C84" s="240" t="s">
        <v>369</v>
      </c>
      <c r="D84" s="241"/>
      <c r="E84" s="241"/>
      <c r="F84" s="242"/>
      <c r="G84" s="108"/>
      <c r="H84" s="109"/>
      <c r="I84" s="110" t="s">
        <v>181</v>
      </c>
    </row>
    <row r="85" spans="1:10" ht="50.25" customHeight="1" x14ac:dyDescent="0.25">
      <c r="A85" s="1"/>
      <c r="B85" s="5"/>
      <c r="C85" s="150" t="s">
        <v>370</v>
      </c>
      <c r="D85" s="151"/>
      <c r="E85" s="151"/>
      <c r="F85" s="152"/>
      <c r="G85" s="145" t="s">
        <v>440</v>
      </c>
      <c r="H85" s="146"/>
      <c r="I85" s="148"/>
      <c r="J85" s="59"/>
    </row>
    <row r="86" spans="1:10" ht="65.25" customHeight="1" x14ac:dyDescent="0.25">
      <c r="A86" s="1"/>
      <c r="B86" s="5"/>
      <c r="C86" s="150" t="s">
        <v>371</v>
      </c>
      <c r="D86" s="151"/>
      <c r="E86" s="151"/>
      <c r="F86" s="152"/>
      <c r="G86" s="145" t="s">
        <v>441</v>
      </c>
      <c r="H86" s="146"/>
      <c r="I86" s="148"/>
      <c r="J86" s="59" t="s">
        <v>181</v>
      </c>
    </row>
    <row r="87" spans="1:10" ht="33.75" customHeight="1" x14ac:dyDescent="0.25">
      <c r="A87" s="1"/>
      <c r="B87" s="5"/>
      <c r="C87" s="145" t="s">
        <v>372</v>
      </c>
      <c r="D87" s="146"/>
      <c r="E87" s="146"/>
      <c r="F87" s="147"/>
      <c r="G87" s="145" t="s">
        <v>416</v>
      </c>
      <c r="H87" s="146"/>
      <c r="I87" s="148"/>
      <c r="J87" s="59"/>
    </row>
    <row r="88" spans="1:10" ht="51" customHeight="1" x14ac:dyDescent="0.25">
      <c r="A88" s="1"/>
      <c r="B88" s="111"/>
      <c r="C88" s="234" t="s">
        <v>373</v>
      </c>
      <c r="D88" s="235"/>
      <c r="E88" s="235"/>
      <c r="F88" s="236"/>
      <c r="G88" s="237" t="s">
        <v>417</v>
      </c>
      <c r="H88" s="238"/>
      <c r="I88" s="239"/>
      <c r="J88" s="59"/>
    </row>
    <row r="89" spans="1:10" x14ac:dyDescent="0.25">
      <c r="A89" s="1"/>
      <c r="B89" s="107">
        <v>6</v>
      </c>
      <c r="C89" s="240" t="s">
        <v>374</v>
      </c>
      <c r="D89" s="241"/>
      <c r="E89" s="241"/>
      <c r="F89" s="242"/>
      <c r="G89" s="108"/>
      <c r="H89" s="109"/>
      <c r="I89" s="110"/>
    </row>
    <row r="90" spans="1:10" ht="77.25" customHeight="1" x14ac:dyDescent="0.25">
      <c r="A90" s="1"/>
      <c r="B90" s="5"/>
      <c r="C90" s="150" t="s">
        <v>375</v>
      </c>
      <c r="D90" s="151"/>
      <c r="E90" s="151"/>
      <c r="F90" s="152"/>
      <c r="G90" s="145" t="s">
        <v>418</v>
      </c>
      <c r="H90" s="146"/>
      <c r="I90" s="148"/>
      <c r="J90" s="59"/>
    </row>
    <row r="91" spans="1:10" ht="83.25" customHeight="1" x14ac:dyDescent="0.25">
      <c r="A91" s="1"/>
      <c r="B91" s="5"/>
      <c r="C91" s="150" t="s">
        <v>376</v>
      </c>
      <c r="D91" s="151"/>
      <c r="E91" s="151"/>
      <c r="F91" s="152"/>
      <c r="G91" s="145" t="s">
        <v>419</v>
      </c>
      <c r="H91" s="146"/>
      <c r="I91" s="148"/>
      <c r="J91" s="59"/>
    </row>
    <row r="92" spans="1:10" x14ac:dyDescent="0.25">
      <c r="A92" s="1"/>
      <c r="B92" s="107">
        <v>7</v>
      </c>
      <c r="C92" s="240" t="s">
        <v>377</v>
      </c>
      <c r="D92" s="241"/>
      <c r="E92" s="241"/>
      <c r="F92" s="242"/>
      <c r="G92" s="108"/>
      <c r="H92" s="109"/>
      <c r="I92" s="110"/>
    </row>
    <row r="93" spans="1:10" ht="53.25" customHeight="1" x14ac:dyDescent="0.25">
      <c r="A93" s="1"/>
      <c r="B93" s="5"/>
      <c r="C93" s="145" t="s">
        <v>378</v>
      </c>
      <c r="D93" s="146"/>
      <c r="E93" s="146"/>
      <c r="F93" s="147"/>
      <c r="G93" s="145" t="s">
        <v>420</v>
      </c>
      <c r="H93" s="146"/>
      <c r="I93" s="148"/>
      <c r="J93" s="59"/>
    </row>
    <row r="94" spans="1:10" ht="62.25" customHeight="1" x14ac:dyDescent="0.25">
      <c r="A94" s="1"/>
      <c r="B94" s="5"/>
      <c r="C94" s="145" t="s">
        <v>379</v>
      </c>
      <c r="D94" s="146"/>
      <c r="E94" s="146"/>
      <c r="F94" s="147"/>
      <c r="G94" s="145" t="s">
        <v>443</v>
      </c>
      <c r="H94" s="146"/>
      <c r="I94" s="148"/>
      <c r="J94" s="59"/>
    </row>
    <row r="95" spans="1:10" ht="67.5" customHeight="1" x14ac:dyDescent="0.25">
      <c r="A95" s="1"/>
      <c r="B95" s="111"/>
      <c r="C95" s="234" t="s">
        <v>380</v>
      </c>
      <c r="D95" s="235"/>
      <c r="E95" s="235"/>
      <c r="F95" s="236"/>
      <c r="G95" s="145" t="s">
        <v>444</v>
      </c>
      <c r="H95" s="146"/>
      <c r="I95" s="148"/>
      <c r="J95" s="59"/>
    </row>
    <row r="96" spans="1:10" ht="31.5" customHeight="1" x14ac:dyDescent="0.25">
      <c r="A96" s="1"/>
      <c r="B96" s="107">
        <v>8</v>
      </c>
      <c r="C96" s="240" t="s">
        <v>381</v>
      </c>
      <c r="D96" s="241"/>
      <c r="E96" s="241"/>
      <c r="F96" s="242"/>
      <c r="G96" s="108"/>
      <c r="H96" s="109"/>
      <c r="I96" s="110"/>
    </row>
    <row r="97" spans="1:10" ht="126.75" customHeight="1" x14ac:dyDescent="0.25">
      <c r="A97" s="1"/>
      <c r="B97" s="5"/>
      <c r="C97" s="145" t="s">
        <v>382</v>
      </c>
      <c r="D97" s="146"/>
      <c r="E97" s="146"/>
      <c r="F97" s="147"/>
      <c r="G97" s="145" t="s">
        <v>421</v>
      </c>
      <c r="H97" s="146"/>
      <c r="I97" s="148"/>
      <c r="J97" s="59"/>
    </row>
    <row r="98" spans="1:10" ht="47.25" customHeight="1" thickBot="1" x14ac:dyDescent="0.3">
      <c r="A98" s="1"/>
      <c r="B98" s="6"/>
      <c r="C98" s="168" t="s">
        <v>422</v>
      </c>
      <c r="D98" s="169"/>
      <c r="E98" s="169"/>
      <c r="F98" s="170"/>
      <c r="G98" s="171" t="s">
        <v>401</v>
      </c>
      <c r="H98" s="172"/>
      <c r="I98" s="173"/>
      <c r="J98" s="59"/>
    </row>
    <row r="99" spans="1:10" ht="6.75" customHeight="1" x14ac:dyDescent="0.25">
      <c r="A99" s="1"/>
      <c r="B99" s="1"/>
      <c r="C99" s="1"/>
      <c r="D99" s="1"/>
      <c r="E99" s="1"/>
      <c r="F99" s="1"/>
      <c r="G99" s="1"/>
      <c r="H99" s="1"/>
      <c r="I99" s="1"/>
    </row>
    <row r="100" spans="1:10" ht="24" customHeight="1" thickBot="1" x14ac:dyDescent="0.3">
      <c r="A100" s="1"/>
      <c r="B100" s="2" t="s">
        <v>62</v>
      </c>
      <c r="C100" s="2"/>
      <c r="D100" s="2"/>
      <c r="E100" s="2"/>
      <c r="F100" s="2"/>
      <c r="G100" s="2"/>
      <c r="H100" s="2"/>
      <c r="I100" s="1"/>
    </row>
    <row r="101" spans="1:10" ht="30" customHeight="1" x14ac:dyDescent="0.25">
      <c r="A101" s="1"/>
      <c r="B101" s="7" t="s">
        <v>44</v>
      </c>
      <c r="C101" s="229" t="s">
        <v>445</v>
      </c>
      <c r="D101" s="229"/>
      <c r="E101" s="229"/>
      <c r="F101" s="229"/>
      <c r="G101" s="229"/>
      <c r="H101" s="229"/>
      <c r="I101" s="230"/>
    </row>
    <row r="102" spans="1:10" x14ac:dyDescent="0.25">
      <c r="A102" s="1"/>
      <c r="B102" s="11" t="s">
        <v>45</v>
      </c>
      <c r="C102" s="149" t="s">
        <v>428</v>
      </c>
      <c r="D102" s="149"/>
      <c r="E102" s="149"/>
      <c r="F102" s="149"/>
      <c r="G102" s="149"/>
      <c r="H102" s="149"/>
      <c r="I102" s="231"/>
    </row>
    <row r="103" spans="1:10" ht="48.75" customHeight="1" thickBot="1" x14ac:dyDescent="0.3">
      <c r="A103" s="1"/>
      <c r="B103" s="14" t="s">
        <v>332</v>
      </c>
      <c r="C103" s="232" t="s">
        <v>446</v>
      </c>
      <c r="D103" s="232"/>
      <c r="E103" s="232"/>
      <c r="F103" s="232"/>
      <c r="G103" s="232"/>
      <c r="H103" s="232"/>
      <c r="I103" s="233"/>
    </row>
    <row r="104" spans="1:10" x14ac:dyDescent="0.25">
      <c r="A104" s="1"/>
      <c r="B104" s="1"/>
      <c r="C104" s="1"/>
      <c r="D104" s="1"/>
      <c r="E104" s="1"/>
      <c r="F104" s="1"/>
      <c r="G104" s="1"/>
      <c r="H104" s="1"/>
      <c r="I104" s="1"/>
    </row>
    <row r="105" spans="1:10" x14ac:dyDescent="0.25">
      <c r="A105" s="3" t="s">
        <v>58</v>
      </c>
      <c r="B105" s="2" t="s">
        <v>59</v>
      </c>
      <c r="C105" s="2"/>
      <c r="D105" s="2"/>
      <c r="E105" s="2"/>
      <c r="F105" s="1"/>
      <c r="G105" s="1"/>
      <c r="H105" s="1"/>
      <c r="I105" s="1"/>
    </row>
    <row r="106" spans="1:10" ht="108.75" customHeight="1" x14ac:dyDescent="0.25">
      <c r="A106" s="1"/>
      <c r="B106" s="140" t="s">
        <v>11</v>
      </c>
      <c r="C106" s="140"/>
      <c r="D106" s="140"/>
      <c r="E106" s="140"/>
      <c r="F106" s="140"/>
      <c r="G106" s="140"/>
      <c r="H106" s="140"/>
      <c r="I106" s="140"/>
    </row>
    <row r="107" spans="1:10" ht="7.5" customHeight="1" thickBot="1" x14ac:dyDescent="0.3">
      <c r="A107" s="1"/>
      <c r="B107" s="1"/>
      <c r="C107" s="1"/>
      <c r="D107" s="1"/>
      <c r="E107" s="1"/>
      <c r="F107" s="1"/>
      <c r="G107" s="1"/>
      <c r="H107" s="1"/>
      <c r="I107" s="1"/>
    </row>
    <row r="108" spans="1:10" ht="25.5" customHeight="1" x14ac:dyDescent="0.25">
      <c r="A108" s="1"/>
      <c r="B108" s="4" t="s">
        <v>2</v>
      </c>
      <c r="C108" s="141" t="s">
        <v>3</v>
      </c>
      <c r="D108" s="142"/>
      <c r="E108" s="142"/>
      <c r="F108" s="143"/>
      <c r="G108" s="174" t="s">
        <v>4</v>
      </c>
      <c r="H108" s="141"/>
      <c r="I108" s="175"/>
    </row>
    <row r="109" spans="1:10" ht="15.75" customHeight="1" x14ac:dyDescent="0.25">
      <c r="A109" s="1"/>
      <c r="B109" s="5">
        <v>1</v>
      </c>
      <c r="C109" s="145" t="s">
        <v>60</v>
      </c>
      <c r="D109" s="146"/>
      <c r="E109" s="146"/>
      <c r="F109" s="147"/>
      <c r="G109" s="153" t="s">
        <v>61</v>
      </c>
      <c r="H109" s="145"/>
      <c r="I109" s="154"/>
    </row>
    <row r="110" spans="1:10" ht="31.5" customHeight="1" x14ac:dyDescent="0.25">
      <c r="A110" s="1"/>
      <c r="B110" s="18">
        <v>2</v>
      </c>
      <c r="C110" s="155" t="s">
        <v>12</v>
      </c>
      <c r="D110" s="156"/>
      <c r="E110" s="156"/>
      <c r="F110" s="157"/>
      <c r="G110" s="19" t="s">
        <v>44</v>
      </c>
      <c r="H110" s="156" t="s">
        <v>330</v>
      </c>
      <c r="I110" s="163"/>
    </row>
    <row r="111" spans="1:10" x14ac:dyDescent="0.25">
      <c r="A111" s="1"/>
      <c r="B111" s="23"/>
      <c r="C111" s="158"/>
      <c r="D111" s="149"/>
      <c r="E111" s="149"/>
      <c r="F111" s="159"/>
      <c r="G111" s="101" t="s">
        <v>45</v>
      </c>
      <c r="H111" s="149" t="s">
        <v>331</v>
      </c>
      <c r="I111" s="176"/>
    </row>
    <row r="112" spans="1:10" ht="32.25" customHeight="1" x14ac:dyDescent="0.25">
      <c r="A112" s="1"/>
      <c r="B112" s="20"/>
      <c r="C112" s="160"/>
      <c r="D112" s="161"/>
      <c r="E112" s="161"/>
      <c r="F112" s="162"/>
      <c r="G112" s="21" t="s">
        <v>332</v>
      </c>
      <c r="H112" s="164" t="s">
        <v>333</v>
      </c>
      <c r="I112" s="165"/>
    </row>
    <row r="113" spans="1:9" ht="50.25" customHeight="1" x14ac:dyDescent="0.25">
      <c r="A113" s="1"/>
      <c r="B113" s="5">
        <v>3</v>
      </c>
      <c r="C113" s="145" t="s">
        <v>13</v>
      </c>
      <c r="D113" s="146"/>
      <c r="E113" s="146"/>
      <c r="F113" s="147"/>
      <c r="G113" s="166" t="s">
        <v>427</v>
      </c>
      <c r="H113" s="150"/>
      <c r="I113" s="167"/>
    </row>
    <row r="114" spans="1:9" ht="37.5" customHeight="1" x14ac:dyDescent="0.25">
      <c r="A114" s="1"/>
      <c r="B114" s="5">
        <v>4</v>
      </c>
      <c r="C114" s="145" t="s">
        <v>14</v>
      </c>
      <c r="D114" s="146"/>
      <c r="E114" s="146"/>
      <c r="F114" s="147"/>
      <c r="G114" s="153" t="s">
        <v>388</v>
      </c>
      <c r="H114" s="145"/>
      <c r="I114" s="154"/>
    </row>
    <row r="115" spans="1:9" ht="33" customHeight="1" x14ac:dyDescent="0.25">
      <c r="A115" s="1"/>
      <c r="B115" s="5">
        <v>5</v>
      </c>
      <c r="C115" s="145" t="s">
        <v>15</v>
      </c>
      <c r="D115" s="146"/>
      <c r="E115" s="146"/>
      <c r="F115" s="147"/>
      <c r="G115" s="153" t="s">
        <v>336</v>
      </c>
      <c r="H115" s="145"/>
      <c r="I115" s="154"/>
    </row>
    <row r="116" spans="1:9" ht="38.25" customHeight="1" thickBot="1" x14ac:dyDescent="0.3">
      <c r="A116" s="1"/>
      <c r="B116" s="6">
        <v>6</v>
      </c>
      <c r="C116" s="168" t="s">
        <v>16</v>
      </c>
      <c r="D116" s="169"/>
      <c r="E116" s="169"/>
      <c r="F116" s="170"/>
      <c r="G116" s="177" t="s">
        <v>389</v>
      </c>
      <c r="H116" s="168"/>
      <c r="I116" s="178"/>
    </row>
    <row r="117" spans="1:9" ht="6.75" customHeight="1" x14ac:dyDescent="0.25">
      <c r="A117" s="1"/>
      <c r="B117" s="1"/>
      <c r="C117" s="1"/>
      <c r="D117" s="1"/>
      <c r="E117" s="1"/>
      <c r="F117" s="1"/>
      <c r="G117" s="1"/>
      <c r="H117" s="1"/>
      <c r="I117" s="1"/>
    </row>
    <row r="118" spans="1:9" ht="24" customHeight="1" thickBot="1" x14ac:dyDescent="0.3">
      <c r="A118" s="1"/>
      <c r="B118" s="2" t="s">
        <v>17</v>
      </c>
      <c r="C118" s="2"/>
      <c r="D118" s="2"/>
      <c r="E118" s="2"/>
      <c r="F118" s="2"/>
      <c r="G118" s="2"/>
      <c r="H118" s="2"/>
      <c r="I118" s="1"/>
    </row>
    <row r="119" spans="1:9" x14ac:dyDescent="0.25">
      <c r="A119" s="1"/>
      <c r="B119" s="124">
        <v>1</v>
      </c>
      <c r="C119" s="223" t="s">
        <v>392</v>
      </c>
      <c r="D119" s="223"/>
      <c r="E119" s="223"/>
      <c r="F119" s="223"/>
      <c r="G119" s="223"/>
      <c r="H119" s="223"/>
      <c r="I119" s="224"/>
    </row>
    <row r="120" spans="1:9" x14ac:dyDescent="0.25">
      <c r="A120" s="1"/>
      <c r="B120" s="125"/>
      <c r="C120" s="227"/>
      <c r="D120" s="227"/>
      <c r="E120" s="227"/>
      <c r="F120" s="227"/>
      <c r="G120" s="227"/>
      <c r="H120" s="227"/>
      <c r="I120" s="228"/>
    </row>
    <row r="121" spans="1:9" x14ac:dyDescent="0.25">
      <c r="A121" s="1"/>
      <c r="B121" s="11"/>
      <c r="C121" s="12"/>
      <c r="D121" s="12"/>
      <c r="E121" s="12"/>
      <c r="F121" s="2"/>
      <c r="G121" s="2"/>
      <c r="H121" s="2"/>
      <c r="I121" s="13"/>
    </row>
    <row r="122" spans="1:9" x14ac:dyDescent="0.25">
      <c r="A122" s="1"/>
      <c r="B122" s="11"/>
      <c r="C122" s="12"/>
      <c r="D122" s="12"/>
      <c r="E122" s="12"/>
      <c r="F122" s="2"/>
      <c r="G122" s="2"/>
      <c r="H122" s="2"/>
      <c r="I122" s="13"/>
    </row>
    <row r="123" spans="1:9" ht="15.75" thickBot="1" x14ac:dyDescent="0.3">
      <c r="A123" s="1"/>
      <c r="B123" s="14"/>
      <c r="C123" s="15"/>
      <c r="D123" s="15"/>
      <c r="E123" s="15"/>
      <c r="F123" s="16"/>
      <c r="G123" s="16"/>
      <c r="H123" s="16"/>
      <c r="I123" s="17"/>
    </row>
    <row r="124" spans="1:9" x14ac:dyDescent="0.25">
      <c r="A124" s="1"/>
      <c r="B124" s="1"/>
      <c r="C124" s="1"/>
      <c r="D124" s="1"/>
      <c r="E124" s="1"/>
      <c r="F124" s="1"/>
      <c r="G124" s="1"/>
      <c r="H124" s="1"/>
      <c r="I124" s="1"/>
    </row>
    <row r="125" spans="1:9" x14ac:dyDescent="0.25">
      <c r="A125" s="3" t="s">
        <v>64</v>
      </c>
      <c r="B125" s="2" t="s">
        <v>63</v>
      </c>
      <c r="C125" s="2"/>
      <c r="D125" s="2"/>
      <c r="E125" s="2"/>
      <c r="F125" s="1"/>
      <c r="G125" s="1"/>
      <c r="H125" s="1"/>
      <c r="I125" s="1"/>
    </row>
    <row r="126" spans="1:9" ht="34.5" customHeight="1" x14ac:dyDescent="0.25">
      <c r="A126" s="1"/>
      <c r="B126" s="140" t="s">
        <v>18</v>
      </c>
      <c r="C126" s="140"/>
      <c r="D126" s="140"/>
      <c r="E126" s="140"/>
      <c r="F126" s="140"/>
      <c r="G126" s="140"/>
      <c r="H126" s="140"/>
      <c r="I126" s="140"/>
    </row>
    <row r="127" spans="1:9" x14ac:dyDescent="0.25">
      <c r="A127" s="1"/>
      <c r="B127" s="22" t="s">
        <v>19</v>
      </c>
      <c r="C127" s="22"/>
      <c r="D127" s="22"/>
      <c r="E127" s="22"/>
      <c r="F127" s="1"/>
      <c r="G127" s="1"/>
      <c r="H127" s="1"/>
      <c r="I127" s="1"/>
    </row>
    <row r="128" spans="1:9" x14ac:dyDescent="0.25">
      <c r="A128" s="1"/>
      <c r="B128" s="22" t="s">
        <v>20</v>
      </c>
      <c r="C128" s="22"/>
      <c r="D128" s="22"/>
      <c r="E128" s="22"/>
      <c r="F128" s="1"/>
      <c r="G128" s="1"/>
      <c r="H128" s="1"/>
      <c r="I128" s="1"/>
    </row>
    <row r="129" spans="1:9" x14ac:dyDescent="0.25">
      <c r="A129" s="1"/>
      <c r="B129" s="22" t="s">
        <v>21</v>
      </c>
      <c r="C129" s="22"/>
      <c r="D129" s="22"/>
      <c r="E129" s="22"/>
      <c r="F129" s="1"/>
      <c r="G129" s="1"/>
      <c r="H129" s="1"/>
      <c r="I129" s="1"/>
    </row>
    <row r="130" spans="1:9" x14ac:dyDescent="0.25">
      <c r="A130" s="1"/>
      <c r="B130" s="22" t="s">
        <v>22</v>
      </c>
      <c r="C130" s="22"/>
      <c r="D130" s="22"/>
      <c r="E130" s="22"/>
      <c r="F130" s="1"/>
      <c r="G130" s="1"/>
      <c r="H130" s="1"/>
      <c r="I130" s="1"/>
    </row>
    <row r="131" spans="1:9" x14ac:dyDescent="0.25">
      <c r="A131" s="1"/>
      <c r="B131" s="22" t="s">
        <v>23</v>
      </c>
      <c r="C131" s="22"/>
      <c r="D131" s="22"/>
      <c r="E131" s="22"/>
      <c r="F131" s="1"/>
      <c r="G131" s="1"/>
      <c r="H131" s="1"/>
      <c r="I131" s="1"/>
    </row>
    <row r="132" spans="1:9" x14ac:dyDescent="0.25">
      <c r="A132" s="1"/>
      <c r="B132" s="22" t="s">
        <v>24</v>
      </c>
      <c r="C132" s="22"/>
      <c r="D132" s="22"/>
      <c r="E132" s="22"/>
      <c r="F132" s="1"/>
      <c r="G132" s="1"/>
      <c r="H132" s="1"/>
      <c r="I132" s="1"/>
    </row>
    <row r="133" spans="1:9" x14ac:dyDescent="0.25">
      <c r="A133" s="1"/>
      <c r="B133" s="22" t="s">
        <v>25</v>
      </c>
      <c r="C133" s="22"/>
      <c r="D133" s="22"/>
      <c r="E133" s="22"/>
      <c r="F133" s="1"/>
      <c r="G133" s="1"/>
      <c r="H133" s="1"/>
      <c r="I133" s="1"/>
    </row>
    <row r="134" spans="1:9" x14ac:dyDescent="0.25">
      <c r="A134" s="1"/>
      <c r="B134" s="22" t="s">
        <v>26</v>
      </c>
      <c r="C134" s="22"/>
      <c r="D134" s="22"/>
      <c r="E134" s="22"/>
      <c r="F134" s="1"/>
      <c r="G134" s="1"/>
      <c r="H134" s="1"/>
      <c r="I134" s="1"/>
    </row>
    <row r="135" spans="1:9" x14ac:dyDescent="0.25">
      <c r="A135" s="1"/>
      <c r="B135" s="22" t="s">
        <v>27</v>
      </c>
      <c r="C135" s="22"/>
      <c r="D135" s="22"/>
      <c r="E135" s="22"/>
      <c r="F135" s="1"/>
      <c r="G135" s="1"/>
      <c r="H135" s="1"/>
      <c r="I135" s="1"/>
    </row>
    <row r="136" spans="1:9" ht="15.75" thickBot="1" x14ac:dyDescent="0.3">
      <c r="A136" s="1"/>
      <c r="B136" s="1"/>
      <c r="C136" s="1"/>
      <c r="D136" s="1"/>
      <c r="E136" s="1"/>
      <c r="F136" s="1"/>
      <c r="G136" s="1"/>
      <c r="H136" s="1"/>
      <c r="I136" s="1"/>
    </row>
    <row r="137" spans="1:9" ht="25.5" customHeight="1" x14ac:dyDescent="0.25">
      <c r="A137" s="1"/>
      <c r="B137" s="4" t="s">
        <v>2</v>
      </c>
      <c r="C137" s="141" t="s">
        <v>3</v>
      </c>
      <c r="D137" s="142"/>
      <c r="E137" s="142"/>
      <c r="F137" s="143"/>
      <c r="G137" s="174" t="s">
        <v>4</v>
      </c>
      <c r="H137" s="141"/>
      <c r="I137" s="175"/>
    </row>
    <row r="138" spans="1:9" ht="65.25" customHeight="1" x14ac:dyDescent="0.25">
      <c r="A138" s="1"/>
      <c r="B138" s="5">
        <v>1</v>
      </c>
      <c r="C138" s="145" t="s">
        <v>29</v>
      </c>
      <c r="D138" s="146"/>
      <c r="E138" s="146"/>
      <c r="F138" s="147"/>
      <c r="G138" s="153" t="s">
        <v>338</v>
      </c>
      <c r="H138" s="145"/>
      <c r="I138" s="167"/>
    </row>
    <row r="139" spans="1:9" ht="51.75" customHeight="1" x14ac:dyDescent="0.25">
      <c r="A139" s="1"/>
      <c r="B139" s="5">
        <v>2</v>
      </c>
      <c r="C139" s="145" t="s">
        <v>30</v>
      </c>
      <c r="D139" s="146"/>
      <c r="E139" s="146"/>
      <c r="F139" s="147"/>
      <c r="G139" s="153" t="s">
        <v>390</v>
      </c>
      <c r="H139" s="145"/>
      <c r="I139" s="154"/>
    </row>
    <row r="140" spans="1:9" ht="52.5" customHeight="1" x14ac:dyDescent="0.25">
      <c r="A140" s="1"/>
      <c r="B140" s="5">
        <v>3</v>
      </c>
      <c r="C140" s="150" t="s">
        <v>65</v>
      </c>
      <c r="D140" s="151"/>
      <c r="E140" s="151"/>
      <c r="F140" s="152"/>
      <c r="G140" s="153" t="s">
        <v>341</v>
      </c>
      <c r="H140" s="145"/>
      <c r="I140" s="167"/>
    </row>
    <row r="141" spans="1:9" ht="15" customHeight="1" x14ac:dyDescent="0.25">
      <c r="A141" s="1"/>
      <c r="B141" s="18">
        <v>4</v>
      </c>
      <c r="C141" s="155" t="s">
        <v>31</v>
      </c>
      <c r="D141" s="156"/>
      <c r="E141" s="156"/>
      <c r="F141" s="157"/>
      <c r="G141" s="155" t="s">
        <v>429</v>
      </c>
      <c r="H141" s="156"/>
      <c r="I141" s="163"/>
    </row>
    <row r="142" spans="1:9" x14ac:dyDescent="0.25">
      <c r="A142" s="1"/>
      <c r="B142" s="23"/>
      <c r="C142" s="158"/>
      <c r="D142" s="149"/>
      <c r="E142" s="149"/>
      <c r="F142" s="159"/>
      <c r="G142" s="158"/>
      <c r="H142" s="149"/>
      <c r="I142" s="176"/>
    </row>
    <row r="143" spans="1:9" ht="15" customHeight="1" x14ac:dyDescent="0.25">
      <c r="A143" s="1"/>
      <c r="B143" s="23"/>
      <c r="C143" s="158"/>
      <c r="D143" s="149"/>
      <c r="E143" s="149"/>
      <c r="F143" s="159"/>
      <c r="G143" s="101" t="s">
        <v>302</v>
      </c>
      <c r="H143" s="225" t="s">
        <v>431</v>
      </c>
      <c r="I143" s="226"/>
    </row>
    <row r="144" spans="1:9" x14ac:dyDescent="0.25">
      <c r="A144" s="1"/>
      <c r="B144" s="23"/>
      <c r="C144" s="191" t="s">
        <v>32</v>
      </c>
      <c r="D144" s="192"/>
      <c r="E144" s="192"/>
      <c r="F144" s="193"/>
      <c r="G144" s="126"/>
      <c r="H144" s="225"/>
      <c r="I144" s="226"/>
    </row>
    <row r="145" spans="1:9" ht="15" customHeight="1" x14ac:dyDescent="0.25">
      <c r="A145" s="1"/>
      <c r="B145" s="23"/>
      <c r="C145" s="191" t="s">
        <v>33</v>
      </c>
      <c r="D145" s="192"/>
      <c r="E145" s="192"/>
      <c r="F145" s="193"/>
      <c r="G145" s="126" t="s">
        <v>303</v>
      </c>
      <c r="H145" s="225" t="s">
        <v>430</v>
      </c>
      <c r="I145" s="226"/>
    </row>
    <row r="146" spans="1:9" x14ac:dyDescent="0.25">
      <c r="A146" s="1"/>
      <c r="B146" s="23"/>
      <c r="C146" s="191" t="s">
        <v>34</v>
      </c>
      <c r="D146" s="192"/>
      <c r="E146" s="192"/>
      <c r="F146" s="193"/>
      <c r="G146" s="126"/>
      <c r="H146" s="225"/>
      <c r="I146" s="226"/>
    </row>
    <row r="147" spans="1:9" x14ac:dyDescent="0.25">
      <c r="A147" s="1"/>
      <c r="B147" s="23"/>
      <c r="C147" s="191" t="s">
        <v>66</v>
      </c>
      <c r="D147" s="192"/>
      <c r="E147" s="192"/>
      <c r="F147" s="193"/>
      <c r="G147" s="101"/>
      <c r="H147" s="225"/>
      <c r="I147" s="226"/>
    </row>
    <row r="148" spans="1:9" x14ac:dyDescent="0.25">
      <c r="A148" s="1"/>
      <c r="B148" s="23"/>
      <c r="C148" s="191" t="s">
        <v>67</v>
      </c>
      <c r="D148" s="192"/>
      <c r="E148" s="192"/>
      <c r="F148" s="193"/>
      <c r="G148" s="101"/>
      <c r="H148" s="225"/>
      <c r="I148" s="226"/>
    </row>
    <row r="149" spans="1:9" ht="71.25" customHeight="1" x14ac:dyDescent="0.25">
      <c r="A149" s="1"/>
      <c r="B149" s="5">
        <v>5</v>
      </c>
      <c r="C149" s="145" t="s">
        <v>68</v>
      </c>
      <c r="D149" s="146"/>
      <c r="E149" s="146"/>
      <c r="F149" s="147"/>
      <c r="G149" s="153" t="s">
        <v>432</v>
      </c>
      <c r="H149" s="145"/>
      <c r="I149" s="154"/>
    </row>
    <row r="150" spans="1:9" ht="81" customHeight="1" x14ac:dyDescent="0.25">
      <c r="A150" s="1"/>
      <c r="B150" s="111">
        <v>6</v>
      </c>
      <c r="C150" s="234" t="s">
        <v>35</v>
      </c>
      <c r="D150" s="235"/>
      <c r="E150" s="235"/>
      <c r="F150" s="236"/>
      <c r="G150" s="247" t="s">
        <v>36</v>
      </c>
      <c r="H150" s="234"/>
      <c r="I150" s="248"/>
    </row>
    <row r="151" spans="1:9" ht="49.5" customHeight="1" x14ac:dyDescent="0.25">
      <c r="A151" s="1"/>
      <c r="B151" s="20">
        <v>7</v>
      </c>
      <c r="C151" s="160" t="s">
        <v>406</v>
      </c>
      <c r="D151" s="161"/>
      <c r="E151" s="161"/>
      <c r="F151" s="162"/>
      <c r="G151" s="249" t="s">
        <v>433</v>
      </c>
      <c r="H151" s="160"/>
      <c r="I151" s="250"/>
    </row>
    <row r="152" spans="1:9" ht="36" customHeight="1" thickBot="1" x14ac:dyDescent="0.3">
      <c r="A152" s="1"/>
      <c r="B152" s="127">
        <v>8</v>
      </c>
      <c r="C152" s="251" t="s">
        <v>407</v>
      </c>
      <c r="D152" s="252"/>
      <c r="E152" s="252"/>
      <c r="F152" s="253"/>
      <c r="G152" s="254" t="s">
        <v>436</v>
      </c>
      <c r="H152" s="251"/>
      <c r="I152" s="255"/>
    </row>
    <row r="153" spans="1:9" ht="6.75" customHeight="1" x14ac:dyDescent="0.25">
      <c r="A153" s="1"/>
      <c r="B153" s="1"/>
      <c r="C153" s="1"/>
      <c r="D153" s="1"/>
      <c r="E153" s="1"/>
      <c r="F153" s="1"/>
      <c r="G153" s="1"/>
      <c r="H153" s="1"/>
      <c r="I153" s="1"/>
    </row>
    <row r="154" spans="1:9" ht="24" customHeight="1" thickBot="1" x14ac:dyDescent="0.3">
      <c r="A154" s="1"/>
      <c r="B154" s="2" t="s">
        <v>69</v>
      </c>
      <c r="C154" s="2"/>
      <c r="D154" s="2"/>
      <c r="E154" s="2"/>
      <c r="F154" s="2"/>
      <c r="G154" s="2"/>
      <c r="H154" s="2"/>
      <c r="I154" s="1"/>
    </row>
    <row r="155" spans="1:9" ht="15" customHeight="1" x14ac:dyDescent="0.25">
      <c r="A155" s="1"/>
      <c r="B155" s="124" t="s">
        <v>44</v>
      </c>
      <c r="C155" s="223" t="s">
        <v>439</v>
      </c>
      <c r="D155" s="223"/>
      <c r="E155" s="223"/>
      <c r="F155" s="223"/>
      <c r="G155" s="223"/>
      <c r="H155" s="223"/>
      <c r="I155" s="224"/>
    </row>
    <row r="156" spans="1:9" x14ac:dyDescent="0.25">
      <c r="A156" s="1"/>
      <c r="B156" s="125"/>
      <c r="C156" s="227"/>
      <c r="D156" s="227"/>
      <c r="E156" s="227"/>
      <c r="F156" s="227"/>
      <c r="G156" s="227"/>
      <c r="H156" s="227"/>
      <c r="I156" s="228"/>
    </row>
    <row r="157" spans="1:9" ht="44.25" customHeight="1" x14ac:dyDescent="0.25">
      <c r="A157" s="1"/>
      <c r="B157" s="125" t="s">
        <v>45</v>
      </c>
      <c r="C157" s="227" t="s">
        <v>437</v>
      </c>
      <c r="D157" s="227"/>
      <c r="E157" s="227"/>
      <c r="F157" s="227"/>
      <c r="G157" s="227"/>
      <c r="H157" s="227"/>
      <c r="I157" s="228"/>
    </row>
    <row r="158" spans="1:9" ht="8.25" customHeight="1" thickBot="1" x14ac:dyDescent="0.3">
      <c r="A158" s="1"/>
      <c r="B158" s="14"/>
      <c r="C158" s="15"/>
      <c r="D158" s="15"/>
      <c r="E158" s="15"/>
      <c r="F158" s="16"/>
      <c r="G158" s="16"/>
      <c r="H158" s="16"/>
      <c r="I158" s="17"/>
    </row>
    <row r="159" spans="1:9" x14ac:dyDescent="0.25">
      <c r="A159" s="1"/>
      <c r="B159" s="1"/>
      <c r="C159" s="1"/>
      <c r="D159" s="1"/>
      <c r="E159" s="1"/>
      <c r="F159" s="1"/>
      <c r="G159" s="1"/>
      <c r="H159" s="1"/>
      <c r="I159" s="1"/>
    </row>
    <row r="160" spans="1:9" x14ac:dyDescent="0.25">
      <c r="A160" s="3" t="s">
        <v>71</v>
      </c>
      <c r="B160" s="2" t="s">
        <v>72</v>
      </c>
      <c r="C160" s="2"/>
      <c r="D160" s="2"/>
      <c r="E160" s="2"/>
      <c r="F160" s="1"/>
      <c r="G160" s="1"/>
      <c r="H160" s="1"/>
      <c r="I160" s="1"/>
    </row>
    <row r="161" spans="1:9" ht="52.5" customHeight="1" thickBot="1" x14ac:dyDescent="0.3">
      <c r="A161" s="1"/>
      <c r="B161" s="140" t="s">
        <v>70</v>
      </c>
      <c r="C161" s="140"/>
      <c r="D161" s="140"/>
      <c r="E161" s="140"/>
      <c r="F161" s="140"/>
      <c r="G161" s="140"/>
      <c r="H161" s="140"/>
      <c r="I161" s="140"/>
    </row>
    <row r="162" spans="1:9" ht="25.5" customHeight="1" x14ac:dyDescent="0.25">
      <c r="A162" s="1"/>
      <c r="B162" s="24" t="s">
        <v>2</v>
      </c>
      <c r="C162" s="183" t="s">
        <v>3</v>
      </c>
      <c r="D162" s="184"/>
      <c r="E162" s="184"/>
      <c r="F162" s="185"/>
      <c r="G162" s="186" t="s">
        <v>4</v>
      </c>
      <c r="H162" s="183"/>
      <c r="I162" s="187"/>
    </row>
    <row r="163" spans="1:9" ht="44.25" customHeight="1" x14ac:dyDescent="0.25">
      <c r="A163" s="1"/>
      <c r="B163" s="25" t="s">
        <v>44</v>
      </c>
      <c r="C163" s="202" t="s">
        <v>73</v>
      </c>
      <c r="D163" s="203"/>
      <c r="E163" s="203"/>
      <c r="F163" s="204"/>
      <c r="G163" s="205" t="str">
        <f>"DPA nomor : "&amp;E20&amp;" Tanggal "&amp;E21</f>
        <v>DPA nomor : 4.02.01.2.07.09.5.2.03.01.01.0001 Tanggal 5 Mei 2023</v>
      </c>
      <c r="H163" s="206"/>
      <c r="I163" s="207"/>
    </row>
    <row r="164" spans="1:9" ht="38.25" customHeight="1" thickBot="1" x14ac:dyDescent="0.3">
      <c r="A164" s="1"/>
      <c r="B164" s="26" t="s">
        <v>45</v>
      </c>
      <c r="C164" s="200" t="s">
        <v>74</v>
      </c>
      <c r="D164" s="208"/>
      <c r="E164" s="208"/>
      <c r="F164" s="209"/>
      <c r="G164" s="199" t="s">
        <v>75</v>
      </c>
      <c r="H164" s="200"/>
      <c r="I164" s="201"/>
    </row>
    <row r="165" spans="1:9" ht="6.75" customHeight="1" x14ac:dyDescent="0.25">
      <c r="A165" s="1"/>
      <c r="B165" s="1"/>
      <c r="C165" s="1"/>
      <c r="D165" s="1"/>
      <c r="E165" s="1"/>
      <c r="F165" s="1"/>
      <c r="G165" s="1"/>
      <c r="H165" s="1"/>
      <c r="I165" s="1"/>
    </row>
    <row r="166" spans="1:9" ht="24" customHeight="1" thickBot="1" x14ac:dyDescent="0.3">
      <c r="A166" s="1"/>
      <c r="B166" s="2" t="s">
        <v>76</v>
      </c>
      <c r="C166" s="2"/>
      <c r="D166" s="2"/>
      <c r="E166" s="2"/>
      <c r="F166" s="2"/>
      <c r="G166" s="2"/>
      <c r="H166" s="2"/>
      <c r="I166" s="1"/>
    </row>
    <row r="167" spans="1:9" x14ac:dyDescent="0.25">
      <c r="A167" s="1"/>
      <c r="B167" s="7"/>
      <c r="C167" s="8"/>
      <c r="D167" s="8"/>
      <c r="E167" s="8"/>
      <c r="F167" s="9"/>
      <c r="G167" s="9"/>
      <c r="H167" s="9"/>
      <c r="I167" s="10"/>
    </row>
    <row r="168" spans="1:9" x14ac:dyDescent="0.25">
      <c r="A168" s="1"/>
      <c r="B168" s="11"/>
      <c r="C168" s="12"/>
      <c r="D168" s="12"/>
      <c r="E168" s="12"/>
      <c r="F168" s="2"/>
      <c r="G168" s="2"/>
      <c r="H168" s="2"/>
      <c r="I168" s="13"/>
    </row>
    <row r="169" spans="1:9" x14ac:dyDescent="0.25">
      <c r="A169" s="1"/>
      <c r="B169" s="11"/>
      <c r="C169" s="12"/>
      <c r="D169" s="12"/>
      <c r="E169" s="12"/>
      <c r="F169" s="2"/>
      <c r="G169" s="2"/>
      <c r="H169" s="2"/>
      <c r="I169" s="13"/>
    </row>
    <row r="170" spans="1:9" x14ac:dyDescent="0.25">
      <c r="A170" s="1"/>
      <c r="B170" s="11"/>
      <c r="C170" s="12"/>
      <c r="D170" s="12"/>
      <c r="E170" s="12"/>
      <c r="F170" s="2"/>
      <c r="G170" s="2"/>
      <c r="H170" s="2"/>
      <c r="I170" s="13"/>
    </row>
    <row r="171" spans="1:9" ht="15.75" thickBot="1" x14ac:dyDescent="0.3">
      <c r="A171" s="1"/>
      <c r="B171" s="14"/>
      <c r="C171" s="15"/>
      <c r="D171" s="15"/>
      <c r="E171" s="15"/>
      <c r="F171" s="16"/>
      <c r="G171" s="16"/>
      <c r="H171" s="16"/>
      <c r="I171" s="17"/>
    </row>
    <row r="172" spans="1:9" x14ac:dyDescent="0.25">
      <c r="A172" s="1"/>
      <c r="B172" s="1"/>
      <c r="C172" s="1"/>
      <c r="D172" s="1"/>
      <c r="E172" s="1"/>
      <c r="F172" s="1"/>
      <c r="G172" s="1"/>
      <c r="H172" s="1"/>
      <c r="I172" s="1"/>
    </row>
    <row r="173" spans="1:9" x14ac:dyDescent="0.25">
      <c r="A173" s="3" t="s">
        <v>77</v>
      </c>
      <c r="B173" s="2" t="s">
        <v>80</v>
      </c>
      <c r="C173" s="2"/>
      <c r="D173" s="2"/>
      <c r="E173" s="2"/>
      <c r="F173" s="1"/>
      <c r="G173" s="1"/>
      <c r="H173" s="1"/>
      <c r="I173" s="1"/>
    </row>
    <row r="174" spans="1:9" ht="33.75" customHeight="1" x14ac:dyDescent="0.25">
      <c r="A174" s="1"/>
      <c r="B174" s="140" t="s">
        <v>37</v>
      </c>
      <c r="C174" s="140"/>
      <c r="D174" s="140"/>
      <c r="E174" s="140"/>
      <c r="F174" s="140"/>
      <c r="G174" s="140"/>
      <c r="H174" s="140"/>
      <c r="I174" s="140"/>
    </row>
    <row r="175" spans="1:9" ht="15.75" thickBot="1" x14ac:dyDescent="0.3">
      <c r="A175" s="1"/>
      <c r="B175" s="1"/>
      <c r="C175" s="1"/>
      <c r="D175" s="1"/>
      <c r="E175" s="1"/>
      <c r="F175" s="1"/>
      <c r="G175" s="1"/>
      <c r="H175" s="1"/>
      <c r="I175" s="1"/>
    </row>
    <row r="176" spans="1:9" ht="25.5" customHeight="1" x14ac:dyDescent="0.25">
      <c r="A176" s="1"/>
      <c r="B176" s="24" t="s">
        <v>2</v>
      </c>
      <c r="C176" s="183" t="s">
        <v>3</v>
      </c>
      <c r="D176" s="184"/>
      <c r="E176" s="184"/>
      <c r="F176" s="185"/>
      <c r="G176" s="186" t="s">
        <v>4</v>
      </c>
      <c r="H176" s="183"/>
      <c r="I176" s="187"/>
    </row>
    <row r="177" spans="1:9" ht="17.25" customHeight="1" x14ac:dyDescent="0.25">
      <c r="A177" s="1"/>
      <c r="B177" s="25" t="s">
        <v>44</v>
      </c>
      <c r="C177" s="202" t="s">
        <v>279</v>
      </c>
      <c r="D177" s="203"/>
      <c r="E177" s="203"/>
      <c r="F177" s="204"/>
      <c r="G177" s="219" t="str">
        <f>"terdaftar pada ID paket : "&amp;E22</f>
        <v>terdaftar pada ID paket : 42984646</v>
      </c>
      <c r="H177" s="220"/>
      <c r="I177" s="221"/>
    </row>
    <row r="178" spans="1:9" ht="15.75" thickBot="1" x14ac:dyDescent="0.3">
      <c r="A178" s="1"/>
      <c r="B178" s="26" t="s">
        <v>45</v>
      </c>
      <c r="C178" s="200" t="s">
        <v>38</v>
      </c>
      <c r="D178" s="208"/>
      <c r="E178" s="208"/>
      <c r="F178" s="209"/>
      <c r="G178" s="199" t="s">
        <v>78</v>
      </c>
      <c r="H178" s="200"/>
      <c r="I178" s="201"/>
    </row>
    <row r="179" spans="1:9" ht="6.75" customHeight="1" x14ac:dyDescent="0.25">
      <c r="A179" s="1"/>
      <c r="B179" s="1"/>
      <c r="C179" s="1"/>
      <c r="D179" s="1"/>
      <c r="E179" s="1"/>
      <c r="F179" s="1"/>
      <c r="G179" s="1"/>
      <c r="H179" s="1"/>
      <c r="I179" s="1"/>
    </row>
    <row r="180" spans="1:9" ht="24" customHeight="1" thickBot="1" x14ac:dyDescent="0.3">
      <c r="A180" s="1"/>
      <c r="B180" s="2" t="s">
        <v>79</v>
      </c>
      <c r="C180" s="2"/>
      <c r="D180" s="2"/>
      <c r="E180" s="2"/>
      <c r="F180" s="2"/>
      <c r="G180" s="2"/>
      <c r="H180" s="2"/>
      <c r="I180" s="1"/>
    </row>
    <row r="181" spans="1:9" x14ac:dyDescent="0.25">
      <c r="A181" s="1"/>
      <c r="B181" s="7"/>
      <c r="C181" s="8"/>
      <c r="D181" s="8"/>
      <c r="E181" s="8"/>
      <c r="F181" s="9"/>
      <c r="G181" s="9"/>
      <c r="H181" s="9"/>
      <c r="I181" s="10"/>
    </row>
    <row r="182" spans="1:9" x14ac:dyDescent="0.25">
      <c r="A182" s="1"/>
      <c r="B182" s="11"/>
      <c r="C182" s="12"/>
      <c r="D182" s="12"/>
      <c r="E182" s="12"/>
      <c r="F182" s="2"/>
      <c r="G182" s="2"/>
      <c r="H182" s="2"/>
      <c r="I182" s="13"/>
    </row>
    <row r="183" spans="1:9" x14ac:dyDescent="0.25">
      <c r="A183" s="1"/>
      <c r="B183" s="11"/>
      <c r="C183" s="12"/>
      <c r="D183" s="12"/>
      <c r="E183" s="12"/>
      <c r="F183" s="2"/>
      <c r="G183" s="2"/>
      <c r="H183" s="2"/>
      <c r="I183" s="13"/>
    </row>
    <row r="184" spans="1:9" x14ac:dyDescent="0.25">
      <c r="A184" s="1"/>
      <c r="B184" s="11"/>
      <c r="C184" s="12"/>
      <c r="D184" s="12"/>
      <c r="E184" s="12"/>
      <c r="F184" s="2"/>
      <c r="G184" s="2"/>
      <c r="H184" s="2"/>
      <c r="I184" s="13"/>
    </row>
    <row r="185" spans="1:9" ht="15.75" thickBot="1" x14ac:dyDescent="0.3">
      <c r="A185" s="1"/>
      <c r="B185" s="14"/>
      <c r="C185" s="15"/>
      <c r="D185" s="15"/>
      <c r="E185" s="15"/>
      <c r="F185" s="16"/>
      <c r="G185" s="16"/>
      <c r="H185" s="16"/>
      <c r="I185" s="17"/>
    </row>
    <row r="186" spans="1:9" x14ac:dyDescent="0.25">
      <c r="A186" s="1"/>
      <c r="B186" s="1"/>
      <c r="C186" s="1"/>
      <c r="D186" s="1"/>
      <c r="E186" s="1"/>
      <c r="F186" s="1"/>
      <c r="G186" s="1"/>
      <c r="H186" s="1"/>
      <c r="I186" s="1"/>
    </row>
    <row r="187" spans="1:9" x14ac:dyDescent="0.25">
      <c r="A187" s="3" t="s">
        <v>81</v>
      </c>
      <c r="B187" s="2" t="s">
        <v>82</v>
      </c>
      <c r="C187" s="2"/>
      <c r="D187" s="2"/>
      <c r="E187" s="2"/>
      <c r="F187" s="1"/>
      <c r="G187" s="1"/>
      <c r="H187" s="1"/>
      <c r="I187" s="1"/>
    </row>
    <row r="188" spans="1:9" ht="47.25" customHeight="1" x14ac:dyDescent="0.25">
      <c r="A188" s="1"/>
      <c r="B188" s="140" t="s">
        <v>39</v>
      </c>
      <c r="C188" s="140"/>
      <c r="D188" s="140"/>
      <c r="E188" s="140"/>
      <c r="F188" s="140"/>
      <c r="G188" s="140"/>
      <c r="H188" s="140"/>
      <c r="I188" s="140"/>
    </row>
    <row r="189" spans="1:9" ht="15.75" thickBot="1" x14ac:dyDescent="0.3">
      <c r="A189" s="1"/>
      <c r="B189" s="1"/>
      <c r="C189" s="1"/>
      <c r="D189" s="1"/>
      <c r="E189" s="1"/>
      <c r="F189" s="1"/>
      <c r="G189" s="1"/>
      <c r="H189" s="1"/>
      <c r="I189" s="1"/>
    </row>
    <row r="190" spans="1:9" ht="25.5" customHeight="1" x14ac:dyDescent="0.25">
      <c r="A190" s="1"/>
      <c r="B190" s="24" t="s">
        <v>2</v>
      </c>
      <c r="C190" s="183" t="s">
        <v>3</v>
      </c>
      <c r="D190" s="184"/>
      <c r="E190" s="184"/>
      <c r="F190" s="185"/>
      <c r="G190" s="186" t="s">
        <v>4</v>
      </c>
      <c r="H190" s="183"/>
      <c r="I190" s="187"/>
    </row>
    <row r="191" spans="1:9" ht="81.75" customHeight="1" x14ac:dyDescent="0.25">
      <c r="A191" s="1"/>
      <c r="B191" s="25" t="s">
        <v>44</v>
      </c>
      <c r="C191" s="202" t="s">
        <v>40</v>
      </c>
      <c r="D191" s="203"/>
      <c r="E191" s="203"/>
      <c r="F191" s="204"/>
      <c r="G191" s="219" t="str">
        <f>"Dengan memperhitungkan perkiraan waktu pemilihan penyedia maka jangka waktu pelaksanaan pekerjaan selama "&amp;E18&amp;" "&amp;F18&amp;" diyakini cukup untuk menyelesaikan pekerjaan ini "</f>
        <v xml:space="preserve">Dengan memperhitungkan perkiraan waktu pemilihan penyedia maka jangka waktu pelaksanaan pekerjaan selama 180 hari kalender diyakini cukup untuk menyelesaikan pekerjaan ini </v>
      </c>
      <c r="H191" s="220"/>
      <c r="I191" s="221"/>
    </row>
    <row r="192" spans="1:9" ht="31.5" customHeight="1" thickBot="1" x14ac:dyDescent="0.3">
      <c r="A192" s="1"/>
      <c r="B192" s="26" t="s">
        <v>45</v>
      </c>
      <c r="C192" s="200" t="s">
        <v>41</v>
      </c>
      <c r="D192" s="208"/>
      <c r="E192" s="208"/>
      <c r="F192" s="209"/>
      <c r="G192" s="199" t="s">
        <v>83</v>
      </c>
      <c r="H192" s="200"/>
      <c r="I192" s="201"/>
    </row>
    <row r="193" spans="1:9" ht="6.75" customHeight="1" x14ac:dyDescent="0.25">
      <c r="A193" s="1"/>
      <c r="B193" s="1"/>
      <c r="C193" s="1"/>
      <c r="D193" s="1"/>
      <c r="E193" s="1"/>
      <c r="F193" s="1"/>
      <c r="G193" s="1"/>
      <c r="H193" s="1"/>
      <c r="I193" s="1"/>
    </row>
    <row r="194" spans="1:9" ht="24" customHeight="1" thickBot="1" x14ac:dyDescent="0.3">
      <c r="A194" s="1"/>
      <c r="B194" s="2" t="s">
        <v>84</v>
      </c>
      <c r="C194" s="2"/>
      <c r="D194" s="2"/>
      <c r="E194" s="2"/>
      <c r="F194" s="2"/>
      <c r="G194" s="2"/>
      <c r="H194" s="2"/>
      <c r="I194" s="1"/>
    </row>
    <row r="195" spans="1:9" ht="48" customHeight="1" x14ac:dyDescent="0.25">
      <c r="A195" s="1"/>
      <c r="B195" s="124" t="s">
        <v>44</v>
      </c>
      <c r="C195" s="223" t="s">
        <v>437</v>
      </c>
      <c r="D195" s="223"/>
      <c r="E195" s="223"/>
      <c r="F195" s="223"/>
      <c r="G195" s="223"/>
      <c r="H195" s="223"/>
      <c r="I195" s="224"/>
    </row>
    <row r="196" spans="1:9" x14ac:dyDescent="0.25">
      <c r="A196" s="1"/>
      <c r="B196" s="125">
        <v>2</v>
      </c>
      <c r="C196" s="227" t="s">
        <v>408</v>
      </c>
      <c r="D196" s="227"/>
      <c r="E196" s="227"/>
      <c r="F196" s="227"/>
      <c r="G196" s="227"/>
      <c r="H196" s="227"/>
      <c r="I196" s="228"/>
    </row>
    <row r="197" spans="1:9" x14ac:dyDescent="0.25">
      <c r="A197" s="1"/>
      <c r="B197" s="125"/>
      <c r="C197" s="227"/>
      <c r="D197" s="227"/>
      <c r="E197" s="227"/>
      <c r="F197" s="227"/>
      <c r="G197" s="227"/>
      <c r="H197" s="227"/>
      <c r="I197" s="228"/>
    </row>
    <row r="198" spans="1:9" ht="15.75" thickBot="1" x14ac:dyDescent="0.3">
      <c r="A198" s="1"/>
      <c r="B198" s="14"/>
      <c r="C198" s="15"/>
      <c r="D198" s="15"/>
      <c r="E198" s="15"/>
      <c r="F198" s="16"/>
      <c r="G198" s="16"/>
      <c r="H198" s="16"/>
      <c r="I198" s="17"/>
    </row>
    <row r="199" spans="1:9" x14ac:dyDescent="0.25">
      <c r="A199" s="1"/>
      <c r="B199" s="1"/>
      <c r="C199" s="1"/>
      <c r="D199" s="1"/>
      <c r="E199" s="1"/>
      <c r="F199" s="1"/>
      <c r="G199" s="1"/>
      <c r="H199" s="1"/>
      <c r="I199" s="1"/>
    </row>
    <row r="200" spans="1:9" x14ac:dyDescent="0.25">
      <c r="A200" s="3" t="s">
        <v>85</v>
      </c>
      <c r="B200" s="2" t="s">
        <v>86</v>
      </c>
      <c r="C200" s="2"/>
      <c r="D200" s="2"/>
      <c r="E200" s="2"/>
      <c r="F200" s="1"/>
      <c r="G200" s="1"/>
      <c r="H200" s="1"/>
      <c r="I200" s="1"/>
    </row>
    <row r="201" spans="1:9" ht="61.5" customHeight="1" x14ac:dyDescent="0.25">
      <c r="A201" s="1"/>
      <c r="B201" s="140" t="s">
        <v>42</v>
      </c>
      <c r="C201" s="140"/>
      <c r="D201" s="140"/>
      <c r="E201" s="140"/>
      <c r="F201" s="140"/>
      <c r="G201" s="140"/>
      <c r="H201" s="140"/>
      <c r="I201" s="140"/>
    </row>
    <row r="202" spans="1:9" ht="15.75" thickBot="1" x14ac:dyDescent="0.3">
      <c r="A202" s="1"/>
      <c r="B202" s="1"/>
      <c r="C202" s="1"/>
      <c r="D202" s="1"/>
      <c r="E202" s="1"/>
      <c r="F202" s="1"/>
      <c r="G202" s="1"/>
      <c r="H202" s="1"/>
      <c r="I202" s="1"/>
    </row>
    <row r="203" spans="1:9" ht="25.5" customHeight="1" x14ac:dyDescent="0.25">
      <c r="A203" s="1"/>
      <c r="B203" s="24" t="s">
        <v>2</v>
      </c>
      <c r="C203" s="183" t="s">
        <v>3</v>
      </c>
      <c r="D203" s="184"/>
      <c r="E203" s="184"/>
      <c r="F203" s="185"/>
      <c r="G203" s="186" t="s">
        <v>4</v>
      </c>
      <c r="H203" s="183"/>
      <c r="I203" s="187"/>
    </row>
    <row r="204" spans="1:9" ht="48" customHeight="1" x14ac:dyDescent="0.25">
      <c r="A204" s="1"/>
      <c r="B204" s="25" t="s">
        <v>44</v>
      </c>
      <c r="C204" s="202" t="s">
        <v>87</v>
      </c>
      <c r="D204" s="203"/>
      <c r="E204" s="203"/>
      <c r="F204" s="204"/>
      <c r="G204" s="219" t="s">
        <v>89</v>
      </c>
      <c r="H204" s="220"/>
      <c r="I204" s="221"/>
    </row>
    <row r="205" spans="1:9" ht="21.75" customHeight="1" thickBot="1" x14ac:dyDescent="0.3">
      <c r="A205" s="1"/>
      <c r="B205" s="26" t="s">
        <v>45</v>
      </c>
      <c r="C205" s="200" t="s">
        <v>88</v>
      </c>
      <c r="D205" s="208"/>
      <c r="E205" s="208"/>
      <c r="F205" s="209"/>
      <c r="G205" s="199" t="s">
        <v>91</v>
      </c>
      <c r="H205" s="200"/>
      <c r="I205" s="201"/>
    </row>
    <row r="206" spans="1:9" ht="6.75" customHeight="1" x14ac:dyDescent="0.25">
      <c r="A206" s="1"/>
      <c r="B206" s="1"/>
      <c r="C206" s="1"/>
      <c r="D206" s="1"/>
      <c r="E206" s="1"/>
      <c r="F206" s="1"/>
      <c r="G206" s="1"/>
      <c r="H206" s="1"/>
      <c r="I206" s="1"/>
    </row>
    <row r="207" spans="1:9" ht="24" customHeight="1" thickBot="1" x14ac:dyDescent="0.3">
      <c r="A207" s="1"/>
      <c r="B207" s="2" t="s">
        <v>90</v>
      </c>
      <c r="C207" s="2"/>
      <c r="D207" s="2"/>
      <c r="E207" s="2"/>
      <c r="F207" s="2"/>
      <c r="G207" s="2"/>
      <c r="H207" s="2"/>
      <c r="I207" s="1"/>
    </row>
    <row r="208" spans="1:9" x14ac:dyDescent="0.25">
      <c r="A208" s="1"/>
      <c r="B208" s="7"/>
      <c r="C208" s="8"/>
      <c r="D208" s="8"/>
      <c r="E208" s="8"/>
      <c r="F208" s="9"/>
      <c r="G208" s="9"/>
      <c r="H208" s="9"/>
      <c r="I208" s="10"/>
    </row>
    <row r="209" spans="1:9" x14ac:dyDescent="0.25">
      <c r="A209" s="1"/>
      <c r="B209" s="11"/>
      <c r="C209" s="12"/>
      <c r="D209" s="12"/>
      <c r="E209" s="12"/>
      <c r="F209" s="2"/>
      <c r="G209" s="2"/>
      <c r="H209" s="2"/>
      <c r="I209" s="13"/>
    </row>
    <row r="210" spans="1:9" x14ac:dyDescent="0.25">
      <c r="A210" s="1"/>
      <c r="B210" s="11"/>
      <c r="C210" s="12"/>
      <c r="D210" s="12"/>
      <c r="E210" s="12"/>
      <c r="F210" s="2"/>
      <c r="G210" s="2"/>
      <c r="H210" s="2"/>
      <c r="I210" s="13"/>
    </row>
    <row r="211" spans="1:9" x14ac:dyDescent="0.25">
      <c r="A211" s="1"/>
      <c r="B211" s="11"/>
      <c r="C211" s="12"/>
      <c r="D211" s="12"/>
      <c r="E211" s="12"/>
      <c r="F211" s="2"/>
      <c r="G211" s="2"/>
      <c r="H211" s="2"/>
      <c r="I211" s="13"/>
    </row>
    <row r="212" spans="1:9" ht="15.75" thickBot="1" x14ac:dyDescent="0.3">
      <c r="A212" s="1"/>
      <c r="B212" s="14"/>
      <c r="C212" s="15"/>
      <c r="D212" s="15"/>
      <c r="E212" s="15"/>
      <c r="F212" s="16"/>
      <c r="G212" s="16"/>
      <c r="H212" s="16"/>
      <c r="I212" s="17"/>
    </row>
    <row r="213" spans="1:9" x14ac:dyDescent="0.25">
      <c r="A213" s="1"/>
      <c r="B213" s="1"/>
      <c r="C213" s="1"/>
      <c r="D213" s="1"/>
      <c r="E213" s="1"/>
      <c r="F213" s="1"/>
      <c r="G213" s="1"/>
      <c r="H213" s="1"/>
      <c r="I213" s="1"/>
    </row>
    <row r="214" spans="1:9" ht="30.75" customHeight="1" x14ac:dyDescent="0.25">
      <c r="A214" s="3" t="s">
        <v>393</v>
      </c>
      <c r="B214" s="262" t="s">
        <v>394</v>
      </c>
      <c r="C214" s="262"/>
      <c r="D214" s="262"/>
      <c r="E214" s="262"/>
      <c r="F214" s="262"/>
      <c r="G214" s="262"/>
      <c r="H214" s="262"/>
      <c r="I214" s="262"/>
    </row>
    <row r="215" spans="1:9" ht="48" customHeight="1" x14ac:dyDescent="0.25">
      <c r="A215" s="1"/>
      <c r="B215" s="140" t="s">
        <v>395</v>
      </c>
      <c r="C215" s="140"/>
      <c r="D215" s="140"/>
      <c r="E215" s="140"/>
      <c r="F215" s="140"/>
      <c r="G215" s="140"/>
      <c r="H215" s="140"/>
      <c r="I215" s="140"/>
    </row>
    <row r="216" spans="1:9" ht="15.75" thickBot="1" x14ac:dyDescent="0.3">
      <c r="A216" s="1"/>
      <c r="B216" s="1"/>
      <c r="C216" s="1"/>
      <c r="D216" s="1"/>
      <c r="E216" s="1"/>
      <c r="F216" s="1"/>
      <c r="G216" s="1"/>
      <c r="H216" s="1"/>
      <c r="I216" s="1"/>
    </row>
    <row r="217" spans="1:9" ht="25.5" customHeight="1" x14ac:dyDescent="0.25">
      <c r="A217" s="1"/>
      <c r="B217" s="24" t="s">
        <v>2</v>
      </c>
      <c r="C217" s="183" t="s">
        <v>3</v>
      </c>
      <c r="D217" s="184"/>
      <c r="E217" s="184"/>
      <c r="F217" s="185"/>
      <c r="G217" s="186" t="s">
        <v>4</v>
      </c>
      <c r="H217" s="183"/>
      <c r="I217" s="187"/>
    </row>
    <row r="218" spans="1:9" ht="78.75" customHeight="1" x14ac:dyDescent="0.25">
      <c r="A218" s="1"/>
      <c r="B218" s="25" t="s">
        <v>44</v>
      </c>
      <c r="C218" s="202" t="s">
        <v>396</v>
      </c>
      <c r="D218" s="203"/>
      <c r="E218" s="203"/>
      <c r="F218" s="204"/>
      <c r="G218" s="219" t="s">
        <v>438</v>
      </c>
      <c r="H218" s="220"/>
      <c r="I218" s="221"/>
    </row>
    <row r="219" spans="1:9" ht="76.5" customHeight="1" thickBot="1" x14ac:dyDescent="0.3">
      <c r="A219" s="1"/>
      <c r="B219" s="26" t="s">
        <v>45</v>
      </c>
      <c r="C219" s="200" t="s">
        <v>397</v>
      </c>
      <c r="D219" s="208"/>
      <c r="E219" s="208"/>
      <c r="F219" s="209"/>
      <c r="G219" s="199" t="s">
        <v>398</v>
      </c>
      <c r="H219" s="200"/>
      <c r="I219" s="201"/>
    </row>
    <row r="220" spans="1:9" ht="6.75" customHeight="1" x14ac:dyDescent="0.25">
      <c r="A220" s="1"/>
      <c r="B220" s="1"/>
      <c r="C220" s="1"/>
      <c r="D220" s="1"/>
      <c r="E220" s="1"/>
      <c r="F220" s="1"/>
      <c r="G220" s="1"/>
      <c r="H220" s="1"/>
      <c r="I220" s="1"/>
    </row>
    <row r="221" spans="1:9" ht="51" customHeight="1" thickBot="1" x14ac:dyDescent="0.3">
      <c r="A221" s="1"/>
      <c r="B221" s="259" t="s">
        <v>399</v>
      </c>
      <c r="C221" s="259"/>
      <c r="D221" s="259"/>
      <c r="E221" s="259"/>
      <c r="F221" s="259"/>
      <c r="G221" s="259"/>
      <c r="H221" s="259"/>
      <c r="I221" s="259"/>
    </row>
    <row r="222" spans="1:9" x14ac:dyDescent="0.25">
      <c r="A222" s="1"/>
      <c r="B222" s="116"/>
      <c r="C222" s="260"/>
      <c r="D222" s="260"/>
      <c r="E222" s="260"/>
      <c r="F222" s="260"/>
      <c r="G222" s="260"/>
      <c r="H222" s="260"/>
      <c r="I222" s="261"/>
    </row>
    <row r="223" spans="1:9" x14ac:dyDescent="0.25">
      <c r="A223" s="1"/>
      <c r="B223" s="117"/>
      <c r="C223" s="123"/>
      <c r="D223" s="12"/>
      <c r="E223" s="12"/>
      <c r="F223" s="2"/>
      <c r="G223" s="2"/>
      <c r="H223" s="2"/>
      <c r="I223" s="13"/>
    </row>
    <row r="224" spans="1:9" ht="15.75" thickBot="1" x14ac:dyDescent="0.3">
      <c r="A224" s="1"/>
      <c r="B224" s="14"/>
      <c r="C224" s="15"/>
      <c r="D224" s="15"/>
      <c r="E224" s="15"/>
      <c r="F224" s="16"/>
      <c r="G224" s="16"/>
      <c r="H224" s="16"/>
      <c r="I224" s="17"/>
    </row>
    <row r="225" spans="1:9" x14ac:dyDescent="0.25">
      <c r="A225" s="1"/>
      <c r="B225" s="1"/>
      <c r="C225" s="1"/>
      <c r="D225" s="1"/>
      <c r="E225" s="1"/>
      <c r="F225" s="1"/>
      <c r="G225" s="1"/>
      <c r="H225" s="1"/>
      <c r="I225" s="1"/>
    </row>
    <row r="226" spans="1:9" ht="80.25" customHeight="1" x14ac:dyDescent="0.25">
      <c r="A226" s="149" t="str">
        <f>"Apabila terdapat perubahan dokumen/data yang kurang dalam pembahasan persiapan tender pengadaan barang, PPK segera melengkapi data tersebut sampai batas waktu "&amp;E27&amp;" ("&amp;VLOOKUP(E27,KODE!B1:C31,2)&amp;") "&amp;'REVIU KONS'!F27&amp;" sebelum pengumuman lelang hingga pukul "&amp;'REVIU KONS'!I27&amp;" WIT dan apabila PPK tidak dapat memperbaiki/melengkapi data tersebut, maka paket pekerjaan tersebut akan dilelang pada periode selanjutnya"</f>
        <v>Apabila terdapat perubahan dokumen/data yang kurang dalam pembahasan persiapan tender pengadaan barang, PPK segera melengkapi data tersebut sampai batas waktu 3 (Tiga) hari kalender sebelum pengumuman lelang hingga pukul 12.00 WIT dan apabila PPK tidak dapat memperbaiki/melengkapi data tersebut, maka paket pekerjaan tersebut akan dilelang pada periode selanjutnya</v>
      </c>
      <c r="B226" s="149"/>
      <c r="C226" s="149"/>
      <c r="D226" s="149"/>
      <c r="E226" s="149"/>
      <c r="F226" s="149"/>
      <c r="G226" s="149"/>
      <c r="H226" s="149"/>
      <c r="I226" s="149"/>
    </row>
    <row r="227" spans="1:9" ht="15.75" thickBot="1" x14ac:dyDescent="0.3">
      <c r="A227" s="1"/>
      <c r="B227" s="1"/>
      <c r="C227" s="1"/>
      <c r="D227" s="1"/>
      <c r="E227" s="1"/>
      <c r="F227" s="1"/>
      <c r="G227" s="1"/>
      <c r="H227" s="1"/>
      <c r="I227" s="1"/>
    </row>
    <row r="228" spans="1:9" s="60" customFormat="1" ht="27" customHeight="1" x14ac:dyDescent="0.25">
      <c r="A228" s="27" t="s">
        <v>2</v>
      </c>
      <c r="B228" s="222" t="s">
        <v>46</v>
      </c>
      <c r="C228" s="222"/>
      <c r="D228" s="222"/>
      <c r="E228" s="222"/>
      <c r="F228" s="222" t="s">
        <v>102</v>
      </c>
      <c r="G228" s="222"/>
      <c r="H228" s="222"/>
      <c r="I228" s="28" t="s">
        <v>103</v>
      </c>
    </row>
    <row r="229" spans="1:9" s="60" customFormat="1" ht="49.5" customHeight="1" x14ac:dyDescent="0.25">
      <c r="A229" s="29">
        <v>1</v>
      </c>
      <c r="B229" s="63" t="str">
        <f>E7</f>
        <v>OTIES INNGIBAL, S. Pd</v>
      </c>
      <c r="C229" s="30"/>
      <c r="D229" s="30"/>
      <c r="E229" s="31"/>
      <c r="F229" s="214" t="s">
        <v>278</v>
      </c>
      <c r="G229" s="215"/>
      <c r="H229" s="216"/>
      <c r="I229" s="32"/>
    </row>
    <row r="230" spans="1:9" s="60" customFormat="1" ht="49.5" customHeight="1" x14ac:dyDescent="0.25">
      <c r="A230" s="29">
        <v>2</v>
      </c>
      <c r="B230" s="63" t="str">
        <f>E8</f>
        <v>ADHITA SUMARSONO, S.Hut.</v>
      </c>
      <c r="C230" s="30"/>
      <c r="D230" s="30"/>
      <c r="E230" s="31"/>
      <c r="F230" s="214" t="str">
        <f>"Pokja Pemilihan 0"&amp;$E$6</f>
        <v>Pokja Pemilihan 024</v>
      </c>
      <c r="G230" s="215"/>
      <c r="H230" s="216"/>
      <c r="I230" s="32"/>
    </row>
    <row r="231" spans="1:9" s="60" customFormat="1" ht="49.5" customHeight="1" x14ac:dyDescent="0.25">
      <c r="A231" s="29">
        <v>3</v>
      </c>
      <c r="B231" s="63" t="str">
        <f t="shared" ref="B231:B234" si="0">E9</f>
        <v>HENDRI RAJAGUKGUK, A.Md.Tek</v>
      </c>
      <c r="C231" s="30"/>
      <c r="D231" s="30"/>
      <c r="E231" s="31"/>
      <c r="F231" s="214" t="str">
        <f t="shared" ref="F231:F234" si="1">"Pokja Pemilihan 0"&amp;$E$6</f>
        <v>Pokja Pemilihan 024</v>
      </c>
      <c r="G231" s="215"/>
      <c r="H231" s="216"/>
      <c r="I231" s="32"/>
    </row>
    <row r="232" spans="1:9" s="60" customFormat="1" ht="49.5" customHeight="1" x14ac:dyDescent="0.25">
      <c r="A232" s="29">
        <v>4</v>
      </c>
      <c r="B232" s="63" t="str">
        <f t="shared" si="0"/>
        <v>JEMMY WINATA</v>
      </c>
      <c r="C232" s="120"/>
      <c r="D232" s="120"/>
      <c r="E232" s="121"/>
      <c r="F232" s="214" t="str">
        <f t="shared" si="1"/>
        <v>Pokja Pemilihan 024</v>
      </c>
      <c r="G232" s="215"/>
      <c r="H232" s="216"/>
      <c r="I232" s="122"/>
    </row>
    <row r="233" spans="1:9" s="60" customFormat="1" ht="49.5" customHeight="1" x14ac:dyDescent="0.25">
      <c r="A233" s="29">
        <v>5</v>
      </c>
      <c r="B233" s="63" t="str">
        <f t="shared" si="0"/>
        <v>FELIX PAEMBANG, SE.</v>
      </c>
      <c r="C233" s="120"/>
      <c r="D233" s="120"/>
      <c r="E233" s="121"/>
      <c r="F233" s="214" t="str">
        <f t="shared" si="1"/>
        <v>Pokja Pemilihan 024</v>
      </c>
      <c r="G233" s="215"/>
      <c r="H233" s="216"/>
      <c r="I233" s="122"/>
    </row>
    <row r="234" spans="1:9" s="60" customFormat="1" ht="49.5" customHeight="1" thickBot="1" x14ac:dyDescent="0.3">
      <c r="A234" s="33">
        <v>6</v>
      </c>
      <c r="B234" s="64" t="str">
        <f t="shared" si="0"/>
        <v>EVA PANGARIBUAN, SM</v>
      </c>
      <c r="C234" s="34"/>
      <c r="D234" s="34"/>
      <c r="E234" s="35"/>
      <c r="F234" s="256" t="str">
        <f t="shared" si="1"/>
        <v>Pokja Pemilihan 024</v>
      </c>
      <c r="G234" s="257"/>
      <c r="H234" s="258"/>
      <c r="I234" s="36"/>
    </row>
  </sheetData>
  <mergeCells count="192">
    <mergeCell ref="C196:I197"/>
    <mergeCell ref="C155:I156"/>
    <mergeCell ref="C119:I120"/>
    <mergeCell ref="B215:I215"/>
    <mergeCell ref="C217:F217"/>
    <mergeCell ref="G217:I217"/>
    <mergeCell ref="C218:F218"/>
    <mergeCell ref="G218:I218"/>
    <mergeCell ref="B214:I214"/>
    <mergeCell ref="B188:I188"/>
    <mergeCell ref="C190:F190"/>
    <mergeCell ref="G190:I190"/>
    <mergeCell ref="C191:F191"/>
    <mergeCell ref="G191:I191"/>
    <mergeCell ref="C192:F192"/>
    <mergeCell ref="G192:I192"/>
    <mergeCell ref="B174:I174"/>
    <mergeCell ref="C176:F176"/>
    <mergeCell ref="G176:I176"/>
    <mergeCell ref="C177:F177"/>
    <mergeCell ref="G177:I177"/>
    <mergeCell ref="C178:F178"/>
    <mergeCell ref="G178:I178"/>
    <mergeCell ref="C162:F162"/>
    <mergeCell ref="F234:H234"/>
    <mergeCell ref="A226:I226"/>
    <mergeCell ref="B228:E228"/>
    <mergeCell ref="F228:H228"/>
    <mergeCell ref="F229:H229"/>
    <mergeCell ref="F230:H230"/>
    <mergeCell ref="F231:H231"/>
    <mergeCell ref="B201:I201"/>
    <mergeCell ref="C203:F203"/>
    <mergeCell ref="G203:I203"/>
    <mergeCell ref="C204:F204"/>
    <mergeCell ref="G204:I204"/>
    <mergeCell ref="C205:F205"/>
    <mergeCell ref="G205:I205"/>
    <mergeCell ref="C219:F219"/>
    <mergeCell ref="G219:I219"/>
    <mergeCell ref="B221:I221"/>
    <mergeCell ref="F232:H232"/>
    <mergeCell ref="F233:H233"/>
    <mergeCell ref="C222:I222"/>
    <mergeCell ref="C164:F164"/>
    <mergeCell ref="G164:I164"/>
    <mergeCell ref="B161:I161"/>
    <mergeCell ref="C149:F149"/>
    <mergeCell ref="G149:I149"/>
    <mergeCell ref="C150:F150"/>
    <mergeCell ref="G150:I150"/>
    <mergeCell ref="C151:F151"/>
    <mergeCell ref="G151:I151"/>
    <mergeCell ref="C152:F152"/>
    <mergeCell ref="G152:I152"/>
    <mergeCell ref="C140:F140"/>
    <mergeCell ref="G140:I140"/>
    <mergeCell ref="C144:F144"/>
    <mergeCell ref="C145:F145"/>
    <mergeCell ref="C146:F146"/>
    <mergeCell ref="C147:F147"/>
    <mergeCell ref="G162:I162"/>
    <mergeCell ref="C163:F163"/>
    <mergeCell ref="G163:I163"/>
    <mergeCell ref="C138:F138"/>
    <mergeCell ref="G138:I138"/>
    <mergeCell ref="C113:F113"/>
    <mergeCell ref="G113:I113"/>
    <mergeCell ref="C114:F114"/>
    <mergeCell ref="G114:I114"/>
    <mergeCell ref="C115:F115"/>
    <mergeCell ref="G115:I115"/>
    <mergeCell ref="C139:F139"/>
    <mergeCell ref="G139:I139"/>
    <mergeCell ref="C74:F74"/>
    <mergeCell ref="G74:I74"/>
    <mergeCell ref="C75:F75"/>
    <mergeCell ref="G75:I75"/>
    <mergeCell ref="C98:F98"/>
    <mergeCell ref="G98:I98"/>
    <mergeCell ref="H111:I111"/>
    <mergeCell ref="C89:F89"/>
    <mergeCell ref="C90:F90"/>
    <mergeCell ref="G90:I90"/>
    <mergeCell ref="C97:F97"/>
    <mergeCell ref="G97:I97"/>
    <mergeCell ref="C76:F76"/>
    <mergeCell ref="C77:F77"/>
    <mergeCell ref="G77:I77"/>
    <mergeCell ref="C78:F78"/>
    <mergeCell ref="G78:I78"/>
    <mergeCell ref="C79:F79"/>
    <mergeCell ref="G79:I79"/>
    <mergeCell ref="C80:F80"/>
    <mergeCell ref="C81:F81"/>
    <mergeCell ref="G81:I81"/>
    <mergeCell ref="C82:F82"/>
    <mergeCell ref="G82:I82"/>
    <mergeCell ref="C71:F71"/>
    <mergeCell ref="G71:I71"/>
    <mergeCell ref="C72:F72"/>
    <mergeCell ref="G72:I72"/>
    <mergeCell ref="C73:F73"/>
    <mergeCell ref="G73:I73"/>
    <mergeCell ref="C67:F67"/>
    <mergeCell ref="G67:I67"/>
    <mergeCell ref="C68:F68"/>
    <mergeCell ref="G68:I68"/>
    <mergeCell ref="C69:F69"/>
    <mergeCell ref="G69:I69"/>
    <mergeCell ref="C70:F70"/>
    <mergeCell ref="E49:F49"/>
    <mergeCell ref="C64:F64"/>
    <mergeCell ref="G64:I64"/>
    <mergeCell ref="C66:F66"/>
    <mergeCell ref="G66:I66"/>
    <mergeCell ref="A36:I36"/>
    <mergeCell ref="A37:I37"/>
    <mergeCell ref="A38:I38"/>
    <mergeCell ref="A41:I41"/>
    <mergeCell ref="C58:I58"/>
    <mergeCell ref="B62:I62"/>
    <mergeCell ref="C65:F65"/>
    <mergeCell ref="J41:R41"/>
    <mergeCell ref="E48:F48"/>
    <mergeCell ref="E20:H20"/>
    <mergeCell ref="E23:G23"/>
    <mergeCell ref="E24:G24"/>
    <mergeCell ref="E25:G25"/>
    <mergeCell ref="E26:I26"/>
    <mergeCell ref="B27:C27"/>
    <mergeCell ref="F27:G27"/>
    <mergeCell ref="E28:I28"/>
    <mergeCell ref="G14:H14"/>
    <mergeCell ref="E15:I15"/>
    <mergeCell ref="E16:I16"/>
    <mergeCell ref="E17:H17"/>
    <mergeCell ref="F18:H18"/>
    <mergeCell ref="E19:H19"/>
    <mergeCell ref="E7:H7"/>
    <mergeCell ref="B8:C12"/>
    <mergeCell ref="D8:D12"/>
    <mergeCell ref="E8:H8"/>
    <mergeCell ref="E9:H9"/>
    <mergeCell ref="E12:H12"/>
    <mergeCell ref="E10:H10"/>
    <mergeCell ref="E11:H11"/>
    <mergeCell ref="C83:F83"/>
    <mergeCell ref="G83:I83"/>
    <mergeCell ref="C84:F84"/>
    <mergeCell ref="C85:F85"/>
    <mergeCell ref="G85:I85"/>
    <mergeCell ref="C86:F86"/>
    <mergeCell ref="G86:I86"/>
    <mergeCell ref="C87:F87"/>
    <mergeCell ref="G87:I87"/>
    <mergeCell ref="C88:F88"/>
    <mergeCell ref="G88:I88"/>
    <mergeCell ref="C96:F96"/>
    <mergeCell ref="C92:F92"/>
    <mergeCell ref="C93:F93"/>
    <mergeCell ref="G93:I93"/>
    <mergeCell ref="C94:F94"/>
    <mergeCell ref="G94:I94"/>
    <mergeCell ref="C95:F95"/>
    <mergeCell ref="G95:I95"/>
    <mergeCell ref="C91:F91"/>
    <mergeCell ref="G91:I91"/>
    <mergeCell ref="C195:I195"/>
    <mergeCell ref="C148:F148"/>
    <mergeCell ref="H148:I148"/>
    <mergeCell ref="H145:I147"/>
    <mergeCell ref="C157:I157"/>
    <mergeCell ref="C101:I101"/>
    <mergeCell ref="C102:I102"/>
    <mergeCell ref="C103:I103"/>
    <mergeCell ref="C141:F143"/>
    <mergeCell ref="G141:I142"/>
    <mergeCell ref="H143:I144"/>
    <mergeCell ref="B106:I106"/>
    <mergeCell ref="C108:F108"/>
    <mergeCell ref="G108:I108"/>
    <mergeCell ref="C109:F109"/>
    <mergeCell ref="G109:I109"/>
    <mergeCell ref="C110:F112"/>
    <mergeCell ref="H110:I110"/>
    <mergeCell ref="H112:I112"/>
    <mergeCell ref="C116:F116"/>
    <mergeCell ref="G116:I116"/>
    <mergeCell ref="B126:I126"/>
    <mergeCell ref="C137:F137"/>
    <mergeCell ref="G137:I137"/>
  </mergeCells>
  <dataValidations disablePrompts="1" count="9">
    <dataValidation type="list" allowBlank="1" showInputMessage="1" showErrorMessage="1" sqref="I27" xr:uid="{00000000-0002-0000-0200-000000000000}">
      <formula1>jam</formula1>
    </dataValidation>
    <dataValidation type="list" allowBlank="1" showInputMessage="1" showErrorMessage="1" sqref="E26:I26" xr:uid="{00000000-0002-0000-0200-000001000000}">
      <formula1>IF($E$25="Pengadaan Barang",BARANG,IF($E$25="Pekerjaan Konstruksi",KONSTRUKSI,IF($E$25="Jasa Konsultasi Konstruksi",JKK,JKNK)))</formula1>
    </dataValidation>
    <dataValidation type="list" allowBlank="1" showInputMessage="1" showErrorMessage="1" sqref="E25" xr:uid="{00000000-0002-0000-0200-000002000000}">
      <formula1>JENIS</formula1>
    </dataValidation>
    <dataValidation type="list" allowBlank="1" showInputMessage="1" showErrorMessage="1" sqref="F18 F27" xr:uid="{00000000-0002-0000-0200-000003000000}">
      <formula1>"hari kerja,hari kalender"</formula1>
    </dataValidation>
    <dataValidation type="list" allowBlank="1" showInputMessage="1" showErrorMessage="1" sqref="E16:I16" xr:uid="{00000000-0002-0000-0200-000004000000}">
      <formula1>DINAS</formula1>
    </dataValidation>
    <dataValidation type="list" allowBlank="1" showInputMessage="1" showErrorMessage="1" sqref="G14:H14" xr:uid="{00000000-0002-0000-0200-000005000000}">
      <formula1>bulan</formula1>
    </dataValidation>
    <dataValidation type="list" allowBlank="1" showInputMessage="1" showErrorMessage="1" sqref="E14 E27" xr:uid="{00000000-0002-0000-0200-000006000000}">
      <formula1>tanggal</formula1>
    </dataValidation>
    <dataValidation type="list" allowBlank="1" showInputMessage="1" showErrorMessage="1" sqref="E13" xr:uid="{00000000-0002-0000-0200-000007000000}">
      <formula1>hari</formula1>
    </dataValidation>
    <dataValidation type="list" allowBlank="1" showInputMessage="1" showErrorMessage="1" sqref="E8:E12" xr:uid="{00000000-0002-0000-0200-000008000000}">
      <formula1>ANGGOTA</formula1>
    </dataValidation>
  </dataValidations>
  <printOptions horizontalCentered="1"/>
  <pageMargins left="0.19685039370078741" right="0.19685039370078741" top="0.39370078740157483" bottom="0.39370078740157483" header="0.31496062992125984" footer="0.31496062992125984"/>
  <pageSetup paperSize="10000" orientation="portrait" horizontalDpi="0" verticalDpi="0" r:id="rId1"/>
  <rowBreaks count="4" manualBreakCount="4">
    <brk id="69" max="16383" man="1"/>
    <brk id="88" max="16383" man="1"/>
    <brk id="107" max="16383" man="1"/>
    <brk id="172"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02"/>
  <sheetViews>
    <sheetView showGridLines="0" zoomScale="115" zoomScaleNormal="115" zoomScaleSheetLayoutView="100" workbookViewId="0">
      <pane ySplit="2" topLeftCell="A5" activePane="bottomLeft" state="frozen"/>
      <selection pane="bottomLeft" activeCell="E5" sqref="E5"/>
    </sheetView>
  </sheetViews>
  <sheetFormatPr defaultRowHeight="15" x14ac:dyDescent="0.25"/>
  <cols>
    <col min="1" max="1" width="3.85546875" style="58" customWidth="1"/>
    <col min="2" max="2" width="5.140625" style="58" customWidth="1"/>
    <col min="3" max="3" width="13.42578125" style="58" customWidth="1"/>
    <col min="4" max="4" width="3" style="58" customWidth="1"/>
    <col min="5" max="5" width="16.28515625" style="58" customWidth="1"/>
    <col min="6" max="6" width="9" style="58" customWidth="1"/>
    <col min="7" max="7" width="4" style="58" customWidth="1"/>
    <col min="8" max="8" width="14.5703125" style="58" customWidth="1"/>
    <col min="9" max="9" width="30.85546875" style="58" customWidth="1"/>
    <col min="10" max="16384" width="9.140625" style="58"/>
  </cols>
  <sheetData>
    <row r="1" spans="1:9" x14ac:dyDescent="0.25">
      <c r="A1" s="68"/>
      <c r="B1" s="68"/>
      <c r="C1" s="68"/>
      <c r="D1" s="68"/>
      <c r="E1" s="68"/>
      <c r="F1" s="68"/>
      <c r="G1" s="68"/>
      <c r="H1" s="68"/>
      <c r="I1" s="68"/>
    </row>
    <row r="2" spans="1:9" x14ac:dyDescent="0.25">
      <c r="A2" s="68"/>
      <c r="B2" s="68"/>
      <c r="C2" s="68"/>
      <c r="D2" s="68"/>
      <c r="E2" s="68"/>
      <c r="F2" s="68"/>
      <c r="G2" s="68"/>
      <c r="H2" s="68"/>
      <c r="I2" s="68"/>
    </row>
    <row r="3" spans="1:9" ht="3.75" customHeight="1" x14ac:dyDescent="0.25"/>
    <row r="4" spans="1:9" ht="19.5" customHeight="1" x14ac:dyDescent="0.25">
      <c r="A4" s="74"/>
      <c r="B4" s="78" t="s">
        <v>286</v>
      </c>
      <c r="C4" s="75"/>
      <c r="D4" s="75"/>
      <c r="E4" s="75"/>
      <c r="F4" s="75"/>
      <c r="G4" s="75"/>
      <c r="H4" s="75"/>
      <c r="I4" s="112">
        <f ca="1">NOW()</f>
        <v>45081.570472222222</v>
      </c>
    </row>
    <row r="5" spans="1:9" x14ac:dyDescent="0.25">
      <c r="A5" s="68"/>
      <c r="B5" s="69" t="s">
        <v>195</v>
      </c>
      <c r="C5" s="69"/>
      <c r="D5" s="69" t="s">
        <v>43</v>
      </c>
      <c r="E5" s="65">
        <v>1</v>
      </c>
      <c r="F5" s="72"/>
      <c r="G5" s="72"/>
      <c r="H5" s="72"/>
      <c r="I5" s="72"/>
    </row>
    <row r="6" spans="1:9" x14ac:dyDescent="0.25">
      <c r="A6" s="68"/>
      <c r="B6" s="70" t="s">
        <v>196</v>
      </c>
      <c r="C6" s="70"/>
      <c r="D6" s="70" t="s">
        <v>43</v>
      </c>
      <c r="E6" s="66">
        <v>2</v>
      </c>
      <c r="F6" s="72"/>
      <c r="G6" s="72"/>
      <c r="H6" s="72"/>
      <c r="I6" s="72"/>
    </row>
    <row r="7" spans="1:9" x14ac:dyDescent="0.25">
      <c r="A7" s="68"/>
      <c r="B7" s="70" t="s">
        <v>276</v>
      </c>
      <c r="C7" s="70"/>
      <c r="D7" s="70" t="s">
        <v>43</v>
      </c>
      <c r="E7" s="130" t="s">
        <v>277</v>
      </c>
      <c r="F7" s="130"/>
      <c r="G7" s="130"/>
      <c r="H7" s="130"/>
      <c r="I7" s="72"/>
    </row>
    <row r="8" spans="1:9" x14ac:dyDescent="0.25">
      <c r="A8" s="68"/>
      <c r="B8" s="132" t="s">
        <v>197</v>
      </c>
      <c r="C8" s="132"/>
      <c r="D8" s="132" t="s">
        <v>43</v>
      </c>
      <c r="E8" s="131" t="s">
        <v>109</v>
      </c>
      <c r="F8" s="131"/>
      <c r="G8" s="131"/>
      <c r="H8" s="131"/>
      <c r="I8" s="72"/>
    </row>
    <row r="9" spans="1:9" x14ac:dyDescent="0.25">
      <c r="A9" s="68"/>
      <c r="B9" s="132"/>
      <c r="C9" s="132"/>
      <c r="D9" s="132"/>
      <c r="E9" s="131" t="s">
        <v>152</v>
      </c>
      <c r="F9" s="131"/>
      <c r="G9" s="131"/>
      <c r="H9" s="131"/>
      <c r="I9" s="72"/>
    </row>
    <row r="10" spans="1:9" x14ac:dyDescent="0.25">
      <c r="A10" s="68"/>
      <c r="B10" s="132"/>
      <c r="C10" s="132"/>
      <c r="D10" s="132"/>
      <c r="E10" s="131" t="s">
        <v>148</v>
      </c>
      <c r="F10" s="131"/>
      <c r="G10" s="131"/>
      <c r="H10" s="131"/>
      <c r="I10" s="72"/>
    </row>
    <row r="11" spans="1:9" x14ac:dyDescent="0.25">
      <c r="A11" s="68"/>
      <c r="B11" s="69" t="s">
        <v>198</v>
      </c>
      <c r="C11" s="69"/>
      <c r="D11" s="69" t="s">
        <v>43</v>
      </c>
      <c r="E11" s="65" t="s">
        <v>124</v>
      </c>
      <c r="F11" s="72"/>
      <c r="G11" s="72"/>
      <c r="H11" s="72"/>
      <c r="I11" s="72"/>
    </row>
    <row r="12" spans="1:9" x14ac:dyDescent="0.25">
      <c r="A12" s="68"/>
      <c r="B12" s="70" t="s">
        <v>199</v>
      </c>
      <c r="C12" s="70"/>
      <c r="D12" s="70" t="s">
        <v>43</v>
      </c>
      <c r="E12" s="66">
        <v>26</v>
      </c>
      <c r="F12" s="72" t="s">
        <v>202</v>
      </c>
      <c r="G12" s="130" t="s">
        <v>131</v>
      </c>
      <c r="H12" s="130"/>
      <c r="I12" s="72"/>
    </row>
    <row r="13" spans="1:9" x14ac:dyDescent="0.25">
      <c r="A13" s="68"/>
      <c r="B13" s="70" t="s">
        <v>106</v>
      </c>
      <c r="C13" s="70"/>
      <c r="D13" s="70" t="s">
        <v>43</v>
      </c>
      <c r="E13" s="130" t="s">
        <v>280</v>
      </c>
      <c r="F13" s="130"/>
      <c r="G13" s="130"/>
      <c r="H13" s="130"/>
      <c r="I13" s="130"/>
    </row>
    <row r="14" spans="1:9" x14ac:dyDescent="0.25">
      <c r="A14" s="68"/>
      <c r="B14" s="70" t="s">
        <v>94</v>
      </c>
      <c r="C14" s="70"/>
      <c r="D14" s="70" t="s">
        <v>43</v>
      </c>
      <c r="E14" s="131" t="s">
        <v>238</v>
      </c>
      <c r="F14" s="131"/>
      <c r="G14" s="131"/>
      <c r="H14" s="131"/>
      <c r="I14" s="131"/>
    </row>
    <row r="15" spans="1:9" x14ac:dyDescent="0.25">
      <c r="A15" s="68"/>
      <c r="B15" s="70" t="s">
        <v>200</v>
      </c>
      <c r="C15" s="70"/>
      <c r="D15" s="70" t="s">
        <v>43</v>
      </c>
      <c r="E15" s="130" t="s">
        <v>245</v>
      </c>
      <c r="F15" s="130"/>
      <c r="G15" s="130"/>
      <c r="H15" s="130"/>
      <c r="I15" s="72"/>
    </row>
    <row r="16" spans="1:9" x14ac:dyDescent="0.25">
      <c r="A16" s="68"/>
      <c r="B16" s="70" t="s">
        <v>242</v>
      </c>
      <c r="C16" s="70"/>
      <c r="D16" s="70" t="s">
        <v>43</v>
      </c>
      <c r="E16" s="67">
        <v>30</v>
      </c>
      <c r="F16" s="131" t="s">
        <v>281</v>
      </c>
      <c r="G16" s="131"/>
      <c r="H16" s="131"/>
      <c r="I16" s="73"/>
    </row>
    <row r="17" spans="1:9" x14ac:dyDescent="0.25">
      <c r="A17" s="68"/>
      <c r="B17" s="70" t="s">
        <v>97</v>
      </c>
      <c r="C17" s="70"/>
      <c r="D17" s="70" t="s">
        <v>43</v>
      </c>
      <c r="E17" s="131" t="s">
        <v>203</v>
      </c>
      <c r="F17" s="131"/>
      <c r="G17" s="131"/>
      <c r="H17" s="131"/>
      <c r="I17" s="72"/>
    </row>
    <row r="18" spans="1:9" x14ac:dyDescent="0.25">
      <c r="A18" s="68"/>
      <c r="B18" s="70" t="s">
        <v>247</v>
      </c>
      <c r="C18" s="70"/>
      <c r="D18" s="70" t="s">
        <v>43</v>
      </c>
      <c r="E18" s="131" t="s">
        <v>246</v>
      </c>
      <c r="F18" s="131"/>
      <c r="G18" s="131"/>
      <c r="H18" s="131"/>
      <c r="I18" s="97"/>
    </row>
    <row r="19" spans="1:9" x14ac:dyDescent="0.25">
      <c r="A19" s="68"/>
      <c r="B19" s="70" t="s">
        <v>248</v>
      </c>
      <c r="C19" s="70"/>
      <c r="D19" s="70" t="s">
        <v>43</v>
      </c>
      <c r="E19" s="65" t="s">
        <v>249</v>
      </c>
      <c r="F19" s="72"/>
      <c r="G19" s="72"/>
      <c r="H19" s="72"/>
      <c r="I19" s="72"/>
    </row>
    <row r="20" spans="1:9" x14ac:dyDescent="0.25">
      <c r="A20" s="68"/>
      <c r="B20" s="70" t="s">
        <v>241</v>
      </c>
      <c r="C20" s="70"/>
      <c r="D20" s="70" t="s">
        <v>43</v>
      </c>
      <c r="E20" s="66">
        <v>42974688</v>
      </c>
      <c r="F20" s="97" t="s">
        <v>386</v>
      </c>
      <c r="G20" s="72"/>
      <c r="H20" s="72"/>
      <c r="I20" s="72"/>
    </row>
    <row r="21" spans="1:9" x14ac:dyDescent="0.25">
      <c r="A21" s="68"/>
      <c r="B21" s="70" t="s">
        <v>98</v>
      </c>
      <c r="C21" s="70"/>
      <c r="D21" s="70" t="s">
        <v>43</v>
      </c>
      <c r="E21" s="136">
        <v>289363032</v>
      </c>
      <c r="F21" s="136"/>
      <c r="G21" s="136"/>
      <c r="H21" s="72"/>
      <c r="I21" s="72"/>
    </row>
    <row r="22" spans="1:9" x14ac:dyDescent="0.25">
      <c r="A22" s="68"/>
      <c r="B22" s="70" t="s">
        <v>0</v>
      </c>
      <c r="C22" s="70"/>
      <c r="D22" s="70" t="s">
        <v>43</v>
      </c>
      <c r="E22" s="137">
        <v>289363014</v>
      </c>
      <c r="F22" s="137"/>
      <c r="G22" s="137"/>
      <c r="H22" s="72"/>
      <c r="I22" s="73"/>
    </row>
    <row r="23" spans="1:9" x14ac:dyDescent="0.25">
      <c r="A23" s="68"/>
      <c r="B23" s="71" t="s">
        <v>99</v>
      </c>
      <c r="C23" s="71"/>
      <c r="D23" s="71" t="s">
        <v>43</v>
      </c>
      <c r="E23" s="130" t="s">
        <v>265</v>
      </c>
      <c r="F23" s="130"/>
      <c r="G23" s="130"/>
      <c r="H23" s="72"/>
      <c r="I23" s="72"/>
    </row>
    <row r="24" spans="1:9" x14ac:dyDescent="0.25">
      <c r="A24" s="68"/>
      <c r="B24" s="72" t="s">
        <v>201</v>
      </c>
      <c r="C24" s="72"/>
      <c r="D24" s="72" t="s">
        <v>43</v>
      </c>
      <c r="E24" s="130" t="s">
        <v>272</v>
      </c>
      <c r="F24" s="130"/>
      <c r="G24" s="130"/>
      <c r="H24" s="130"/>
      <c r="I24" s="130"/>
    </row>
    <row r="25" spans="1:9" x14ac:dyDescent="0.25">
      <c r="A25" s="68"/>
      <c r="B25" s="217" t="s">
        <v>283</v>
      </c>
      <c r="C25" s="217"/>
      <c r="D25" s="76" t="s">
        <v>43</v>
      </c>
      <c r="E25" s="79">
        <v>3</v>
      </c>
      <c r="F25" s="218" t="s">
        <v>281</v>
      </c>
      <c r="G25" s="218"/>
      <c r="H25" s="80" t="s">
        <v>282</v>
      </c>
      <c r="I25" s="77" t="s">
        <v>154</v>
      </c>
    </row>
    <row r="26" spans="1:9" ht="43.5" customHeight="1" x14ac:dyDescent="0.25">
      <c r="A26" s="68"/>
      <c r="B26" s="113" t="s">
        <v>387</v>
      </c>
      <c r="C26" s="96"/>
      <c r="D26" s="72" t="s">
        <v>43</v>
      </c>
      <c r="E26" s="139" t="s">
        <v>402</v>
      </c>
      <c r="F26" s="139"/>
      <c r="G26" s="139"/>
      <c r="H26" s="139"/>
      <c r="I26" s="139"/>
    </row>
    <row r="27" spans="1:9" ht="8.25" customHeight="1" x14ac:dyDescent="0.25"/>
    <row r="28" spans="1:9" x14ac:dyDescent="0.25">
      <c r="A28" s="1"/>
      <c r="B28" s="1"/>
      <c r="C28" s="1"/>
      <c r="D28" s="1"/>
      <c r="E28" s="1"/>
      <c r="F28" s="1"/>
      <c r="G28" s="1"/>
      <c r="H28" s="1"/>
      <c r="I28" s="1"/>
    </row>
    <row r="29" spans="1:9" x14ac:dyDescent="0.25">
      <c r="A29" s="1"/>
      <c r="B29" s="1"/>
      <c r="C29" s="1"/>
      <c r="D29" s="1"/>
      <c r="E29" s="1"/>
      <c r="F29" s="1"/>
      <c r="G29" s="1"/>
      <c r="H29" s="1"/>
      <c r="I29" s="1"/>
    </row>
    <row r="30" spans="1:9" x14ac:dyDescent="0.25">
      <c r="A30" s="1"/>
      <c r="B30" s="1"/>
      <c r="C30" s="1"/>
      <c r="D30" s="1"/>
      <c r="E30" s="1"/>
      <c r="F30" s="1"/>
      <c r="G30" s="1"/>
      <c r="H30" s="1"/>
      <c r="I30" s="1"/>
    </row>
    <row r="31" spans="1:9" x14ac:dyDescent="0.25">
      <c r="A31" s="1"/>
      <c r="B31" s="1"/>
      <c r="C31" s="1"/>
      <c r="D31" s="1"/>
      <c r="E31" s="1"/>
      <c r="F31" s="1"/>
      <c r="G31" s="1"/>
      <c r="H31" s="1"/>
      <c r="I31" s="1"/>
    </row>
    <row r="32" spans="1:9" x14ac:dyDescent="0.25">
      <c r="A32" s="1"/>
      <c r="B32" s="1"/>
      <c r="C32" s="1"/>
      <c r="D32" s="1"/>
      <c r="E32" s="1"/>
      <c r="F32" s="1"/>
      <c r="G32" s="1"/>
      <c r="H32" s="1"/>
      <c r="I32" s="1"/>
    </row>
    <row r="33" spans="1:18" x14ac:dyDescent="0.25">
      <c r="A33" s="1"/>
      <c r="B33" s="1"/>
      <c r="C33" s="1"/>
      <c r="D33" s="1"/>
      <c r="E33" s="1"/>
      <c r="F33" s="1"/>
      <c r="G33" s="1" t="s">
        <v>181</v>
      </c>
      <c r="H33" s="1"/>
      <c r="I33" s="1"/>
    </row>
    <row r="34" spans="1:18" x14ac:dyDescent="0.25">
      <c r="A34" s="138" t="s">
        <v>92</v>
      </c>
      <c r="B34" s="138"/>
      <c r="C34" s="138"/>
      <c r="D34" s="138"/>
      <c r="E34" s="138"/>
      <c r="F34" s="138"/>
      <c r="G34" s="138"/>
      <c r="H34" s="138"/>
      <c r="I34" s="138"/>
    </row>
    <row r="35" spans="1:18" x14ac:dyDescent="0.25">
      <c r="A35" s="138" t="s">
        <v>93</v>
      </c>
      <c r="B35" s="138"/>
      <c r="C35" s="138"/>
      <c r="D35" s="138"/>
      <c r="E35" s="138"/>
      <c r="F35" s="138"/>
      <c r="G35" s="138"/>
      <c r="H35" s="138"/>
      <c r="I35" s="138"/>
    </row>
    <row r="36" spans="1:18" x14ac:dyDescent="0.25">
      <c r="A36" s="138" t="str">
        <f>"Nomor : "&amp;E5&amp;"/BA-Reviu/POKMIL0"&amp;E6&amp;"/2023"</f>
        <v>Nomor : 1/BA-Reviu/POKMIL02/2023</v>
      </c>
      <c r="B36" s="138"/>
      <c r="C36" s="138"/>
      <c r="D36" s="138"/>
      <c r="E36" s="138"/>
      <c r="F36" s="138"/>
      <c r="G36" s="138"/>
      <c r="H36" s="138"/>
      <c r="I36" s="138"/>
    </row>
    <row r="37" spans="1:18" x14ac:dyDescent="0.25">
      <c r="A37" s="1"/>
      <c r="B37" s="1"/>
      <c r="C37" s="1"/>
      <c r="D37" s="1"/>
      <c r="E37" s="1"/>
      <c r="F37" s="1"/>
      <c r="G37" s="1"/>
      <c r="H37" s="1"/>
      <c r="I37" s="1"/>
    </row>
    <row r="38" spans="1:18" x14ac:dyDescent="0.25">
      <c r="A38" s="1"/>
      <c r="B38" s="1"/>
      <c r="C38" s="1"/>
      <c r="D38" s="1"/>
      <c r="E38" s="1"/>
      <c r="F38" s="1"/>
      <c r="G38" s="1"/>
      <c r="H38" s="1"/>
      <c r="I38" s="1"/>
    </row>
    <row r="39" spans="1:18" ht="66" customHeight="1" x14ac:dyDescent="0.25">
      <c r="A39" s="149" t="str">
        <f>"Pada hari ini "&amp;E11&amp;" tanggal "&amp;VLOOKUP(E12,KODE!B1:C31,2)&amp;" bulan "&amp;G12&amp;KODE!A1</f>
        <v>Pada hari ini Rabu tanggal Dua Puluh Enam bulan April tahun dua ribu dua puluh tiga, bertempat di Kantor UKPBJ Mamberamo Tengah, kami yang bertandatangan di dalam dokumen Berita Acara ini, telah melakukan Reviu Dokumen Persiapan Pengadaan dan sekaligus menetapkan kertas kerja persiapan pemilihan oleh Pokja Pemilihan untuk :</v>
      </c>
      <c r="B39" s="149"/>
      <c r="C39" s="149"/>
      <c r="D39" s="149"/>
      <c r="E39" s="149"/>
      <c r="F39" s="149"/>
      <c r="G39" s="149"/>
      <c r="H39" s="149"/>
      <c r="I39" s="149"/>
      <c r="J39" s="133"/>
      <c r="K39" s="133"/>
      <c r="L39" s="133"/>
      <c r="M39" s="133"/>
      <c r="N39" s="133"/>
      <c r="O39" s="133"/>
      <c r="P39" s="133"/>
      <c r="Q39" s="133"/>
      <c r="R39" s="133"/>
    </row>
    <row r="40" spans="1:18" x14ac:dyDescent="0.25">
      <c r="A40" s="1"/>
      <c r="B40" s="1"/>
      <c r="C40" s="1"/>
      <c r="D40" s="1"/>
      <c r="E40" s="1"/>
      <c r="F40" s="1"/>
      <c r="G40" s="1"/>
      <c r="H40" s="1"/>
      <c r="I40" s="1"/>
    </row>
    <row r="41" spans="1:18" x14ac:dyDescent="0.25">
      <c r="A41" s="1" t="s">
        <v>106</v>
      </c>
      <c r="B41" s="1"/>
      <c r="C41" s="1"/>
      <c r="D41" s="1" t="s">
        <v>43</v>
      </c>
      <c r="E41" s="1" t="str">
        <f>E13</f>
        <v>Perencanaan Teknis Pengaspalan Ruas Jalan Jalur VII (DAU)</v>
      </c>
      <c r="F41" s="1"/>
      <c r="G41" s="1"/>
      <c r="H41" s="1"/>
      <c r="I41" s="1"/>
    </row>
    <row r="42" spans="1:18" x14ac:dyDescent="0.25">
      <c r="A42" s="1" t="s">
        <v>94</v>
      </c>
      <c r="B42" s="1"/>
      <c r="C42" s="1"/>
      <c r="D42" s="1" t="s">
        <v>43</v>
      </c>
      <c r="E42" s="1" t="str">
        <f>E14</f>
        <v>Dinas Pekerjaan Umum dan Penataan Ruang</v>
      </c>
      <c r="F42" s="1"/>
      <c r="G42" s="1"/>
      <c r="H42" s="1"/>
      <c r="I42" s="1"/>
    </row>
    <row r="43" spans="1:18" x14ac:dyDescent="0.25">
      <c r="A43" s="1" t="s">
        <v>95</v>
      </c>
      <c r="B43" s="1"/>
      <c r="C43" s="1"/>
      <c r="D43" s="1" t="s">
        <v>43</v>
      </c>
      <c r="E43" s="61" t="s">
        <v>244</v>
      </c>
      <c r="F43" s="1"/>
      <c r="G43" s="1"/>
      <c r="H43" s="1"/>
      <c r="I43" s="1"/>
    </row>
    <row r="44" spans="1:18" x14ac:dyDescent="0.25">
      <c r="A44" s="1" t="s">
        <v>96</v>
      </c>
      <c r="B44" s="2"/>
      <c r="C44" s="2"/>
      <c r="D44" s="1" t="s">
        <v>43</v>
      </c>
      <c r="E44" s="1" t="str">
        <f>E15</f>
        <v>Kabupaten Mamberamo Tengah</v>
      </c>
      <c r="F44" s="1"/>
      <c r="G44" s="1"/>
      <c r="H44" s="1"/>
      <c r="I44" s="1"/>
    </row>
    <row r="45" spans="1:18" x14ac:dyDescent="0.25">
      <c r="A45" s="1" t="s">
        <v>97</v>
      </c>
      <c r="B45" s="1"/>
      <c r="C45" s="1"/>
      <c r="D45" s="1" t="s">
        <v>43</v>
      </c>
      <c r="E45" s="1" t="str">
        <f>E17</f>
        <v>APBD Tahun Anggaran 2023</v>
      </c>
      <c r="F45" s="1"/>
      <c r="G45" s="1"/>
      <c r="H45" s="1"/>
      <c r="I45" s="1"/>
    </row>
    <row r="46" spans="1:18" x14ac:dyDescent="0.25">
      <c r="A46" s="1" t="s">
        <v>98</v>
      </c>
      <c r="B46" s="1"/>
      <c r="C46" s="1"/>
      <c r="D46" s="1" t="s">
        <v>43</v>
      </c>
      <c r="E46" s="134">
        <f>E21</f>
        <v>289363032</v>
      </c>
      <c r="F46" s="134"/>
      <c r="G46" s="1"/>
      <c r="H46" s="1"/>
      <c r="I46" s="1"/>
    </row>
    <row r="47" spans="1:18" x14ac:dyDescent="0.25">
      <c r="A47" s="1" t="s">
        <v>0</v>
      </c>
      <c r="B47" s="1"/>
      <c r="C47" s="1"/>
      <c r="D47" s="1" t="s">
        <v>43</v>
      </c>
      <c r="E47" s="135">
        <f>E22</f>
        <v>289363014</v>
      </c>
      <c r="F47" s="135"/>
      <c r="G47" s="1"/>
      <c r="H47" s="1"/>
      <c r="I47" s="1"/>
    </row>
    <row r="48" spans="1:18" x14ac:dyDescent="0.25">
      <c r="A48" s="1" t="s">
        <v>99</v>
      </c>
      <c r="B48" s="1"/>
      <c r="C48" s="1"/>
      <c r="D48" s="1" t="s">
        <v>43</v>
      </c>
      <c r="E48" s="1" t="str">
        <f>E23</f>
        <v>Jasa Konsultasi Konstruksi</v>
      </c>
      <c r="F48" s="1"/>
      <c r="G48" s="1"/>
      <c r="H48" s="1"/>
      <c r="I48" s="1"/>
    </row>
    <row r="49" spans="1:9" x14ac:dyDescent="0.25">
      <c r="A49" s="1" t="s">
        <v>101</v>
      </c>
      <c r="B49" s="1"/>
      <c r="C49" s="1"/>
      <c r="D49" s="1" t="s">
        <v>43</v>
      </c>
      <c r="E49" s="1" t="str">
        <f>E24</f>
        <v>Seleksi - Prakualifikasi Dua  File - Kualitas dan Biaya</v>
      </c>
      <c r="F49" s="1"/>
      <c r="G49" s="1"/>
      <c r="H49" s="1"/>
      <c r="I49" s="1"/>
    </row>
    <row r="50" spans="1:9" x14ac:dyDescent="0.25">
      <c r="A50" s="1"/>
      <c r="B50" s="1"/>
      <c r="C50" s="1"/>
      <c r="D50" s="1"/>
      <c r="E50" s="1"/>
      <c r="F50" s="1"/>
      <c r="G50" s="1"/>
      <c r="H50" s="1"/>
      <c r="I50" s="1"/>
    </row>
    <row r="51" spans="1:9" x14ac:dyDescent="0.25">
      <c r="A51" s="1" t="s">
        <v>100</v>
      </c>
      <c r="B51" s="1"/>
      <c r="C51" s="1"/>
      <c r="D51" s="1"/>
      <c r="E51" s="1"/>
      <c r="F51" s="1"/>
      <c r="G51" s="1"/>
      <c r="H51" s="1"/>
      <c r="I51" s="1"/>
    </row>
    <row r="52" spans="1:9" x14ac:dyDescent="0.25">
      <c r="A52" s="1"/>
      <c r="B52" s="1"/>
      <c r="C52" s="1"/>
      <c r="D52" s="1"/>
      <c r="E52" s="1"/>
      <c r="F52" s="1"/>
      <c r="G52" s="1"/>
      <c r="H52" s="1"/>
      <c r="I52" s="1"/>
    </row>
    <row r="53" spans="1:9" x14ac:dyDescent="0.25">
      <c r="A53" s="3" t="s">
        <v>56</v>
      </c>
      <c r="B53" s="2" t="s">
        <v>295</v>
      </c>
      <c r="C53" s="2"/>
      <c r="D53" s="2"/>
      <c r="E53" s="2"/>
      <c r="F53" s="1"/>
      <c r="G53" s="1"/>
      <c r="H53" s="1"/>
      <c r="I53" s="1"/>
    </row>
    <row r="54" spans="1:9" x14ac:dyDescent="0.25">
      <c r="A54" s="1"/>
      <c r="B54" s="22" t="s">
        <v>296</v>
      </c>
      <c r="C54" s="22"/>
      <c r="D54" s="22"/>
      <c r="E54" s="22"/>
      <c r="F54" s="22"/>
      <c r="G54" s="22"/>
      <c r="H54" s="22"/>
      <c r="I54" s="22"/>
    </row>
    <row r="55" spans="1:9" x14ac:dyDescent="0.25">
      <c r="A55" s="1"/>
      <c r="B55" s="98" t="s">
        <v>302</v>
      </c>
      <c r="C55" s="22" t="s">
        <v>297</v>
      </c>
      <c r="D55" s="22"/>
      <c r="E55" s="22"/>
      <c r="F55" s="22"/>
      <c r="G55" s="22"/>
      <c r="H55" s="22"/>
      <c r="I55" s="22"/>
    </row>
    <row r="56" spans="1:9" ht="30.75" customHeight="1" x14ac:dyDescent="0.25">
      <c r="A56" s="1"/>
      <c r="B56" s="98" t="s">
        <v>303</v>
      </c>
      <c r="C56" s="140" t="s">
        <v>298</v>
      </c>
      <c r="D56" s="140"/>
      <c r="E56" s="140"/>
      <c r="F56" s="140"/>
      <c r="G56" s="140"/>
      <c r="H56" s="140"/>
      <c r="I56" s="140"/>
    </row>
    <row r="57" spans="1:9" x14ac:dyDescent="0.25">
      <c r="A57" s="1"/>
      <c r="B57" s="98" t="s">
        <v>304</v>
      </c>
      <c r="C57" s="22" t="s">
        <v>299</v>
      </c>
      <c r="D57" s="22"/>
      <c r="E57" s="22"/>
      <c r="F57" s="22"/>
      <c r="G57" s="22"/>
      <c r="H57" s="22"/>
      <c r="I57" s="22"/>
    </row>
    <row r="58" spans="1:9" x14ac:dyDescent="0.25">
      <c r="A58" s="1"/>
      <c r="B58" s="98" t="s">
        <v>305</v>
      </c>
      <c r="C58" s="22" t="s">
        <v>300</v>
      </c>
      <c r="D58" s="22"/>
      <c r="E58" s="22"/>
      <c r="F58" s="22"/>
      <c r="G58" s="22"/>
      <c r="H58" s="22"/>
      <c r="I58" s="22"/>
    </row>
    <row r="59" spans="1:9" ht="21" customHeight="1" x14ac:dyDescent="0.25">
      <c r="A59" s="1"/>
      <c r="B59" s="98" t="s">
        <v>306</v>
      </c>
      <c r="C59" s="22" t="s">
        <v>301</v>
      </c>
      <c r="D59" s="22"/>
      <c r="E59" s="22"/>
      <c r="F59" s="22"/>
      <c r="G59" s="22"/>
      <c r="H59" s="22"/>
      <c r="I59" s="22"/>
    </row>
    <row r="60" spans="1:9" ht="26.25" customHeight="1" x14ac:dyDescent="0.25">
      <c r="A60" s="1"/>
      <c r="B60" s="243" t="s">
        <v>307</v>
      </c>
      <c r="C60" s="243"/>
      <c r="D60" s="243"/>
      <c r="E60" s="243"/>
      <c r="F60" s="243"/>
      <c r="G60" s="243"/>
      <c r="H60" s="243"/>
      <c r="I60" s="243"/>
    </row>
    <row r="61" spans="1:9" ht="7.5" customHeight="1" thickBot="1" x14ac:dyDescent="0.3">
      <c r="A61" s="1"/>
      <c r="B61" s="1"/>
      <c r="C61" s="1"/>
      <c r="D61" s="1"/>
      <c r="E61" s="1"/>
      <c r="F61" s="1"/>
      <c r="G61" s="1"/>
      <c r="H61" s="1"/>
      <c r="I61" s="1"/>
    </row>
    <row r="62" spans="1:9" ht="25.5" customHeight="1" x14ac:dyDescent="0.25">
      <c r="A62" s="1"/>
      <c r="B62" s="4" t="s">
        <v>2</v>
      </c>
      <c r="C62" s="141" t="s">
        <v>3</v>
      </c>
      <c r="D62" s="142"/>
      <c r="E62" s="142"/>
      <c r="F62" s="143"/>
      <c r="G62" s="141" t="s">
        <v>4</v>
      </c>
      <c r="H62" s="142"/>
      <c r="I62" s="144"/>
    </row>
    <row r="63" spans="1:9" ht="33.75" customHeight="1" x14ac:dyDescent="0.25">
      <c r="A63" s="1"/>
      <c r="B63" s="99">
        <v>1</v>
      </c>
      <c r="C63" s="244" t="s">
        <v>308</v>
      </c>
      <c r="D63" s="245"/>
      <c r="E63" s="245"/>
      <c r="F63" s="246"/>
      <c r="G63" s="145"/>
      <c r="H63" s="146"/>
      <c r="I63" s="148"/>
    </row>
    <row r="64" spans="1:9" ht="32.25" customHeight="1" x14ac:dyDescent="0.25">
      <c r="A64" s="1"/>
      <c r="B64" s="5"/>
      <c r="C64" s="145" t="s">
        <v>311</v>
      </c>
      <c r="D64" s="146"/>
      <c r="E64" s="146"/>
      <c r="F64" s="147"/>
      <c r="G64" s="263" t="s">
        <v>309</v>
      </c>
      <c r="H64" s="264"/>
      <c r="I64" s="265"/>
    </row>
    <row r="65" spans="1:10" ht="33.75" customHeight="1" x14ac:dyDescent="0.25">
      <c r="A65" s="1"/>
      <c r="B65" s="5"/>
      <c r="C65" s="145" t="s">
        <v>312</v>
      </c>
      <c r="D65" s="146"/>
      <c r="E65" s="146"/>
      <c r="F65" s="147"/>
      <c r="G65" s="263" t="s">
        <v>309</v>
      </c>
      <c r="H65" s="264"/>
      <c r="I65" s="265"/>
    </row>
    <row r="66" spans="1:10" ht="32.25" customHeight="1" x14ac:dyDescent="0.25">
      <c r="A66" s="1"/>
      <c r="B66" s="5"/>
      <c r="C66" s="145" t="s">
        <v>313</v>
      </c>
      <c r="D66" s="146"/>
      <c r="E66" s="146"/>
      <c r="F66" s="147"/>
      <c r="G66" s="263" t="s">
        <v>309</v>
      </c>
      <c r="H66" s="264"/>
      <c r="I66" s="265"/>
      <c r="J66" s="59"/>
    </row>
    <row r="67" spans="1:10" ht="33" customHeight="1" x14ac:dyDescent="0.25">
      <c r="A67" s="1"/>
      <c r="B67" s="5"/>
      <c r="C67" s="150" t="s">
        <v>310</v>
      </c>
      <c r="D67" s="151"/>
      <c r="E67" s="151"/>
      <c r="F67" s="152"/>
      <c r="G67" s="263" t="s">
        <v>309</v>
      </c>
      <c r="H67" s="264"/>
      <c r="I67" s="265"/>
      <c r="J67" s="59"/>
    </row>
    <row r="68" spans="1:10" ht="62.25" customHeight="1" x14ac:dyDescent="0.25">
      <c r="A68" s="1"/>
      <c r="B68" s="99">
        <v>2</v>
      </c>
      <c r="C68" s="244" t="s">
        <v>314</v>
      </c>
      <c r="D68" s="245"/>
      <c r="E68" s="245"/>
      <c r="F68" s="246"/>
      <c r="G68" s="145"/>
      <c r="H68" s="146"/>
      <c r="I68" s="148"/>
      <c r="J68" s="59"/>
    </row>
    <row r="69" spans="1:10" ht="78.75" customHeight="1" x14ac:dyDescent="0.25">
      <c r="A69" s="1"/>
      <c r="B69" s="5"/>
      <c r="C69" s="145" t="s">
        <v>315</v>
      </c>
      <c r="D69" s="146"/>
      <c r="E69" s="146"/>
      <c r="F69" s="147"/>
      <c r="G69" s="145" t="s">
        <v>316</v>
      </c>
      <c r="H69" s="146"/>
      <c r="I69" s="148"/>
      <c r="J69" s="59"/>
    </row>
    <row r="70" spans="1:10" ht="34.5" customHeight="1" x14ac:dyDescent="0.25">
      <c r="A70" s="1"/>
      <c r="B70" s="5"/>
      <c r="C70" s="145" t="s">
        <v>318</v>
      </c>
      <c r="D70" s="146"/>
      <c r="E70" s="146"/>
      <c r="F70" s="147"/>
      <c r="G70" s="145" t="s">
        <v>319</v>
      </c>
      <c r="H70" s="146"/>
      <c r="I70" s="148"/>
      <c r="J70" s="59"/>
    </row>
    <row r="71" spans="1:10" ht="30.75" customHeight="1" x14ac:dyDescent="0.25">
      <c r="A71" s="1"/>
      <c r="B71" s="99">
        <v>3</v>
      </c>
      <c r="C71" s="244" t="s">
        <v>320</v>
      </c>
      <c r="D71" s="245"/>
      <c r="E71" s="245"/>
      <c r="F71" s="246"/>
      <c r="G71" s="145"/>
      <c r="H71" s="146"/>
      <c r="I71" s="148"/>
      <c r="J71" s="59"/>
    </row>
    <row r="72" spans="1:10" ht="46.5" customHeight="1" x14ac:dyDescent="0.25">
      <c r="A72" s="1"/>
      <c r="B72" s="5"/>
      <c r="C72" s="145" t="s">
        <v>321</v>
      </c>
      <c r="D72" s="146"/>
      <c r="E72" s="146"/>
      <c r="F72" s="147"/>
      <c r="G72" s="145" t="s">
        <v>309</v>
      </c>
      <c r="H72" s="146"/>
      <c r="I72" s="148"/>
      <c r="J72" s="59"/>
    </row>
    <row r="73" spans="1:10" ht="48" customHeight="1" x14ac:dyDescent="0.25">
      <c r="A73" s="1"/>
      <c r="B73" s="18"/>
      <c r="C73" s="155" t="s">
        <v>322</v>
      </c>
      <c r="D73" s="156"/>
      <c r="E73" s="156"/>
      <c r="F73" s="157"/>
      <c r="G73" s="188" t="s">
        <v>323</v>
      </c>
      <c r="H73" s="189"/>
      <c r="I73" s="268"/>
      <c r="J73" s="59"/>
    </row>
    <row r="74" spans="1:10" ht="30.75" customHeight="1" x14ac:dyDescent="0.25">
      <c r="A74" s="1"/>
      <c r="B74" s="99">
        <v>4</v>
      </c>
      <c r="C74" s="244" t="s">
        <v>324</v>
      </c>
      <c r="D74" s="245"/>
      <c r="E74" s="245"/>
      <c r="F74" s="246"/>
      <c r="G74" s="145"/>
      <c r="H74" s="146"/>
      <c r="I74" s="148"/>
      <c r="J74" s="59"/>
    </row>
    <row r="75" spans="1:10" ht="46.5" customHeight="1" x14ac:dyDescent="0.25">
      <c r="A75" s="1"/>
      <c r="B75" s="5"/>
      <c r="C75" s="145" t="s">
        <v>325</v>
      </c>
      <c r="D75" s="146"/>
      <c r="E75" s="146"/>
      <c r="F75" s="147"/>
      <c r="G75" s="145" t="s">
        <v>385</v>
      </c>
      <c r="H75" s="146"/>
      <c r="I75" s="148"/>
      <c r="J75" s="59"/>
    </row>
    <row r="76" spans="1:10" ht="33" customHeight="1" x14ac:dyDescent="0.25">
      <c r="A76" s="1"/>
      <c r="B76" s="5"/>
      <c r="C76" s="145" t="s">
        <v>326</v>
      </c>
      <c r="D76" s="146"/>
      <c r="E76" s="146"/>
      <c r="F76" s="147"/>
      <c r="G76" s="150" t="s">
        <v>319</v>
      </c>
      <c r="H76" s="151"/>
      <c r="I76" s="266"/>
      <c r="J76" s="59"/>
    </row>
    <row r="77" spans="1:10" ht="30.75" customHeight="1" x14ac:dyDescent="0.25">
      <c r="A77" s="1"/>
      <c r="B77" s="100">
        <v>5</v>
      </c>
      <c r="C77" s="240" t="s">
        <v>327</v>
      </c>
      <c r="D77" s="241"/>
      <c r="E77" s="241"/>
      <c r="F77" s="242"/>
      <c r="G77" s="160"/>
      <c r="H77" s="161"/>
      <c r="I77" s="267"/>
      <c r="J77" s="59"/>
    </row>
    <row r="78" spans="1:10" ht="46.5" customHeight="1" x14ac:dyDescent="0.25">
      <c r="A78" s="1"/>
      <c r="B78" s="5"/>
      <c r="C78" s="145" t="s">
        <v>328</v>
      </c>
      <c r="D78" s="146"/>
      <c r="E78" s="146"/>
      <c r="F78" s="147"/>
      <c r="G78" s="145" t="s">
        <v>329</v>
      </c>
      <c r="H78" s="146"/>
      <c r="I78" s="148"/>
      <c r="J78" s="59"/>
    </row>
    <row r="79" spans="1:10" ht="33.75" customHeight="1" thickBot="1" x14ac:dyDescent="0.3">
      <c r="A79" s="1"/>
      <c r="B79" s="6"/>
      <c r="C79" s="168" t="s">
        <v>326</v>
      </c>
      <c r="D79" s="169"/>
      <c r="E79" s="169"/>
      <c r="F79" s="170"/>
      <c r="G79" s="150" t="s">
        <v>319</v>
      </c>
      <c r="H79" s="151"/>
      <c r="I79" s="266"/>
      <c r="J79" s="59"/>
    </row>
    <row r="80" spans="1:10" ht="6.75" customHeight="1" x14ac:dyDescent="0.25">
      <c r="A80" s="1"/>
      <c r="B80" s="1"/>
      <c r="C80" s="1"/>
      <c r="D80" s="1"/>
      <c r="E80" s="1"/>
      <c r="F80" s="1"/>
      <c r="G80" s="1"/>
      <c r="H80" s="1"/>
      <c r="I80" s="1"/>
    </row>
    <row r="81" spans="1:9" ht="24" customHeight="1" thickBot="1" x14ac:dyDescent="0.3">
      <c r="A81" s="1"/>
      <c r="B81" s="2" t="s">
        <v>62</v>
      </c>
      <c r="C81" s="2"/>
      <c r="D81" s="2"/>
      <c r="E81" s="2"/>
      <c r="F81" s="2"/>
      <c r="G81" s="2"/>
      <c r="H81" s="2"/>
      <c r="I81" s="1"/>
    </row>
    <row r="82" spans="1:9" x14ac:dyDescent="0.25">
      <c r="A82" s="1"/>
      <c r="B82" s="7"/>
      <c r="C82" s="8"/>
      <c r="D82" s="8"/>
      <c r="E82" s="8"/>
      <c r="F82" s="9"/>
      <c r="G82" s="9"/>
      <c r="H82" s="9"/>
      <c r="I82" s="10"/>
    </row>
    <row r="83" spans="1:9" x14ac:dyDescent="0.25">
      <c r="A83" s="1"/>
      <c r="B83" s="11"/>
      <c r="C83" s="12"/>
      <c r="D83" s="12"/>
      <c r="E83" s="12"/>
      <c r="F83" s="2"/>
      <c r="G83" s="2"/>
      <c r="H83" s="2"/>
      <c r="I83" s="13"/>
    </row>
    <row r="84" spans="1:9" x14ac:dyDescent="0.25">
      <c r="A84" s="1"/>
      <c r="B84" s="11"/>
      <c r="C84" s="12"/>
      <c r="D84" s="12"/>
      <c r="E84" s="12"/>
      <c r="F84" s="2"/>
      <c r="G84" s="2"/>
      <c r="H84" s="2"/>
      <c r="I84" s="13"/>
    </row>
    <row r="85" spans="1:9" x14ac:dyDescent="0.25">
      <c r="A85" s="1"/>
      <c r="B85" s="11"/>
      <c r="C85" s="12"/>
      <c r="D85" s="12"/>
      <c r="E85" s="12"/>
      <c r="F85" s="2"/>
      <c r="G85" s="2"/>
      <c r="H85" s="2"/>
      <c r="I85" s="13"/>
    </row>
    <row r="86" spans="1:9" ht="15.75" thickBot="1" x14ac:dyDescent="0.3">
      <c r="A86" s="1"/>
      <c r="B86" s="14"/>
      <c r="C86" s="15"/>
      <c r="D86" s="15"/>
      <c r="E86" s="15"/>
      <c r="F86" s="16"/>
      <c r="G86" s="16"/>
      <c r="H86" s="16"/>
      <c r="I86" s="17"/>
    </row>
    <row r="87" spans="1:9" x14ac:dyDescent="0.25">
      <c r="A87" s="1"/>
      <c r="B87" s="1"/>
      <c r="C87" s="1"/>
      <c r="D87" s="1"/>
      <c r="E87" s="1"/>
      <c r="F87" s="1"/>
      <c r="G87" s="1"/>
      <c r="H87" s="1"/>
      <c r="I87" s="1"/>
    </row>
    <row r="88" spans="1:9" x14ac:dyDescent="0.25">
      <c r="A88" s="3" t="s">
        <v>58</v>
      </c>
      <c r="B88" s="2" t="s">
        <v>59</v>
      </c>
      <c r="C88" s="2"/>
      <c r="D88" s="2"/>
      <c r="E88" s="2"/>
      <c r="F88" s="1"/>
      <c r="G88" s="1"/>
      <c r="H88" s="1"/>
      <c r="I88" s="1"/>
    </row>
    <row r="89" spans="1:9" ht="110.25" customHeight="1" x14ac:dyDescent="0.25">
      <c r="A89" s="1"/>
      <c r="B89" s="140" t="s">
        <v>11</v>
      </c>
      <c r="C89" s="140"/>
      <c r="D89" s="140"/>
      <c r="E89" s="140"/>
      <c r="F89" s="140"/>
      <c r="G89" s="140"/>
      <c r="H89" s="140"/>
      <c r="I89" s="140"/>
    </row>
    <row r="90" spans="1:9" ht="15.75" thickBot="1" x14ac:dyDescent="0.3">
      <c r="A90" s="1"/>
      <c r="B90" s="1"/>
      <c r="C90" s="1"/>
      <c r="D90" s="1"/>
      <c r="E90" s="1"/>
      <c r="F90" s="1"/>
      <c r="G90" s="1"/>
      <c r="H90" s="1"/>
      <c r="I90" s="1"/>
    </row>
    <row r="91" spans="1:9" ht="25.5" customHeight="1" x14ac:dyDescent="0.25">
      <c r="A91" s="1"/>
      <c r="B91" s="4" t="s">
        <v>2</v>
      </c>
      <c r="C91" s="141" t="s">
        <v>3</v>
      </c>
      <c r="D91" s="142"/>
      <c r="E91" s="142"/>
      <c r="F91" s="143"/>
      <c r="G91" s="174" t="s">
        <v>4</v>
      </c>
      <c r="H91" s="141"/>
      <c r="I91" s="175"/>
    </row>
    <row r="92" spans="1:9" ht="15.75" customHeight="1" x14ac:dyDescent="0.25">
      <c r="A92" s="1"/>
      <c r="B92" s="5">
        <v>1</v>
      </c>
      <c r="C92" s="145" t="s">
        <v>60</v>
      </c>
      <c r="D92" s="146"/>
      <c r="E92" s="146"/>
      <c r="F92" s="147"/>
      <c r="G92" s="153" t="s">
        <v>61</v>
      </c>
      <c r="H92" s="145"/>
      <c r="I92" s="154"/>
    </row>
    <row r="93" spans="1:9" ht="31.5" customHeight="1" x14ac:dyDescent="0.25">
      <c r="A93" s="1"/>
      <c r="B93" s="18">
        <v>2</v>
      </c>
      <c r="C93" s="155" t="s">
        <v>12</v>
      </c>
      <c r="D93" s="156"/>
      <c r="E93" s="156"/>
      <c r="F93" s="157"/>
      <c r="G93" s="19" t="s">
        <v>44</v>
      </c>
      <c r="H93" s="156" t="s">
        <v>330</v>
      </c>
      <c r="I93" s="163"/>
    </row>
    <row r="94" spans="1:9" x14ac:dyDescent="0.25">
      <c r="A94" s="1"/>
      <c r="B94" s="23"/>
      <c r="C94" s="158"/>
      <c r="D94" s="149"/>
      <c r="E94" s="149"/>
      <c r="F94" s="159"/>
      <c r="G94" s="101" t="s">
        <v>45</v>
      </c>
      <c r="H94" s="149" t="s">
        <v>331</v>
      </c>
      <c r="I94" s="176"/>
    </row>
    <row r="95" spans="1:9" ht="30.75" customHeight="1" x14ac:dyDescent="0.25">
      <c r="A95" s="1"/>
      <c r="B95" s="20"/>
      <c r="C95" s="160"/>
      <c r="D95" s="161"/>
      <c r="E95" s="161"/>
      <c r="F95" s="162"/>
      <c r="G95" s="21" t="s">
        <v>332</v>
      </c>
      <c r="H95" s="164" t="s">
        <v>333</v>
      </c>
      <c r="I95" s="165"/>
    </row>
    <row r="96" spans="1:9" ht="50.25" customHeight="1" x14ac:dyDescent="0.25">
      <c r="A96" s="1"/>
      <c r="B96" s="5">
        <v>3</v>
      </c>
      <c r="C96" s="145" t="s">
        <v>13</v>
      </c>
      <c r="D96" s="146"/>
      <c r="E96" s="146"/>
      <c r="F96" s="147"/>
      <c r="G96" s="166" t="s">
        <v>334</v>
      </c>
      <c r="H96" s="150"/>
      <c r="I96" s="167"/>
    </row>
    <row r="97" spans="1:9" ht="37.5" customHeight="1" x14ac:dyDescent="0.25">
      <c r="A97" s="1"/>
      <c r="B97" s="5">
        <v>4</v>
      </c>
      <c r="C97" s="145" t="s">
        <v>14</v>
      </c>
      <c r="D97" s="146"/>
      <c r="E97" s="146"/>
      <c r="F97" s="147"/>
      <c r="G97" s="153" t="s">
        <v>335</v>
      </c>
      <c r="H97" s="145"/>
      <c r="I97" s="154"/>
    </row>
    <row r="98" spans="1:9" ht="33" customHeight="1" x14ac:dyDescent="0.25">
      <c r="A98" s="1"/>
      <c r="B98" s="5">
        <v>5</v>
      </c>
      <c r="C98" s="145" t="s">
        <v>15</v>
      </c>
      <c r="D98" s="146"/>
      <c r="E98" s="146"/>
      <c r="F98" s="147"/>
      <c r="G98" s="153" t="s">
        <v>336</v>
      </c>
      <c r="H98" s="145"/>
      <c r="I98" s="154"/>
    </row>
    <row r="99" spans="1:9" ht="54" customHeight="1" thickBot="1" x14ac:dyDescent="0.3">
      <c r="A99" s="1"/>
      <c r="B99" s="6">
        <v>6</v>
      </c>
      <c r="C99" s="168" t="s">
        <v>16</v>
      </c>
      <c r="D99" s="169"/>
      <c r="E99" s="169"/>
      <c r="F99" s="170"/>
      <c r="G99" s="177" t="s">
        <v>337</v>
      </c>
      <c r="H99" s="168"/>
      <c r="I99" s="178"/>
    </row>
    <row r="100" spans="1:9" ht="6.75" customHeight="1" x14ac:dyDescent="0.25">
      <c r="A100" s="1"/>
      <c r="B100" s="1"/>
      <c r="C100" s="1"/>
      <c r="D100" s="1"/>
      <c r="E100" s="1"/>
      <c r="F100" s="1"/>
      <c r="G100" s="1"/>
      <c r="H100" s="1"/>
      <c r="I100" s="1"/>
    </row>
    <row r="101" spans="1:9" ht="24" customHeight="1" thickBot="1" x14ac:dyDescent="0.3">
      <c r="A101" s="1"/>
      <c r="B101" s="2" t="s">
        <v>17</v>
      </c>
      <c r="C101" s="2"/>
      <c r="D101" s="2"/>
      <c r="E101" s="2"/>
      <c r="F101" s="2"/>
      <c r="G101" s="2"/>
      <c r="H101" s="2"/>
      <c r="I101" s="1"/>
    </row>
    <row r="102" spans="1:9" x14ac:dyDescent="0.25">
      <c r="A102" s="1"/>
      <c r="B102" s="7"/>
      <c r="C102" s="8"/>
      <c r="D102" s="8"/>
      <c r="E102" s="8"/>
      <c r="F102" s="9"/>
      <c r="G102" s="9"/>
      <c r="H102" s="9"/>
      <c r="I102" s="10"/>
    </row>
    <row r="103" spans="1:9" x14ac:dyDescent="0.25">
      <c r="A103" s="1"/>
      <c r="B103" s="11"/>
      <c r="C103" s="12"/>
      <c r="D103" s="12"/>
      <c r="E103" s="12"/>
      <c r="F103" s="2"/>
      <c r="G103" s="2"/>
      <c r="H103" s="2"/>
      <c r="I103" s="13"/>
    </row>
    <row r="104" spans="1:9" x14ac:dyDescent="0.25">
      <c r="A104" s="1"/>
      <c r="B104" s="11"/>
      <c r="C104" s="12"/>
      <c r="D104" s="12"/>
      <c r="E104" s="12"/>
      <c r="F104" s="2"/>
      <c r="G104" s="2"/>
      <c r="H104" s="2"/>
      <c r="I104" s="13"/>
    </row>
    <row r="105" spans="1:9" x14ac:dyDescent="0.25">
      <c r="A105" s="1"/>
      <c r="B105" s="11"/>
      <c r="C105" s="12"/>
      <c r="D105" s="12"/>
      <c r="E105" s="12"/>
      <c r="F105" s="2"/>
      <c r="G105" s="2"/>
      <c r="H105" s="2"/>
      <c r="I105" s="13"/>
    </row>
    <row r="106" spans="1:9" ht="15.75" thickBot="1" x14ac:dyDescent="0.3">
      <c r="A106" s="1"/>
      <c r="B106" s="14"/>
      <c r="C106" s="15"/>
      <c r="D106" s="15"/>
      <c r="E106" s="15"/>
      <c r="F106" s="16"/>
      <c r="G106" s="16"/>
      <c r="H106" s="16"/>
      <c r="I106" s="17"/>
    </row>
    <row r="107" spans="1:9" x14ac:dyDescent="0.25">
      <c r="A107" s="1"/>
      <c r="B107" s="1"/>
      <c r="C107" s="1"/>
      <c r="D107" s="1"/>
      <c r="E107" s="1"/>
      <c r="F107" s="1"/>
      <c r="G107" s="1"/>
      <c r="H107" s="1"/>
      <c r="I107" s="1"/>
    </row>
    <row r="108" spans="1:9" x14ac:dyDescent="0.25">
      <c r="A108" s="3" t="s">
        <v>64</v>
      </c>
      <c r="B108" s="2" t="s">
        <v>63</v>
      </c>
      <c r="C108" s="2"/>
      <c r="D108" s="2"/>
      <c r="E108" s="2"/>
      <c r="F108" s="1"/>
      <c r="G108" s="1"/>
      <c r="H108" s="1"/>
      <c r="I108" s="1"/>
    </row>
    <row r="109" spans="1:9" ht="34.5" customHeight="1" x14ac:dyDescent="0.25">
      <c r="A109" s="1"/>
      <c r="B109" s="140" t="s">
        <v>18</v>
      </c>
      <c r="C109" s="140"/>
      <c r="D109" s="140"/>
      <c r="E109" s="140"/>
      <c r="F109" s="140"/>
      <c r="G109" s="140"/>
      <c r="H109" s="140"/>
      <c r="I109" s="140"/>
    </row>
    <row r="110" spans="1:9" x14ac:dyDescent="0.25">
      <c r="A110" s="1"/>
      <c r="B110" s="22" t="s">
        <v>19</v>
      </c>
      <c r="C110" s="22"/>
      <c r="D110" s="22"/>
      <c r="E110" s="22"/>
      <c r="F110" s="1"/>
      <c r="G110" s="1"/>
      <c r="H110" s="1"/>
      <c r="I110" s="1"/>
    </row>
    <row r="111" spans="1:9" x14ac:dyDescent="0.25">
      <c r="A111" s="1"/>
      <c r="B111" s="22" t="s">
        <v>20</v>
      </c>
      <c r="C111" s="22"/>
      <c r="D111" s="22"/>
      <c r="E111" s="22"/>
      <c r="F111" s="1"/>
      <c r="G111" s="1"/>
      <c r="H111" s="1"/>
      <c r="I111" s="1"/>
    </row>
    <row r="112" spans="1:9" x14ac:dyDescent="0.25">
      <c r="A112" s="1"/>
      <c r="B112" s="22" t="s">
        <v>21</v>
      </c>
      <c r="C112" s="22"/>
      <c r="D112" s="22"/>
      <c r="E112" s="22"/>
      <c r="F112" s="1"/>
      <c r="G112" s="1"/>
      <c r="H112" s="1"/>
      <c r="I112" s="1"/>
    </row>
    <row r="113" spans="1:9" x14ac:dyDescent="0.25">
      <c r="A113" s="1"/>
      <c r="B113" s="22" t="s">
        <v>22</v>
      </c>
      <c r="C113" s="22"/>
      <c r="D113" s="22"/>
      <c r="E113" s="22"/>
      <c r="F113" s="1"/>
      <c r="G113" s="1"/>
      <c r="H113" s="1"/>
      <c r="I113" s="1"/>
    </row>
    <row r="114" spans="1:9" x14ac:dyDescent="0.25">
      <c r="A114" s="1"/>
      <c r="B114" s="22" t="s">
        <v>23</v>
      </c>
      <c r="C114" s="22"/>
      <c r="D114" s="22"/>
      <c r="E114" s="22"/>
      <c r="F114" s="1"/>
      <c r="G114" s="1"/>
      <c r="H114" s="1"/>
      <c r="I114" s="1"/>
    </row>
    <row r="115" spans="1:9" x14ac:dyDescent="0.25">
      <c r="A115" s="1"/>
      <c r="B115" s="22" t="s">
        <v>24</v>
      </c>
      <c r="C115" s="22"/>
      <c r="D115" s="22"/>
      <c r="E115" s="22"/>
      <c r="F115" s="1"/>
      <c r="G115" s="1"/>
      <c r="H115" s="1"/>
      <c r="I115" s="1"/>
    </row>
    <row r="116" spans="1:9" x14ac:dyDescent="0.25">
      <c r="A116" s="1"/>
      <c r="B116" s="22" t="s">
        <v>25</v>
      </c>
      <c r="C116" s="22"/>
      <c r="D116" s="22"/>
      <c r="E116" s="22"/>
      <c r="F116" s="1"/>
      <c r="G116" s="1"/>
      <c r="H116" s="1"/>
      <c r="I116" s="1"/>
    </row>
    <row r="117" spans="1:9" x14ac:dyDescent="0.25">
      <c r="A117" s="1"/>
      <c r="B117" s="22" t="s">
        <v>26</v>
      </c>
      <c r="C117" s="22"/>
      <c r="D117" s="22"/>
      <c r="E117" s="22"/>
      <c r="F117" s="1"/>
      <c r="G117" s="1"/>
      <c r="H117" s="1"/>
      <c r="I117" s="1"/>
    </row>
    <row r="118" spans="1:9" x14ac:dyDescent="0.25">
      <c r="A118" s="1"/>
      <c r="B118" s="22" t="s">
        <v>27</v>
      </c>
      <c r="C118" s="22"/>
      <c r="D118" s="22"/>
      <c r="E118" s="22"/>
      <c r="F118" s="1"/>
      <c r="G118" s="1"/>
      <c r="H118" s="1"/>
      <c r="I118" s="1"/>
    </row>
    <row r="119" spans="1:9" x14ac:dyDescent="0.25">
      <c r="A119" s="1"/>
      <c r="B119" s="22" t="s">
        <v>28</v>
      </c>
      <c r="C119" s="22"/>
      <c r="D119" s="22"/>
      <c r="E119" s="22"/>
      <c r="F119" s="1"/>
      <c r="G119" s="1"/>
      <c r="H119" s="1"/>
      <c r="I119" s="1"/>
    </row>
    <row r="120" spans="1:9" ht="15.75" thickBot="1" x14ac:dyDescent="0.3">
      <c r="A120" s="1"/>
      <c r="B120" s="1"/>
      <c r="C120" s="1"/>
      <c r="D120" s="1"/>
      <c r="E120" s="1"/>
      <c r="F120" s="1"/>
      <c r="G120" s="1"/>
      <c r="H120" s="1"/>
      <c r="I120" s="1"/>
    </row>
    <row r="121" spans="1:9" ht="25.5" customHeight="1" x14ac:dyDescent="0.25">
      <c r="A121" s="1"/>
      <c r="B121" s="4" t="s">
        <v>2</v>
      </c>
      <c r="C121" s="141" t="s">
        <v>3</v>
      </c>
      <c r="D121" s="142"/>
      <c r="E121" s="142"/>
      <c r="F121" s="143"/>
      <c r="G121" s="174" t="s">
        <v>4</v>
      </c>
      <c r="H121" s="141"/>
      <c r="I121" s="175"/>
    </row>
    <row r="122" spans="1:9" ht="109.5" customHeight="1" x14ac:dyDescent="0.25">
      <c r="A122" s="1"/>
      <c r="B122" s="5">
        <v>1</v>
      </c>
      <c r="C122" s="145" t="s">
        <v>29</v>
      </c>
      <c r="D122" s="146"/>
      <c r="E122" s="146"/>
      <c r="F122" s="147"/>
      <c r="G122" s="153" t="s">
        <v>338</v>
      </c>
      <c r="H122" s="145"/>
      <c r="I122" s="167"/>
    </row>
    <row r="123" spans="1:9" ht="49.5" customHeight="1" x14ac:dyDescent="0.25">
      <c r="A123" s="1"/>
      <c r="B123" s="5">
        <v>2</v>
      </c>
      <c r="C123" s="145" t="s">
        <v>30</v>
      </c>
      <c r="D123" s="146"/>
      <c r="E123" s="146"/>
      <c r="F123" s="147"/>
      <c r="G123" s="153" t="s">
        <v>342</v>
      </c>
      <c r="H123" s="145"/>
      <c r="I123" s="154"/>
    </row>
    <row r="124" spans="1:9" ht="52.5" customHeight="1" x14ac:dyDescent="0.25">
      <c r="A124" s="1"/>
      <c r="B124" s="5">
        <v>3</v>
      </c>
      <c r="C124" s="150" t="s">
        <v>65</v>
      </c>
      <c r="D124" s="151"/>
      <c r="E124" s="151"/>
      <c r="F124" s="152"/>
      <c r="G124" s="153" t="s">
        <v>341</v>
      </c>
      <c r="H124" s="145"/>
      <c r="I124" s="167"/>
    </row>
    <row r="125" spans="1:9" ht="51" customHeight="1" x14ac:dyDescent="0.25">
      <c r="A125" s="1"/>
      <c r="B125" s="18">
        <v>4</v>
      </c>
      <c r="C125" s="188" t="s">
        <v>31</v>
      </c>
      <c r="D125" s="189"/>
      <c r="E125" s="189"/>
      <c r="F125" s="190"/>
      <c r="G125" s="196" t="s">
        <v>340</v>
      </c>
      <c r="H125" s="197"/>
      <c r="I125" s="198"/>
    </row>
    <row r="126" spans="1:9" x14ac:dyDescent="0.25">
      <c r="A126" s="1"/>
      <c r="B126" s="23"/>
      <c r="C126" s="191" t="s">
        <v>32</v>
      </c>
      <c r="D126" s="192"/>
      <c r="E126" s="192"/>
      <c r="F126" s="193"/>
      <c r="G126" s="106" t="str">
        <f>C126</f>
        <v>a.  jenis kontrak</v>
      </c>
      <c r="H126" s="102"/>
      <c r="I126" s="103"/>
    </row>
    <row r="127" spans="1:9" x14ac:dyDescent="0.25">
      <c r="A127" s="1"/>
      <c r="B127" s="23"/>
      <c r="C127" s="191" t="s">
        <v>33</v>
      </c>
      <c r="D127" s="192"/>
      <c r="E127" s="192"/>
      <c r="F127" s="193"/>
      <c r="G127" s="106" t="str">
        <f t="shared" ref="G127:G130" si="0">C127</f>
        <v>b.  masa pelaksanaan dan pemeliharaan</v>
      </c>
      <c r="H127" s="102"/>
      <c r="I127" s="103"/>
    </row>
    <row r="128" spans="1:9" x14ac:dyDescent="0.25">
      <c r="A128" s="1"/>
      <c r="B128" s="23"/>
      <c r="C128" s="191" t="s">
        <v>34</v>
      </c>
      <c r="D128" s="192"/>
      <c r="E128" s="192"/>
      <c r="F128" s="193"/>
      <c r="G128" s="106" t="str">
        <f t="shared" si="0"/>
        <v>c.  sanksi dan denda</v>
      </c>
      <c r="H128" s="102"/>
      <c r="I128" s="103"/>
    </row>
    <row r="129" spans="1:9" x14ac:dyDescent="0.25">
      <c r="A129" s="1"/>
      <c r="B129" s="23"/>
      <c r="C129" s="191" t="s">
        <v>66</v>
      </c>
      <c r="D129" s="192"/>
      <c r="E129" s="192"/>
      <c r="F129" s="193"/>
      <c r="G129" s="106" t="str">
        <f t="shared" si="0"/>
        <v>d.  pembayaran prestasi kerja.</v>
      </c>
      <c r="H129" s="102"/>
      <c r="I129" s="103"/>
    </row>
    <row r="130" spans="1:9" x14ac:dyDescent="0.25">
      <c r="A130" s="1"/>
      <c r="B130" s="20"/>
      <c r="C130" s="194" t="s">
        <v>67</v>
      </c>
      <c r="D130" s="164"/>
      <c r="E130" s="164"/>
      <c r="F130" s="195"/>
      <c r="G130" s="106" t="str">
        <f t="shared" si="0"/>
        <v>e.  uang muka</v>
      </c>
      <c r="H130" s="104"/>
      <c r="I130" s="105"/>
    </row>
    <row r="131" spans="1:9" ht="71.25" customHeight="1" x14ac:dyDescent="0.25">
      <c r="A131" s="1"/>
      <c r="B131" s="5">
        <v>5</v>
      </c>
      <c r="C131" s="145" t="s">
        <v>68</v>
      </c>
      <c r="D131" s="146"/>
      <c r="E131" s="146"/>
      <c r="F131" s="147"/>
      <c r="G131" s="153" t="s">
        <v>343</v>
      </c>
      <c r="H131" s="145"/>
      <c r="I131" s="154"/>
    </row>
    <row r="132" spans="1:9" ht="84.75" customHeight="1" thickBot="1" x14ac:dyDescent="0.3">
      <c r="A132" s="1"/>
      <c r="B132" s="6">
        <v>6</v>
      </c>
      <c r="C132" s="168" t="s">
        <v>35</v>
      </c>
      <c r="D132" s="169"/>
      <c r="E132" s="169"/>
      <c r="F132" s="170"/>
      <c r="G132" s="177" t="s">
        <v>36</v>
      </c>
      <c r="H132" s="168"/>
      <c r="I132" s="178"/>
    </row>
    <row r="133" spans="1:9" ht="6.75" customHeight="1" x14ac:dyDescent="0.25">
      <c r="A133" s="1"/>
      <c r="B133" s="1"/>
      <c r="C133" s="1"/>
      <c r="D133" s="1"/>
      <c r="E133" s="1"/>
      <c r="F133" s="1"/>
      <c r="G133" s="1"/>
      <c r="H133" s="1"/>
      <c r="I133" s="1"/>
    </row>
    <row r="134" spans="1:9" ht="24" customHeight="1" thickBot="1" x14ac:dyDescent="0.3">
      <c r="A134" s="1"/>
      <c r="B134" s="2" t="s">
        <v>69</v>
      </c>
      <c r="C134" s="2"/>
      <c r="D134" s="2"/>
      <c r="E134" s="2"/>
      <c r="F134" s="2"/>
      <c r="G134" s="2"/>
      <c r="H134" s="2"/>
      <c r="I134" s="1"/>
    </row>
    <row r="135" spans="1:9" x14ac:dyDescent="0.25">
      <c r="A135" s="1"/>
      <c r="B135" s="7"/>
      <c r="C135" s="8"/>
      <c r="D135" s="8"/>
      <c r="E135" s="8"/>
      <c r="F135" s="9"/>
      <c r="G135" s="9"/>
      <c r="H135" s="9"/>
      <c r="I135" s="10"/>
    </row>
    <row r="136" spans="1:9" x14ac:dyDescent="0.25">
      <c r="A136" s="1"/>
      <c r="B136" s="11"/>
      <c r="C136" s="12"/>
      <c r="D136" s="12"/>
      <c r="E136" s="12"/>
      <c r="F136" s="2"/>
      <c r="G136" s="2"/>
      <c r="H136" s="2"/>
      <c r="I136" s="13"/>
    </row>
    <row r="137" spans="1:9" x14ac:dyDescent="0.25">
      <c r="A137" s="1"/>
      <c r="B137" s="11"/>
      <c r="C137" s="12"/>
      <c r="D137" s="12"/>
      <c r="E137" s="12"/>
      <c r="F137" s="2"/>
      <c r="G137" s="2"/>
      <c r="H137" s="2"/>
      <c r="I137" s="13"/>
    </row>
    <row r="138" spans="1:9" x14ac:dyDescent="0.25">
      <c r="A138" s="1"/>
      <c r="B138" s="11"/>
      <c r="C138" s="12"/>
      <c r="D138" s="12"/>
      <c r="E138" s="12"/>
      <c r="F138" s="2"/>
      <c r="G138" s="2"/>
      <c r="H138" s="2"/>
      <c r="I138" s="13"/>
    </row>
    <row r="139" spans="1:9" ht="15.75" thickBot="1" x14ac:dyDescent="0.3">
      <c r="A139" s="1"/>
      <c r="B139" s="14"/>
      <c r="C139" s="15"/>
      <c r="D139" s="15"/>
      <c r="E139" s="15"/>
      <c r="F139" s="16"/>
      <c r="G139" s="16"/>
      <c r="H139" s="16"/>
      <c r="I139" s="17"/>
    </row>
    <row r="140" spans="1:9" x14ac:dyDescent="0.25">
      <c r="A140" s="1"/>
      <c r="B140" s="1"/>
      <c r="C140" s="1"/>
      <c r="D140" s="1"/>
      <c r="E140" s="1"/>
      <c r="F140" s="1"/>
      <c r="G140" s="1"/>
      <c r="H140" s="1"/>
      <c r="I140" s="1"/>
    </row>
    <row r="141" spans="1:9" x14ac:dyDescent="0.25">
      <c r="A141" s="3" t="s">
        <v>71</v>
      </c>
      <c r="B141" s="2" t="s">
        <v>72</v>
      </c>
      <c r="C141" s="2"/>
      <c r="D141" s="2"/>
      <c r="E141" s="2"/>
      <c r="F141" s="1"/>
      <c r="G141" s="1"/>
      <c r="H141" s="1"/>
      <c r="I141" s="1"/>
    </row>
    <row r="142" spans="1:9" ht="52.5" customHeight="1" thickBot="1" x14ac:dyDescent="0.3">
      <c r="A142" s="1"/>
      <c r="B142" s="140" t="s">
        <v>70</v>
      </c>
      <c r="C142" s="140"/>
      <c r="D142" s="140"/>
      <c r="E142" s="140"/>
      <c r="F142" s="140"/>
      <c r="G142" s="140"/>
      <c r="H142" s="140"/>
      <c r="I142" s="140"/>
    </row>
    <row r="143" spans="1:9" ht="25.5" customHeight="1" x14ac:dyDescent="0.25">
      <c r="A143" s="1"/>
      <c r="B143" s="24" t="s">
        <v>2</v>
      </c>
      <c r="C143" s="183" t="s">
        <v>3</v>
      </c>
      <c r="D143" s="184"/>
      <c r="E143" s="184"/>
      <c r="F143" s="185"/>
      <c r="G143" s="186" t="s">
        <v>4</v>
      </c>
      <c r="H143" s="183"/>
      <c r="I143" s="187"/>
    </row>
    <row r="144" spans="1:9" ht="57" customHeight="1" x14ac:dyDescent="0.25">
      <c r="A144" s="1"/>
      <c r="B144" s="25" t="s">
        <v>44</v>
      </c>
      <c r="C144" s="202" t="s">
        <v>73</v>
      </c>
      <c r="D144" s="203"/>
      <c r="E144" s="203"/>
      <c r="F144" s="204"/>
      <c r="G144" s="205" t="str">
        <f>"DPA nomor : "&amp;E18&amp;" Tanggal "&amp;E19</f>
        <v>DPA nomor : 1.03.10.2.01.08.5.1.02.02.08.0009 Tanggal 5 Mei 2023</v>
      </c>
      <c r="H144" s="206"/>
      <c r="I144" s="207"/>
    </row>
    <row r="145" spans="1:9" ht="38.25" customHeight="1" thickBot="1" x14ac:dyDescent="0.3">
      <c r="A145" s="1"/>
      <c r="B145" s="26" t="s">
        <v>45</v>
      </c>
      <c r="C145" s="200" t="s">
        <v>74</v>
      </c>
      <c r="D145" s="208"/>
      <c r="E145" s="208"/>
      <c r="F145" s="209"/>
      <c r="G145" s="199" t="s">
        <v>75</v>
      </c>
      <c r="H145" s="200"/>
      <c r="I145" s="201"/>
    </row>
    <row r="146" spans="1:9" ht="6.75" customHeight="1" x14ac:dyDescent="0.25">
      <c r="A146" s="1"/>
      <c r="B146" s="1"/>
      <c r="C146" s="1"/>
      <c r="D146" s="1"/>
      <c r="E146" s="1"/>
      <c r="F146" s="1"/>
      <c r="G146" s="1"/>
      <c r="H146" s="1"/>
      <c r="I146" s="1"/>
    </row>
    <row r="147" spans="1:9" ht="24" customHeight="1" thickBot="1" x14ac:dyDescent="0.3">
      <c r="A147" s="1"/>
      <c r="B147" s="2" t="s">
        <v>76</v>
      </c>
      <c r="C147" s="2"/>
      <c r="D147" s="2"/>
      <c r="E147" s="2"/>
      <c r="F147" s="2"/>
      <c r="G147" s="2"/>
      <c r="H147" s="2"/>
      <c r="I147" s="1"/>
    </row>
    <row r="148" spans="1:9" x14ac:dyDescent="0.25">
      <c r="A148" s="1"/>
      <c r="B148" s="7"/>
      <c r="C148" s="8"/>
      <c r="D148" s="8"/>
      <c r="E148" s="8"/>
      <c r="F148" s="9"/>
      <c r="G148" s="9"/>
      <c r="H148" s="9"/>
      <c r="I148" s="10"/>
    </row>
    <row r="149" spans="1:9" x14ac:dyDescent="0.25">
      <c r="A149" s="1"/>
      <c r="B149" s="11"/>
      <c r="C149" s="12"/>
      <c r="D149" s="12"/>
      <c r="E149" s="12"/>
      <c r="F149" s="2"/>
      <c r="G149" s="2"/>
      <c r="H149" s="2"/>
      <c r="I149" s="13"/>
    </row>
    <row r="150" spans="1:9" x14ac:dyDescent="0.25">
      <c r="A150" s="1"/>
      <c r="B150" s="11"/>
      <c r="C150" s="12"/>
      <c r="D150" s="12"/>
      <c r="E150" s="12"/>
      <c r="F150" s="2"/>
      <c r="G150" s="2"/>
      <c r="H150" s="2"/>
      <c r="I150" s="13"/>
    </row>
    <row r="151" spans="1:9" x14ac:dyDescent="0.25">
      <c r="A151" s="1"/>
      <c r="B151" s="11"/>
      <c r="C151" s="12"/>
      <c r="D151" s="12"/>
      <c r="E151" s="12"/>
      <c r="F151" s="2"/>
      <c r="G151" s="2"/>
      <c r="H151" s="2"/>
      <c r="I151" s="13"/>
    </row>
    <row r="152" spans="1:9" ht="15.75" thickBot="1" x14ac:dyDescent="0.3">
      <c r="A152" s="1"/>
      <c r="B152" s="14"/>
      <c r="C152" s="15"/>
      <c r="D152" s="15"/>
      <c r="E152" s="15"/>
      <c r="F152" s="16"/>
      <c r="G152" s="16"/>
      <c r="H152" s="16"/>
      <c r="I152" s="17"/>
    </row>
    <row r="153" spans="1:9" x14ac:dyDescent="0.25">
      <c r="A153" s="1"/>
      <c r="B153" s="1"/>
      <c r="C153" s="1"/>
      <c r="D153" s="1"/>
      <c r="E153" s="1"/>
      <c r="F153" s="1"/>
      <c r="G153" s="1"/>
      <c r="H153" s="1"/>
      <c r="I153" s="1"/>
    </row>
    <row r="154" spans="1:9" x14ac:dyDescent="0.25">
      <c r="A154" s="3" t="s">
        <v>77</v>
      </c>
      <c r="B154" s="2" t="s">
        <v>80</v>
      </c>
      <c r="C154" s="2"/>
      <c r="D154" s="2"/>
      <c r="E154" s="2"/>
      <c r="F154" s="1"/>
      <c r="G154" s="1"/>
      <c r="H154" s="1"/>
      <c r="I154" s="1"/>
    </row>
    <row r="155" spans="1:9" ht="33.75" customHeight="1" x14ac:dyDescent="0.25">
      <c r="A155" s="1"/>
      <c r="B155" s="140" t="s">
        <v>37</v>
      </c>
      <c r="C155" s="140"/>
      <c r="D155" s="140"/>
      <c r="E155" s="140"/>
      <c r="F155" s="140"/>
      <c r="G155" s="140"/>
      <c r="H155" s="140"/>
      <c r="I155" s="140"/>
    </row>
    <row r="156" spans="1:9" ht="15.75" thickBot="1" x14ac:dyDescent="0.3">
      <c r="A156" s="1"/>
      <c r="B156" s="1"/>
      <c r="C156" s="1"/>
      <c r="D156" s="1"/>
      <c r="E156" s="1"/>
      <c r="F156" s="1"/>
      <c r="G156" s="1"/>
      <c r="H156" s="1"/>
      <c r="I156" s="1"/>
    </row>
    <row r="157" spans="1:9" ht="25.5" customHeight="1" x14ac:dyDescent="0.25">
      <c r="A157" s="1"/>
      <c r="B157" s="24" t="s">
        <v>2</v>
      </c>
      <c r="C157" s="183" t="s">
        <v>3</v>
      </c>
      <c r="D157" s="184"/>
      <c r="E157" s="184"/>
      <c r="F157" s="185"/>
      <c r="G157" s="186" t="s">
        <v>4</v>
      </c>
      <c r="H157" s="183"/>
      <c r="I157" s="187"/>
    </row>
    <row r="158" spans="1:9" ht="17.25" customHeight="1" x14ac:dyDescent="0.25">
      <c r="A158" s="1"/>
      <c r="B158" s="25" t="s">
        <v>44</v>
      </c>
      <c r="C158" s="202" t="s">
        <v>279</v>
      </c>
      <c r="D158" s="203"/>
      <c r="E158" s="203"/>
      <c r="F158" s="204"/>
      <c r="G158" s="219" t="str">
        <f>"terdaftar pada ID paket : "&amp;E20</f>
        <v>terdaftar pada ID paket : 42974688</v>
      </c>
      <c r="H158" s="220"/>
      <c r="I158" s="221"/>
    </row>
    <row r="159" spans="1:9" ht="15.75" thickBot="1" x14ac:dyDescent="0.3">
      <c r="A159" s="1"/>
      <c r="B159" s="26" t="s">
        <v>45</v>
      </c>
      <c r="C159" s="200" t="s">
        <v>38</v>
      </c>
      <c r="D159" s="208"/>
      <c r="E159" s="208"/>
      <c r="F159" s="209"/>
      <c r="G159" s="199" t="s">
        <v>78</v>
      </c>
      <c r="H159" s="200"/>
      <c r="I159" s="201"/>
    </row>
    <row r="160" spans="1:9" ht="6.75" customHeight="1" x14ac:dyDescent="0.25">
      <c r="A160" s="1"/>
      <c r="B160" s="1"/>
      <c r="C160" s="1"/>
      <c r="D160" s="1"/>
      <c r="E160" s="1"/>
      <c r="F160" s="1"/>
      <c r="G160" s="1"/>
      <c r="H160" s="1"/>
      <c r="I160" s="1"/>
    </row>
    <row r="161" spans="1:9" ht="24" customHeight="1" thickBot="1" x14ac:dyDescent="0.3">
      <c r="A161" s="1"/>
      <c r="B161" s="2" t="s">
        <v>79</v>
      </c>
      <c r="C161" s="2"/>
      <c r="D161" s="2"/>
      <c r="E161" s="2"/>
      <c r="F161" s="2"/>
      <c r="G161" s="2"/>
      <c r="H161" s="2"/>
      <c r="I161" s="1"/>
    </row>
    <row r="162" spans="1:9" x14ac:dyDescent="0.25">
      <c r="A162" s="1"/>
      <c r="B162" s="7"/>
      <c r="C162" s="8"/>
      <c r="D162" s="8"/>
      <c r="E162" s="8"/>
      <c r="F162" s="9"/>
      <c r="G162" s="9"/>
      <c r="H162" s="9"/>
      <c r="I162" s="10"/>
    </row>
    <row r="163" spans="1:9" x14ac:dyDescent="0.25">
      <c r="A163" s="1"/>
      <c r="B163" s="11"/>
      <c r="C163" s="12"/>
      <c r="D163" s="12"/>
      <c r="E163" s="12"/>
      <c r="F163" s="2"/>
      <c r="G163" s="2"/>
      <c r="H163" s="2"/>
      <c r="I163" s="13"/>
    </row>
    <row r="164" spans="1:9" x14ac:dyDescent="0.25">
      <c r="A164" s="1"/>
      <c r="B164" s="11"/>
      <c r="C164" s="12"/>
      <c r="D164" s="12"/>
      <c r="E164" s="12"/>
      <c r="F164" s="2"/>
      <c r="G164" s="2"/>
      <c r="H164" s="2"/>
      <c r="I164" s="13"/>
    </row>
    <row r="165" spans="1:9" x14ac:dyDescent="0.25">
      <c r="A165" s="1"/>
      <c r="B165" s="11"/>
      <c r="C165" s="12"/>
      <c r="D165" s="12"/>
      <c r="E165" s="12"/>
      <c r="F165" s="2"/>
      <c r="G165" s="2"/>
      <c r="H165" s="2"/>
      <c r="I165" s="13"/>
    </row>
    <row r="166" spans="1:9" ht="15.75" thickBot="1" x14ac:dyDescent="0.3">
      <c r="A166" s="1"/>
      <c r="B166" s="14"/>
      <c r="C166" s="15"/>
      <c r="D166" s="15"/>
      <c r="E166" s="15"/>
      <c r="F166" s="16"/>
      <c r="G166" s="16"/>
      <c r="H166" s="16"/>
      <c r="I166" s="17"/>
    </row>
    <row r="167" spans="1:9" x14ac:dyDescent="0.25">
      <c r="A167" s="1"/>
      <c r="B167" s="1"/>
      <c r="C167" s="1"/>
      <c r="D167" s="1"/>
      <c r="E167" s="1"/>
      <c r="F167" s="1"/>
      <c r="G167" s="1"/>
      <c r="H167" s="1"/>
      <c r="I167" s="1"/>
    </row>
    <row r="168" spans="1:9" x14ac:dyDescent="0.25">
      <c r="A168" s="3" t="s">
        <v>81</v>
      </c>
      <c r="B168" s="2" t="s">
        <v>82</v>
      </c>
      <c r="C168" s="2"/>
      <c r="D168" s="2"/>
      <c r="E168" s="2"/>
      <c r="F168" s="1"/>
      <c r="G168" s="1"/>
      <c r="H168" s="1"/>
      <c r="I168" s="1"/>
    </row>
    <row r="169" spans="1:9" ht="47.25" customHeight="1" x14ac:dyDescent="0.25">
      <c r="A169" s="1"/>
      <c r="B169" s="140" t="s">
        <v>39</v>
      </c>
      <c r="C169" s="140"/>
      <c r="D169" s="140"/>
      <c r="E169" s="140"/>
      <c r="F169" s="140"/>
      <c r="G169" s="140"/>
      <c r="H169" s="140"/>
      <c r="I169" s="140"/>
    </row>
    <row r="170" spans="1:9" ht="15.75" thickBot="1" x14ac:dyDescent="0.3">
      <c r="A170" s="1"/>
      <c r="B170" s="1"/>
      <c r="C170" s="1"/>
      <c r="D170" s="1"/>
      <c r="E170" s="1"/>
      <c r="F170" s="1"/>
      <c r="G170" s="1"/>
      <c r="H170" s="1"/>
      <c r="I170" s="1"/>
    </row>
    <row r="171" spans="1:9" ht="25.5" customHeight="1" x14ac:dyDescent="0.25">
      <c r="A171" s="1"/>
      <c r="B171" s="24" t="s">
        <v>2</v>
      </c>
      <c r="C171" s="183" t="s">
        <v>3</v>
      </c>
      <c r="D171" s="184"/>
      <c r="E171" s="184"/>
      <c r="F171" s="185"/>
      <c r="G171" s="186" t="s">
        <v>4</v>
      </c>
      <c r="H171" s="183"/>
      <c r="I171" s="187"/>
    </row>
    <row r="172" spans="1:9" ht="62.25" customHeight="1" x14ac:dyDescent="0.25">
      <c r="A172" s="1"/>
      <c r="B172" s="25" t="s">
        <v>44</v>
      </c>
      <c r="C172" s="202" t="s">
        <v>40</v>
      </c>
      <c r="D172" s="203"/>
      <c r="E172" s="203"/>
      <c r="F172" s="204"/>
      <c r="G172" s="219" t="str">
        <f>"Dengan memperhitungkan perkiraan waktu pemilihan penyedia maka jangka waktu pelaksanaan pekerjaan selama "&amp;E16&amp;" "&amp;F16&amp;" diyakini cukup untuk menyelesaikan pekerjaan ini "</f>
        <v xml:space="preserve">Dengan memperhitungkan perkiraan waktu pemilihan penyedia maka jangka waktu pelaksanaan pekerjaan selama 30 hari kalender diyakini cukup untuk menyelesaikan pekerjaan ini </v>
      </c>
      <c r="H172" s="220"/>
      <c r="I172" s="221"/>
    </row>
    <row r="173" spans="1:9" ht="31.5" customHeight="1" thickBot="1" x14ac:dyDescent="0.3">
      <c r="A173" s="1"/>
      <c r="B173" s="26" t="s">
        <v>45</v>
      </c>
      <c r="C173" s="200" t="s">
        <v>41</v>
      </c>
      <c r="D173" s="208"/>
      <c r="E173" s="208"/>
      <c r="F173" s="209"/>
      <c r="G173" s="199" t="s">
        <v>83</v>
      </c>
      <c r="H173" s="200"/>
      <c r="I173" s="201"/>
    </row>
    <row r="174" spans="1:9" ht="6.75" customHeight="1" x14ac:dyDescent="0.25">
      <c r="A174" s="1"/>
      <c r="B174" s="1"/>
      <c r="C174" s="1"/>
      <c r="D174" s="1"/>
      <c r="E174" s="1"/>
      <c r="F174" s="1"/>
      <c r="G174" s="1"/>
      <c r="H174" s="1"/>
      <c r="I174" s="1"/>
    </row>
    <row r="175" spans="1:9" ht="24" customHeight="1" thickBot="1" x14ac:dyDescent="0.3">
      <c r="A175" s="1"/>
      <c r="B175" s="2" t="s">
        <v>84</v>
      </c>
      <c r="C175" s="2"/>
      <c r="D175" s="2"/>
      <c r="E175" s="2"/>
      <c r="F175" s="2"/>
      <c r="G175" s="2"/>
      <c r="H175" s="2"/>
      <c r="I175" s="1"/>
    </row>
    <row r="176" spans="1:9" x14ac:dyDescent="0.25">
      <c r="A176" s="1"/>
      <c r="B176" s="7"/>
      <c r="C176" s="8"/>
      <c r="D176" s="8"/>
      <c r="E176" s="8"/>
      <c r="F176" s="9"/>
      <c r="G176" s="9"/>
      <c r="H176" s="9"/>
      <c r="I176" s="10"/>
    </row>
    <row r="177" spans="1:9" x14ac:dyDescent="0.25">
      <c r="A177" s="1"/>
      <c r="B177" s="11"/>
      <c r="C177" s="12"/>
      <c r="D177" s="12"/>
      <c r="E177" s="12"/>
      <c r="F177" s="2"/>
      <c r="G177" s="2"/>
      <c r="H177" s="2"/>
      <c r="I177" s="13"/>
    </row>
    <row r="178" spans="1:9" x14ac:dyDescent="0.25">
      <c r="A178" s="1"/>
      <c r="B178" s="11"/>
      <c r="C178" s="12"/>
      <c r="D178" s="12"/>
      <c r="E178" s="12"/>
      <c r="F178" s="2"/>
      <c r="G178" s="2"/>
      <c r="H178" s="2"/>
      <c r="I178" s="13"/>
    </row>
    <row r="179" spans="1:9" x14ac:dyDescent="0.25">
      <c r="A179" s="1"/>
      <c r="B179" s="11"/>
      <c r="C179" s="12"/>
      <c r="D179" s="12"/>
      <c r="E179" s="12"/>
      <c r="F179" s="2"/>
      <c r="G179" s="2"/>
      <c r="H179" s="2"/>
      <c r="I179" s="13"/>
    </row>
    <row r="180" spans="1:9" ht="15.75" thickBot="1" x14ac:dyDescent="0.3">
      <c r="A180" s="1"/>
      <c r="B180" s="14"/>
      <c r="C180" s="15"/>
      <c r="D180" s="15"/>
      <c r="E180" s="15"/>
      <c r="F180" s="16"/>
      <c r="G180" s="16"/>
      <c r="H180" s="16"/>
      <c r="I180" s="17"/>
    </row>
    <row r="181" spans="1:9" x14ac:dyDescent="0.25">
      <c r="A181" s="1"/>
      <c r="B181" s="1"/>
      <c r="C181" s="1"/>
      <c r="D181" s="1"/>
      <c r="E181" s="1"/>
      <c r="F181" s="1"/>
      <c r="G181" s="1"/>
      <c r="H181" s="1"/>
      <c r="I181" s="1"/>
    </row>
    <row r="182" spans="1:9" x14ac:dyDescent="0.25">
      <c r="A182" s="3" t="s">
        <v>85</v>
      </c>
      <c r="B182" s="2" t="s">
        <v>86</v>
      </c>
      <c r="C182" s="2"/>
      <c r="D182" s="2"/>
      <c r="E182" s="2"/>
      <c r="F182" s="1"/>
      <c r="G182" s="1"/>
      <c r="H182" s="1"/>
      <c r="I182" s="1"/>
    </row>
    <row r="183" spans="1:9" ht="61.5" customHeight="1" x14ac:dyDescent="0.25">
      <c r="A183" s="1"/>
      <c r="B183" s="140" t="s">
        <v>42</v>
      </c>
      <c r="C183" s="140"/>
      <c r="D183" s="140"/>
      <c r="E183" s="140"/>
      <c r="F183" s="140"/>
      <c r="G183" s="140"/>
      <c r="H183" s="140"/>
      <c r="I183" s="140"/>
    </row>
    <row r="184" spans="1:9" ht="15.75" thickBot="1" x14ac:dyDescent="0.3">
      <c r="A184" s="1"/>
      <c r="B184" s="1"/>
      <c r="C184" s="1"/>
      <c r="D184" s="1"/>
      <c r="E184" s="1"/>
      <c r="F184" s="1"/>
      <c r="G184" s="1"/>
      <c r="H184" s="1"/>
      <c r="I184" s="1"/>
    </row>
    <row r="185" spans="1:9" ht="25.5" customHeight="1" x14ac:dyDescent="0.25">
      <c r="A185" s="1"/>
      <c r="B185" s="24" t="s">
        <v>2</v>
      </c>
      <c r="C185" s="183" t="s">
        <v>3</v>
      </c>
      <c r="D185" s="184"/>
      <c r="E185" s="184"/>
      <c r="F185" s="185"/>
      <c r="G185" s="186" t="s">
        <v>4</v>
      </c>
      <c r="H185" s="183"/>
      <c r="I185" s="187"/>
    </row>
    <row r="186" spans="1:9" ht="48" customHeight="1" x14ac:dyDescent="0.25">
      <c r="A186" s="1"/>
      <c r="B186" s="25" t="s">
        <v>44</v>
      </c>
      <c r="C186" s="202" t="s">
        <v>87</v>
      </c>
      <c r="D186" s="203"/>
      <c r="E186" s="203"/>
      <c r="F186" s="204"/>
      <c r="G186" s="219" t="s">
        <v>89</v>
      </c>
      <c r="H186" s="220"/>
      <c r="I186" s="221"/>
    </row>
    <row r="187" spans="1:9" ht="21.75" customHeight="1" thickBot="1" x14ac:dyDescent="0.3">
      <c r="A187" s="1"/>
      <c r="B187" s="26" t="s">
        <v>45</v>
      </c>
      <c r="C187" s="200" t="s">
        <v>88</v>
      </c>
      <c r="D187" s="208"/>
      <c r="E187" s="208"/>
      <c r="F187" s="209"/>
      <c r="G187" s="199" t="s">
        <v>91</v>
      </c>
      <c r="H187" s="200"/>
      <c r="I187" s="201"/>
    </row>
    <row r="188" spans="1:9" ht="6.75" customHeight="1" x14ac:dyDescent="0.25">
      <c r="A188" s="1"/>
      <c r="B188" s="1"/>
      <c r="C188" s="1"/>
      <c r="D188" s="1"/>
      <c r="E188" s="1"/>
      <c r="F188" s="1"/>
      <c r="G188" s="1"/>
      <c r="H188" s="1"/>
      <c r="I188" s="1"/>
    </row>
    <row r="189" spans="1:9" ht="24" customHeight="1" thickBot="1" x14ac:dyDescent="0.3">
      <c r="A189" s="1"/>
      <c r="B189" s="2" t="s">
        <v>90</v>
      </c>
      <c r="C189" s="2"/>
      <c r="D189" s="2"/>
      <c r="E189" s="2"/>
      <c r="F189" s="2"/>
      <c r="G189" s="2"/>
      <c r="H189" s="2"/>
      <c r="I189" s="1"/>
    </row>
    <row r="190" spans="1:9" x14ac:dyDescent="0.25">
      <c r="A190" s="1"/>
      <c r="B190" s="7"/>
      <c r="C190" s="8"/>
      <c r="D190" s="8"/>
      <c r="E190" s="8"/>
      <c r="F190" s="9"/>
      <c r="G190" s="9"/>
      <c r="H190" s="9"/>
      <c r="I190" s="10"/>
    </row>
    <row r="191" spans="1:9" x14ac:dyDescent="0.25">
      <c r="A191" s="1"/>
      <c r="B191" s="11"/>
      <c r="C191" s="12"/>
      <c r="D191" s="12"/>
      <c r="E191" s="12"/>
      <c r="F191" s="2"/>
      <c r="G191" s="2"/>
      <c r="H191" s="2"/>
      <c r="I191" s="13"/>
    </row>
    <row r="192" spans="1:9" x14ac:dyDescent="0.25">
      <c r="A192" s="1"/>
      <c r="B192" s="11"/>
      <c r="C192" s="12"/>
      <c r="D192" s="12"/>
      <c r="E192" s="12"/>
      <c r="F192" s="2"/>
      <c r="G192" s="2"/>
      <c r="H192" s="2"/>
      <c r="I192" s="13"/>
    </row>
    <row r="193" spans="1:9" x14ac:dyDescent="0.25">
      <c r="A193" s="1"/>
      <c r="B193" s="11"/>
      <c r="C193" s="12"/>
      <c r="D193" s="12"/>
      <c r="E193" s="12"/>
      <c r="F193" s="2"/>
      <c r="G193" s="2"/>
      <c r="H193" s="2"/>
      <c r="I193" s="13"/>
    </row>
    <row r="194" spans="1:9" ht="15.75" thickBot="1" x14ac:dyDescent="0.3">
      <c r="A194" s="1"/>
      <c r="B194" s="14"/>
      <c r="C194" s="15"/>
      <c r="D194" s="15"/>
      <c r="E194" s="15"/>
      <c r="F194" s="16"/>
      <c r="G194" s="16"/>
      <c r="H194" s="16"/>
      <c r="I194" s="17"/>
    </row>
    <row r="195" spans="1:9" x14ac:dyDescent="0.25">
      <c r="A195" s="1"/>
      <c r="B195" s="1"/>
      <c r="C195" s="1"/>
      <c r="D195" s="1"/>
      <c r="E195" s="1"/>
      <c r="F195" s="1"/>
      <c r="G195" s="1"/>
      <c r="H195" s="1"/>
      <c r="I195" s="1"/>
    </row>
    <row r="196" spans="1:9" ht="80.25" customHeight="1" x14ac:dyDescent="0.25">
      <c r="A196" s="149" t="str">
        <f>"Apabila terdapat perubahan dokumen/data yang kurang dalam pembahasan persiapan tender pengadaan barang, PPK segera melengkapi data tersebut sampai batas waktu "&amp;E25&amp;" ("&amp;VLOOKUP(E25,KODE!B1:C31,2)&amp;") "&amp;'REVIU JKK'!F25&amp;" sebelum pengumuman lelang hingga pukul "&amp;'REVIU JKK'!I25&amp;" WIT dan apabila PPK tidak dapat memperbaiki/melengkapi data tersebut, maka paket pekerjaan tersebut akan dilelang pada periode selanjutnya"</f>
        <v>Apabila terdapat perubahan dokumen/data yang kurang dalam pembahasan persiapan tender pengadaan barang, PPK segera melengkapi data tersebut sampai batas waktu 3 (Tiga) hari kalender sebelum pengumuman lelang hingga pukul 12.00 WIT dan apabila PPK tidak dapat memperbaiki/melengkapi data tersebut, maka paket pekerjaan tersebut akan dilelang pada periode selanjutnya</v>
      </c>
      <c r="B196" s="149"/>
      <c r="C196" s="149"/>
      <c r="D196" s="149"/>
      <c r="E196" s="149"/>
      <c r="F196" s="149"/>
      <c r="G196" s="149"/>
      <c r="H196" s="149"/>
      <c r="I196" s="149"/>
    </row>
    <row r="197" spans="1:9" ht="15.75" thickBot="1" x14ac:dyDescent="0.3">
      <c r="A197" s="1"/>
      <c r="B197" s="1"/>
      <c r="C197" s="1"/>
      <c r="D197" s="1"/>
      <c r="E197" s="1"/>
      <c r="F197" s="1"/>
      <c r="G197" s="1"/>
      <c r="H197" s="1"/>
      <c r="I197" s="1"/>
    </row>
    <row r="198" spans="1:9" s="60" customFormat="1" ht="27" customHeight="1" x14ac:dyDescent="0.25">
      <c r="A198" s="27" t="s">
        <v>2</v>
      </c>
      <c r="B198" s="222" t="s">
        <v>46</v>
      </c>
      <c r="C198" s="222"/>
      <c r="D198" s="222"/>
      <c r="E198" s="222"/>
      <c r="F198" s="222" t="s">
        <v>102</v>
      </c>
      <c r="G198" s="222"/>
      <c r="H198" s="222"/>
      <c r="I198" s="28" t="s">
        <v>103</v>
      </c>
    </row>
    <row r="199" spans="1:9" s="60" customFormat="1" ht="49.5" customHeight="1" x14ac:dyDescent="0.25">
      <c r="A199" s="29">
        <v>1</v>
      </c>
      <c r="B199" s="63" t="str">
        <f>E7</f>
        <v>FERDINANDES PURBA, ST.</v>
      </c>
      <c r="C199" s="30"/>
      <c r="D199" s="30"/>
      <c r="E199" s="31"/>
      <c r="F199" s="214" t="s">
        <v>278</v>
      </c>
      <c r="G199" s="215"/>
      <c r="H199" s="216"/>
      <c r="I199" s="32"/>
    </row>
    <row r="200" spans="1:9" s="60" customFormat="1" ht="49.5" customHeight="1" x14ac:dyDescent="0.25">
      <c r="A200" s="29">
        <v>2</v>
      </c>
      <c r="B200" s="63" t="str">
        <f>E8</f>
        <v>ADHITA SUMARSONO, S.Hut.</v>
      </c>
      <c r="C200" s="30"/>
      <c r="D200" s="30"/>
      <c r="E200" s="31"/>
      <c r="F200" s="214" t="str">
        <f>"Pokja Pemilihan 0"&amp;$E$6</f>
        <v>Pokja Pemilihan 02</v>
      </c>
      <c r="G200" s="215"/>
      <c r="H200" s="216"/>
      <c r="I200" s="32"/>
    </row>
    <row r="201" spans="1:9" s="60" customFormat="1" ht="49.5" customHeight="1" x14ac:dyDescent="0.25">
      <c r="A201" s="29">
        <v>3</v>
      </c>
      <c r="B201" s="63" t="str">
        <f>E9</f>
        <v>JHON TODING, ST.</v>
      </c>
      <c r="C201" s="30"/>
      <c r="D201" s="30"/>
      <c r="E201" s="31"/>
      <c r="F201" s="214" t="str">
        <f t="shared" ref="F201:F202" si="1">"Pokja Pemilihan 0"&amp;$E$6</f>
        <v>Pokja Pemilihan 02</v>
      </c>
      <c r="G201" s="215"/>
      <c r="H201" s="216"/>
      <c r="I201" s="32"/>
    </row>
    <row r="202" spans="1:9" s="60" customFormat="1" ht="49.5" customHeight="1" thickBot="1" x14ac:dyDescent="0.3">
      <c r="A202" s="33">
        <v>4</v>
      </c>
      <c r="B202" s="64" t="str">
        <f>E10</f>
        <v>JASEHATMEN H. SARAGIH, SP</v>
      </c>
      <c r="C202" s="34"/>
      <c r="D202" s="34"/>
      <c r="E202" s="35"/>
      <c r="F202" s="214" t="str">
        <f t="shared" si="1"/>
        <v>Pokja Pemilihan 02</v>
      </c>
      <c r="G202" s="215"/>
      <c r="H202" s="216"/>
      <c r="I202" s="36"/>
    </row>
  </sheetData>
  <mergeCells count="137">
    <mergeCell ref="F202:H202"/>
    <mergeCell ref="A196:I196"/>
    <mergeCell ref="B198:E198"/>
    <mergeCell ref="F198:H198"/>
    <mergeCell ref="F199:H199"/>
    <mergeCell ref="F200:H200"/>
    <mergeCell ref="F201:H201"/>
    <mergeCell ref="B183:I183"/>
    <mergeCell ref="C185:F185"/>
    <mergeCell ref="G185:I185"/>
    <mergeCell ref="C186:F186"/>
    <mergeCell ref="G186:I186"/>
    <mergeCell ref="C187:F187"/>
    <mergeCell ref="G187:I187"/>
    <mergeCell ref="B169:I169"/>
    <mergeCell ref="C171:F171"/>
    <mergeCell ref="G171:I171"/>
    <mergeCell ref="C172:F172"/>
    <mergeCell ref="G172:I172"/>
    <mergeCell ref="C173:F173"/>
    <mergeCell ref="G173:I173"/>
    <mergeCell ref="B155:I155"/>
    <mergeCell ref="C157:F157"/>
    <mergeCell ref="G157:I157"/>
    <mergeCell ref="C158:F158"/>
    <mergeCell ref="G158:I158"/>
    <mergeCell ref="C159:F159"/>
    <mergeCell ref="G159:I159"/>
    <mergeCell ref="C143:F143"/>
    <mergeCell ref="G143:I143"/>
    <mergeCell ref="C144:F144"/>
    <mergeCell ref="G144:I144"/>
    <mergeCell ref="C145:F145"/>
    <mergeCell ref="G145:I145"/>
    <mergeCell ref="C130:F130"/>
    <mergeCell ref="C131:F131"/>
    <mergeCell ref="G131:I131"/>
    <mergeCell ref="C132:F132"/>
    <mergeCell ref="G132:I132"/>
    <mergeCell ref="B142:I142"/>
    <mergeCell ref="C123:F123"/>
    <mergeCell ref="G123:I123"/>
    <mergeCell ref="C124:F124"/>
    <mergeCell ref="G124:I124"/>
    <mergeCell ref="C125:F125"/>
    <mergeCell ref="C126:F126"/>
    <mergeCell ref="C127:F127"/>
    <mergeCell ref="C128:F128"/>
    <mergeCell ref="C129:F129"/>
    <mergeCell ref="G125:I125"/>
    <mergeCell ref="C99:F99"/>
    <mergeCell ref="G99:I99"/>
    <mergeCell ref="B109:I109"/>
    <mergeCell ref="C121:F121"/>
    <mergeCell ref="G121:I121"/>
    <mergeCell ref="C122:F122"/>
    <mergeCell ref="G122:I122"/>
    <mergeCell ref="C96:F96"/>
    <mergeCell ref="G96:I96"/>
    <mergeCell ref="C97:F97"/>
    <mergeCell ref="G97:I97"/>
    <mergeCell ref="C98:F98"/>
    <mergeCell ref="G98:I98"/>
    <mergeCell ref="C92:F92"/>
    <mergeCell ref="G92:I92"/>
    <mergeCell ref="C93:F95"/>
    <mergeCell ref="H93:I93"/>
    <mergeCell ref="H95:I95"/>
    <mergeCell ref="C70:F70"/>
    <mergeCell ref="G70:I70"/>
    <mergeCell ref="C77:F77"/>
    <mergeCell ref="G77:I77"/>
    <mergeCell ref="C79:F79"/>
    <mergeCell ref="G79:I79"/>
    <mergeCell ref="C78:F78"/>
    <mergeCell ref="G78:I78"/>
    <mergeCell ref="C71:F71"/>
    <mergeCell ref="G71:I71"/>
    <mergeCell ref="C72:F72"/>
    <mergeCell ref="G72:I72"/>
    <mergeCell ref="C73:F73"/>
    <mergeCell ref="G73:I73"/>
    <mergeCell ref="C74:F74"/>
    <mergeCell ref="G74:I74"/>
    <mergeCell ref="H94:I94"/>
    <mergeCell ref="G69:I69"/>
    <mergeCell ref="C64:F64"/>
    <mergeCell ref="G64:I64"/>
    <mergeCell ref="C65:F65"/>
    <mergeCell ref="G65:I65"/>
    <mergeCell ref="C66:F66"/>
    <mergeCell ref="G66:I66"/>
    <mergeCell ref="B89:I89"/>
    <mergeCell ref="C91:F91"/>
    <mergeCell ref="G91:I91"/>
    <mergeCell ref="C75:F75"/>
    <mergeCell ref="G75:I75"/>
    <mergeCell ref="C76:F76"/>
    <mergeCell ref="G76:I76"/>
    <mergeCell ref="C67:F67"/>
    <mergeCell ref="G67:I67"/>
    <mergeCell ref="C68:F68"/>
    <mergeCell ref="G68:I68"/>
    <mergeCell ref="C69:F69"/>
    <mergeCell ref="E7:H7"/>
    <mergeCell ref="B8:C10"/>
    <mergeCell ref="D8:D10"/>
    <mergeCell ref="E8:H8"/>
    <mergeCell ref="E9:H9"/>
    <mergeCell ref="E10:H10"/>
    <mergeCell ref="J39:R39"/>
    <mergeCell ref="E46:F46"/>
    <mergeCell ref="E18:H18"/>
    <mergeCell ref="E21:G21"/>
    <mergeCell ref="E22:G22"/>
    <mergeCell ref="E23:G23"/>
    <mergeCell ref="E24:I24"/>
    <mergeCell ref="B25:C25"/>
    <mergeCell ref="F25:G25"/>
    <mergeCell ref="A34:I34"/>
    <mergeCell ref="A35:I35"/>
    <mergeCell ref="A36:I36"/>
    <mergeCell ref="A39:I39"/>
    <mergeCell ref="E26:I26"/>
    <mergeCell ref="G12:H12"/>
    <mergeCell ref="E13:I13"/>
    <mergeCell ref="E14:I14"/>
    <mergeCell ref="E15:H15"/>
    <mergeCell ref="F16:H16"/>
    <mergeCell ref="E17:H17"/>
    <mergeCell ref="E47:F47"/>
    <mergeCell ref="C62:F62"/>
    <mergeCell ref="G62:I62"/>
    <mergeCell ref="C63:F63"/>
    <mergeCell ref="G63:I63"/>
    <mergeCell ref="C56:I56"/>
    <mergeCell ref="B60:I60"/>
  </mergeCells>
  <dataValidations count="9">
    <dataValidation type="list" allowBlank="1" showInputMessage="1" showErrorMessage="1" sqref="E8:E10" xr:uid="{00000000-0002-0000-0300-000000000000}">
      <formula1>ANGGOTA</formula1>
    </dataValidation>
    <dataValidation type="list" allowBlank="1" showInputMessage="1" showErrorMessage="1" sqref="E11" xr:uid="{00000000-0002-0000-0300-000001000000}">
      <formula1>hari</formula1>
    </dataValidation>
    <dataValidation type="list" allowBlank="1" showInputMessage="1" showErrorMessage="1" sqref="E12 E25" xr:uid="{00000000-0002-0000-0300-000002000000}">
      <formula1>tanggal</formula1>
    </dataValidation>
    <dataValidation type="list" allowBlank="1" showInputMessage="1" showErrorMessage="1" sqref="G12:H12" xr:uid="{00000000-0002-0000-0300-000003000000}">
      <formula1>bulan</formula1>
    </dataValidation>
    <dataValidation type="list" allowBlank="1" showInputMessage="1" showErrorMessage="1" sqref="E14:I14" xr:uid="{00000000-0002-0000-0300-000004000000}">
      <formula1>DINAS</formula1>
    </dataValidation>
    <dataValidation type="list" allowBlank="1" showInputMessage="1" showErrorMessage="1" sqref="F16 F25" xr:uid="{00000000-0002-0000-0300-000005000000}">
      <formula1>"hari kerja,hari kalender"</formula1>
    </dataValidation>
    <dataValidation type="list" allowBlank="1" showInputMessage="1" showErrorMessage="1" sqref="E23" xr:uid="{00000000-0002-0000-0300-000006000000}">
      <formula1>JENIS</formula1>
    </dataValidation>
    <dataValidation type="list" allowBlank="1" showInputMessage="1" showErrorMessage="1" sqref="E24:I24" xr:uid="{00000000-0002-0000-0300-000007000000}">
      <formula1>IF($E$23="Pengadaan Barang",BARANG,IF($E$23="Pekerjaan Konstruksi",KONSTRUKSI,IF($E$23="Jasa Konsultasi Konstruksi",JKK,JKNK)))</formula1>
    </dataValidation>
    <dataValidation type="list" allowBlank="1" showInputMessage="1" showErrorMessage="1" sqref="I25" xr:uid="{00000000-0002-0000-0300-000008000000}">
      <formula1>jam</formula1>
    </dataValidation>
  </dataValidations>
  <printOptions horizontalCentered="1"/>
  <pageMargins left="0.19685039370078741" right="0.19685039370078741" top="0.39370078740157483" bottom="0.39370078740157483" header="0.31496062992125984" footer="0.31496062992125984"/>
  <pageSetup paperSize="10000" orientation="portrait" horizontalDpi="0" verticalDpi="0" r:id="rId1"/>
  <rowBreaks count="1" manualBreakCount="1">
    <brk id="174"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02"/>
  <sheetViews>
    <sheetView showGridLines="0" zoomScale="115" zoomScaleNormal="115" zoomScaleSheetLayoutView="100" workbookViewId="0">
      <pane ySplit="2" topLeftCell="A5" activePane="bottomLeft" state="frozen"/>
      <selection pane="bottomLeft" activeCell="E5" sqref="E5"/>
    </sheetView>
  </sheetViews>
  <sheetFormatPr defaultRowHeight="15" x14ac:dyDescent="0.25"/>
  <cols>
    <col min="1" max="1" width="3.85546875" style="58" customWidth="1"/>
    <col min="2" max="2" width="5.140625" style="58" customWidth="1"/>
    <col min="3" max="3" width="13.42578125" style="58" customWidth="1"/>
    <col min="4" max="4" width="3" style="58" customWidth="1"/>
    <col min="5" max="5" width="16.28515625" style="58" customWidth="1"/>
    <col min="6" max="6" width="9" style="58" customWidth="1"/>
    <col min="7" max="7" width="4" style="58" customWidth="1"/>
    <col min="8" max="8" width="14.5703125" style="58" customWidth="1"/>
    <col min="9" max="9" width="30.85546875" style="58" customWidth="1"/>
    <col min="10" max="16384" width="9.140625" style="58"/>
  </cols>
  <sheetData>
    <row r="1" spans="1:9" x14ac:dyDescent="0.25">
      <c r="A1" s="68"/>
      <c r="B1" s="68"/>
      <c r="C1" s="68"/>
      <c r="D1" s="68"/>
      <c r="E1" s="68"/>
      <c r="F1" s="68"/>
      <c r="G1" s="68"/>
      <c r="H1" s="68"/>
      <c r="I1" s="68"/>
    </row>
    <row r="2" spans="1:9" x14ac:dyDescent="0.25">
      <c r="A2" s="68"/>
      <c r="B2" s="68"/>
      <c r="C2" s="68"/>
      <c r="D2" s="68"/>
      <c r="E2" s="68"/>
      <c r="F2" s="68"/>
      <c r="G2" s="68"/>
      <c r="H2" s="68"/>
      <c r="I2" s="68"/>
    </row>
    <row r="3" spans="1:9" ht="3.75" customHeight="1" x14ac:dyDescent="0.25"/>
    <row r="4" spans="1:9" ht="19.5" customHeight="1" x14ac:dyDescent="0.25">
      <c r="A4" s="74"/>
      <c r="B4" s="78" t="s">
        <v>287</v>
      </c>
      <c r="C4" s="75"/>
      <c r="D4" s="75"/>
      <c r="E4" s="75"/>
      <c r="F4" s="75"/>
      <c r="G4" s="75"/>
      <c r="H4" s="75"/>
      <c r="I4" s="112">
        <f ca="1">NOW()</f>
        <v>45081.570472222222</v>
      </c>
    </row>
    <row r="5" spans="1:9" x14ac:dyDescent="0.25">
      <c r="A5" s="68"/>
      <c r="B5" s="69" t="s">
        <v>195</v>
      </c>
      <c r="C5" s="69"/>
      <c r="D5" s="69" t="s">
        <v>43</v>
      </c>
      <c r="E5" s="65">
        <v>1</v>
      </c>
      <c r="F5" s="72"/>
      <c r="G5" s="72"/>
      <c r="H5" s="72"/>
      <c r="I5" s="72"/>
    </row>
    <row r="6" spans="1:9" x14ac:dyDescent="0.25">
      <c r="A6" s="68"/>
      <c r="B6" s="70" t="s">
        <v>196</v>
      </c>
      <c r="C6" s="70"/>
      <c r="D6" s="70" t="s">
        <v>43</v>
      </c>
      <c r="E6" s="66">
        <v>2</v>
      </c>
      <c r="F6" s="72"/>
      <c r="G6" s="72"/>
      <c r="H6" s="72"/>
      <c r="I6" s="72"/>
    </row>
    <row r="7" spans="1:9" x14ac:dyDescent="0.25">
      <c r="A7" s="68"/>
      <c r="B7" s="70" t="s">
        <v>276</v>
      </c>
      <c r="C7" s="70"/>
      <c r="D7" s="70" t="s">
        <v>43</v>
      </c>
      <c r="E7" s="130" t="s">
        <v>277</v>
      </c>
      <c r="F7" s="130"/>
      <c r="G7" s="130"/>
      <c r="H7" s="130"/>
      <c r="I7" s="72"/>
    </row>
    <row r="8" spans="1:9" x14ac:dyDescent="0.25">
      <c r="A8" s="68"/>
      <c r="B8" s="132" t="s">
        <v>197</v>
      </c>
      <c r="C8" s="132"/>
      <c r="D8" s="132" t="s">
        <v>43</v>
      </c>
      <c r="E8" s="131" t="s">
        <v>109</v>
      </c>
      <c r="F8" s="131"/>
      <c r="G8" s="131"/>
      <c r="H8" s="131"/>
      <c r="I8" s="72"/>
    </row>
    <row r="9" spans="1:9" x14ac:dyDescent="0.25">
      <c r="A9" s="68"/>
      <c r="B9" s="132"/>
      <c r="C9" s="132"/>
      <c r="D9" s="132"/>
      <c r="E9" s="131" t="s">
        <v>152</v>
      </c>
      <c r="F9" s="131"/>
      <c r="G9" s="131"/>
      <c r="H9" s="131"/>
      <c r="I9" s="72"/>
    </row>
    <row r="10" spans="1:9" x14ac:dyDescent="0.25">
      <c r="A10" s="68"/>
      <c r="B10" s="132"/>
      <c r="C10" s="132"/>
      <c r="D10" s="132"/>
      <c r="E10" s="131" t="s">
        <v>148</v>
      </c>
      <c r="F10" s="131"/>
      <c r="G10" s="131"/>
      <c r="H10" s="131"/>
      <c r="I10" s="72"/>
    </row>
    <row r="11" spans="1:9" x14ac:dyDescent="0.25">
      <c r="A11" s="68"/>
      <c r="B11" s="69" t="s">
        <v>198</v>
      </c>
      <c r="C11" s="69"/>
      <c r="D11" s="69" t="s">
        <v>43</v>
      </c>
      <c r="E11" s="65" t="s">
        <v>124</v>
      </c>
      <c r="F11" s="72"/>
      <c r="G11" s="72"/>
      <c r="H11" s="72"/>
      <c r="I11" s="72"/>
    </row>
    <row r="12" spans="1:9" x14ac:dyDescent="0.25">
      <c r="A12" s="68"/>
      <c r="B12" s="70" t="s">
        <v>199</v>
      </c>
      <c r="C12" s="70"/>
      <c r="D12" s="70" t="s">
        <v>43</v>
      </c>
      <c r="E12" s="66">
        <v>26</v>
      </c>
      <c r="F12" s="72" t="s">
        <v>202</v>
      </c>
      <c r="G12" s="130" t="s">
        <v>131</v>
      </c>
      <c r="H12" s="130"/>
      <c r="I12" s="72"/>
    </row>
    <row r="13" spans="1:9" x14ac:dyDescent="0.25">
      <c r="A13" s="68"/>
      <c r="B13" s="70" t="s">
        <v>106</v>
      </c>
      <c r="C13" s="70"/>
      <c r="D13" s="70" t="s">
        <v>43</v>
      </c>
      <c r="E13" s="130" t="s">
        <v>280</v>
      </c>
      <c r="F13" s="130"/>
      <c r="G13" s="130"/>
      <c r="H13" s="130"/>
      <c r="I13" s="130"/>
    </row>
    <row r="14" spans="1:9" x14ac:dyDescent="0.25">
      <c r="A14" s="68"/>
      <c r="B14" s="70" t="s">
        <v>94</v>
      </c>
      <c r="C14" s="70"/>
      <c r="D14" s="70" t="s">
        <v>43</v>
      </c>
      <c r="E14" s="131" t="s">
        <v>238</v>
      </c>
      <c r="F14" s="131"/>
      <c r="G14" s="131"/>
      <c r="H14" s="131"/>
      <c r="I14" s="131"/>
    </row>
    <row r="15" spans="1:9" x14ac:dyDescent="0.25">
      <c r="A15" s="68"/>
      <c r="B15" s="70" t="s">
        <v>200</v>
      </c>
      <c r="C15" s="70"/>
      <c r="D15" s="70" t="s">
        <v>43</v>
      </c>
      <c r="E15" s="130" t="s">
        <v>245</v>
      </c>
      <c r="F15" s="130"/>
      <c r="G15" s="130"/>
      <c r="H15" s="130"/>
      <c r="I15" s="72"/>
    </row>
    <row r="16" spans="1:9" x14ac:dyDescent="0.25">
      <c r="A16" s="68"/>
      <c r="B16" s="70" t="s">
        <v>242</v>
      </c>
      <c r="C16" s="70"/>
      <c r="D16" s="70" t="s">
        <v>43</v>
      </c>
      <c r="E16" s="67">
        <v>30</v>
      </c>
      <c r="F16" s="131" t="s">
        <v>281</v>
      </c>
      <c r="G16" s="131"/>
      <c r="H16" s="131"/>
      <c r="I16" s="73"/>
    </row>
    <row r="17" spans="1:9" x14ac:dyDescent="0.25">
      <c r="A17" s="68"/>
      <c r="B17" s="70" t="s">
        <v>97</v>
      </c>
      <c r="C17" s="70"/>
      <c r="D17" s="70" t="s">
        <v>43</v>
      </c>
      <c r="E17" s="131" t="s">
        <v>203</v>
      </c>
      <c r="F17" s="131"/>
      <c r="G17" s="131"/>
      <c r="H17" s="131"/>
      <c r="I17" s="72"/>
    </row>
    <row r="18" spans="1:9" x14ac:dyDescent="0.25">
      <c r="A18" s="68"/>
      <c r="B18" s="70" t="s">
        <v>247</v>
      </c>
      <c r="C18" s="70"/>
      <c r="D18" s="70" t="s">
        <v>43</v>
      </c>
      <c r="E18" s="131" t="s">
        <v>246</v>
      </c>
      <c r="F18" s="131"/>
      <c r="G18" s="131"/>
      <c r="H18" s="131"/>
      <c r="I18" s="97"/>
    </row>
    <row r="19" spans="1:9" x14ac:dyDescent="0.25">
      <c r="A19" s="68"/>
      <c r="B19" s="70" t="s">
        <v>248</v>
      </c>
      <c r="C19" s="70"/>
      <c r="D19" s="70" t="s">
        <v>43</v>
      </c>
      <c r="E19" s="65" t="s">
        <v>249</v>
      </c>
      <c r="F19" s="72"/>
      <c r="G19" s="72"/>
      <c r="H19" s="72"/>
      <c r="I19" s="72"/>
    </row>
    <row r="20" spans="1:9" x14ac:dyDescent="0.25">
      <c r="A20" s="68"/>
      <c r="B20" s="70" t="s">
        <v>241</v>
      </c>
      <c r="C20" s="70"/>
      <c r="D20" s="70" t="s">
        <v>43</v>
      </c>
      <c r="E20" s="66">
        <v>42974688</v>
      </c>
      <c r="F20" s="97" t="s">
        <v>386</v>
      </c>
      <c r="G20" s="72"/>
      <c r="H20" s="72"/>
      <c r="I20" s="72"/>
    </row>
    <row r="21" spans="1:9" x14ac:dyDescent="0.25">
      <c r="A21" s="68"/>
      <c r="B21" s="70" t="s">
        <v>98</v>
      </c>
      <c r="C21" s="70"/>
      <c r="D21" s="70" t="s">
        <v>43</v>
      </c>
      <c r="E21" s="136">
        <v>289363032</v>
      </c>
      <c r="F21" s="136"/>
      <c r="G21" s="136"/>
      <c r="H21" s="72"/>
      <c r="I21" s="72"/>
    </row>
    <row r="22" spans="1:9" x14ac:dyDescent="0.25">
      <c r="A22" s="68"/>
      <c r="B22" s="70" t="s">
        <v>0</v>
      </c>
      <c r="C22" s="70"/>
      <c r="D22" s="70" t="s">
        <v>43</v>
      </c>
      <c r="E22" s="137">
        <v>289363014</v>
      </c>
      <c r="F22" s="137"/>
      <c r="G22" s="137"/>
      <c r="H22" s="72"/>
      <c r="I22" s="73"/>
    </row>
    <row r="23" spans="1:9" x14ac:dyDescent="0.25">
      <c r="A23" s="68"/>
      <c r="B23" s="71" t="s">
        <v>99</v>
      </c>
      <c r="C23" s="71"/>
      <c r="D23" s="71" t="s">
        <v>43</v>
      </c>
      <c r="E23" s="130" t="s">
        <v>265</v>
      </c>
      <c r="F23" s="130"/>
      <c r="G23" s="130"/>
      <c r="H23" s="72"/>
      <c r="I23" s="72"/>
    </row>
    <row r="24" spans="1:9" x14ac:dyDescent="0.25">
      <c r="A24" s="68"/>
      <c r="B24" s="72" t="s">
        <v>201</v>
      </c>
      <c r="C24" s="72"/>
      <c r="D24" s="72" t="s">
        <v>43</v>
      </c>
      <c r="E24" s="130" t="s">
        <v>272</v>
      </c>
      <c r="F24" s="130"/>
      <c r="G24" s="130"/>
      <c r="H24" s="130"/>
      <c r="I24" s="130"/>
    </row>
    <row r="25" spans="1:9" x14ac:dyDescent="0.25">
      <c r="A25" s="68"/>
      <c r="B25" s="217" t="s">
        <v>283</v>
      </c>
      <c r="C25" s="217"/>
      <c r="D25" s="76" t="s">
        <v>43</v>
      </c>
      <c r="E25" s="79">
        <v>3</v>
      </c>
      <c r="F25" s="218" t="s">
        <v>281</v>
      </c>
      <c r="G25" s="218"/>
      <c r="H25" s="80" t="s">
        <v>282</v>
      </c>
      <c r="I25" s="77" t="s">
        <v>154</v>
      </c>
    </row>
    <row r="26" spans="1:9" ht="43.5" customHeight="1" x14ac:dyDescent="0.25">
      <c r="A26" s="68"/>
      <c r="B26" s="113" t="s">
        <v>387</v>
      </c>
      <c r="C26" s="96"/>
      <c r="D26" s="72" t="s">
        <v>43</v>
      </c>
      <c r="E26" s="139" t="s">
        <v>402</v>
      </c>
      <c r="F26" s="139"/>
      <c r="G26" s="139"/>
      <c r="H26" s="139"/>
      <c r="I26" s="139"/>
    </row>
    <row r="27" spans="1:9" ht="8.25" customHeight="1" x14ac:dyDescent="0.25"/>
    <row r="28" spans="1:9" x14ac:dyDescent="0.25">
      <c r="A28" s="1"/>
      <c r="B28" s="1"/>
      <c r="C28" s="1"/>
      <c r="D28" s="1"/>
      <c r="E28" s="1"/>
      <c r="F28" s="1"/>
      <c r="G28" s="1"/>
      <c r="H28" s="1"/>
      <c r="I28" s="1"/>
    </row>
    <row r="29" spans="1:9" x14ac:dyDescent="0.25">
      <c r="A29" s="1"/>
      <c r="B29" s="1"/>
      <c r="C29" s="1"/>
      <c r="D29" s="1"/>
      <c r="E29" s="1"/>
      <c r="F29" s="1"/>
      <c r="G29" s="1"/>
      <c r="H29" s="1"/>
      <c r="I29" s="1"/>
    </row>
    <row r="30" spans="1:9" x14ac:dyDescent="0.25">
      <c r="A30" s="1"/>
      <c r="B30" s="1"/>
      <c r="C30" s="1"/>
      <c r="D30" s="1"/>
      <c r="E30" s="1"/>
      <c r="F30" s="1"/>
      <c r="G30" s="1"/>
      <c r="H30" s="1"/>
      <c r="I30" s="1"/>
    </row>
    <row r="31" spans="1:9" x14ac:dyDescent="0.25">
      <c r="A31" s="1"/>
      <c r="B31" s="1"/>
      <c r="C31" s="1"/>
      <c r="D31" s="1"/>
      <c r="E31" s="1"/>
      <c r="F31" s="1"/>
      <c r="G31" s="1"/>
      <c r="H31" s="1"/>
      <c r="I31" s="1"/>
    </row>
    <row r="32" spans="1:9" x14ac:dyDescent="0.25">
      <c r="A32" s="1"/>
      <c r="B32" s="1"/>
      <c r="C32" s="1"/>
      <c r="D32" s="1"/>
      <c r="E32" s="1"/>
      <c r="F32" s="1"/>
      <c r="G32" s="1"/>
      <c r="H32" s="1"/>
      <c r="I32" s="1"/>
    </row>
    <row r="33" spans="1:18" x14ac:dyDescent="0.25">
      <c r="A33" s="1"/>
      <c r="B33" s="1"/>
      <c r="C33" s="1"/>
      <c r="D33" s="1"/>
      <c r="E33" s="1"/>
      <c r="F33" s="1"/>
      <c r="G33" s="1" t="s">
        <v>181</v>
      </c>
      <c r="H33" s="1"/>
      <c r="I33" s="1"/>
    </row>
    <row r="34" spans="1:18" x14ac:dyDescent="0.25">
      <c r="A34" s="138" t="s">
        <v>92</v>
      </c>
      <c r="B34" s="138"/>
      <c r="C34" s="138"/>
      <c r="D34" s="138"/>
      <c r="E34" s="138"/>
      <c r="F34" s="138"/>
      <c r="G34" s="138"/>
      <c r="H34" s="138"/>
      <c r="I34" s="138"/>
    </row>
    <row r="35" spans="1:18" x14ac:dyDescent="0.25">
      <c r="A35" s="138" t="s">
        <v>93</v>
      </c>
      <c r="B35" s="138"/>
      <c r="C35" s="138"/>
      <c r="D35" s="138"/>
      <c r="E35" s="138"/>
      <c r="F35" s="138"/>
      <c r="G35" s="138"/>
      <c r="H35" s="138"/>
      <c r="I35" s="138"/>
    </row>
    <row r="36" spans="1:18" x14ac:dyDescent="0.25">
      <c r="A36" s="138" t="str">
        <f>"Nomor : "&amp;E5&amp;"/BA-Reviu/POKMIL0"&amp;E6&amp;"/2023"</f>
        <v>Nomor : 1/BA-Reviu/POKMIL02/2023</v>
      </c>
      <c r="B36" s="138"/>
      <c r="C36" s="138"/>
      <c r="D36" s="138"/>
      <c r="E36" s="138"/>
      <c r="F36" s="138"/>
      <c r="G36" s="138"/>
      <c r="H36" s="138"/>
      <c r="I36" s="138"/>
    </row>
    <row r="37" spans="1:18" x14ac:dyDescent="0.25">
      <c r="A37" s="1"/>
      <c r="B37" s="1"/>
      <c r="C37" s="1"/>
      <c r="D37" s="1"/>
      <c r="E37" s="1"/>
      <c r="F37" s="1"/>
      <c r="G37" s="1"/>
      <c r="H37" s="1"/>
      <c r="I37" s="1"/>
    </row>
    <row r="38" spans="1:18" x14ac:dyDescent="0.25">
      <c r="A38" s="1"/>
      <c r="B38" s="1"/>
      <c r="C38" s="1"/>
      <c r="D38" s="1"/>
      <c r="E38" s="1"/>
      <c r="F38" s="1"/>
      <c r="G38" s="1"/>
      <c r="H38" s="1"/>
      <c r="I38" s="1"/>
    </row>
    <row r="39" spans="1:18" ht="66" customHeight="1" x14ac:dyDescent="0.25">
      <c r="A39" s="149" t="str">
        <f>"Pada hari ini "&amp;E11&amp;" tanggal "&amp;VLOOKUP(E12,KODE!B1:C31,2)&amp;" bulan "&amp;G12&amp;KODE!A1</f>
        <v>Pada hari ini Rabu tanggal Dua Puluh Enam bulan April tahun dua ribu dua puluh tiga, bertempat di Kantor UKPBJ Mamberamo Tengah, kami yang bertandatangan di dalam dokumen Berita Acara ini, telah melakukan Reviu Dokumen Persiapan Pengadaan dan sekaligus menetapkan kertas kerja persiapan pemilihan oleh Pokja Pemilihan untuk :</v>
      </c>
      <c r="B39" s="149"/>
      <c r="C39" s="149"/>
      <c r="D39" s="149"/>
      <c r="E39" s="149"/>
      <c r="F39" s="149"/>
      <c r="G39" s="149"/>
      <c r="H39" s="149"/>
      <c r="I39" s="149"/>
      <c r="J39" s="133"/>
      <c r="K39" s="133"/>
      <c r="L39" s="133"/>
      <c r="M39" s="133"/>
      <c r="N39" s="133"/>
      <c r="O39" s="133"/>
      <c r="P39" s="133"/>
      <c r="Q39" s="133"/>
      <c r="R39" s="133"/>
    </row>
    <row r="40" spans="1:18" x14ac:dyDescent="0.25">
      <c r="A40" s="1"/>
      <c r="B40" s="1"/>
      <c r="C40" s="1"/>
      <c r="D40" s="1"/>
      <c r="E40" s="1"/>
      <c r="F40" s="1"/>
      <c r="G40" s="1"/>
      <c r="H40" s="1"/>
      <c r="I40" s="1"/>
    </row>
    <row r="41" spans="1:18" x14ac:dyDescent="0.25">
      <c r="A41" s="1" t="s">
        <v>106</v>
      </c>
      <c r="B41" s="1"/>
      <c r="C41" s="1"/>
      <c r="D41" s="1" t="s">
        <v>43</v>
      </c>
      <c r="E41" s="1" t="str">
        <f>E13</f>
        <v>Perencanaan Teknis Pengaspalan Ruas Jalan Jalur VII (DAU)</v>
      </c>
      <c r="F41" s="1"/>
      <c r="G41" s="1"/>
      <c r="H41" s="1"/>
      <c r="I41" s="1"/>
    </row>
    <row r="42" spans="1:18" x14ac:dyDescent="0.25">
      <c r="A42" s="1" t="s">
        <v>94</v>
      </c>
      <c r="B42" s="1"/>
      <c r="C42" s="1"/>
      <c r="D42" s="1" t="s">
        <v>43</v>
      </c>
      <c r="E42" s="1" t="str">
        <f>E14</f>
        <v>Dinas Pekerjaan Umum dan Penataan Ruang</v>
      </c>
      <c r="F42" s="1"/>
      <c r="G42" s="1"/>
      <c r="H42" s="1"/>
      <c r="I42" s="1"/>
    </row>
    <row r="43" spans="1:18" x14ac:dyDescent="0.25">
      <c r="A43" s="1" t="s">
        <v>95</v>
      </c>
      <c r="B43" s="1"/>
      <c r="C43" s="1"/>
      <c r="D43" s="1" t="s">
        <v>43</v>
      </c>
      <c r="E43" s="61" t="s">
        <v>244</v>
      </c>
      <c r="F43" s="1"/>
      <c r="G43" s="1"/>
      <c r="H43" s="1"/>
      <c r="I43" s="1"/>
    </row>
    <row r="44" spans="1:18" x14ac:dyDescent="0.25">
      <c r="A44" s="1" t="s">
        <v>96</v>
      </c>
      <c r="B44" s="2"/>
      <c r="C44" s="2"/>
      <c r="D44" s="1" t="s">
        <v>43</v>
      </c>
      <c r="E44" s="1" t="str">
        <f>E15</f>
        <v>Kabupaten Mamberamo Tengah</v>
      </c>
      <c r="F44" s="1"/>
      <c r="G44" s="1"/>
      <c r="H44" s="1"/>
      <c r="I44" s="1"/>
    </row>
    <row r="45" spans="1:18" x14ac:dyDescent="0.25">
      <c r="A45" s="1" t="s">
        <v>97</v>
      </c>
      <c r="B45" s="1"/>
      <c r="C45" s="1"/>
      <c r="D45" s="1" t="s">
        <v>43</v>
      </c>
      <c r="E45" s="1" t="str">
        <f>E17</f>
        <v>APBD Tahun Anggaran 2023</v>
      </c>
      <c r="F45" s="1"/>
      <c r="G45" s="1"/>
      <c r="H45" s="1"/>
      <c r="I45" s="1"/>
    </row>
    <row r="46" spans="1:18" x14ac:dyDescent="0.25">
      <c r="A46" s="1" t="s">
        <v>98</v>
      </c>
      <c r="B46" s="1"/>
      <c r="C46" s="1"/>
      <c r="D46" s="1" t="s">
        <v>43</v>
      </c>
      <c r="E46" s="134">
        <f>E21</f>
        <v>289363032</v>
      </c>
      <c r="F46" s="134"/>
      <c r="G46" s="1"/>
      <c r="H46" s="1"/>
      <c r="I46" s="1"/>
    </row>
    <row r="47" spans="1:18" x14ac:dyDescent="0.25">
      <c r="A47" s="1" t="s">
        <v>0</v>
      </c>
      <c r="B47" s="1"/>
      <c r="C47" s="1"/>
      <c r="D47" s="1" t="s">
        <v>43</v>
      </c>
      <c r="E47" s="135">
        <f>E22</f>
        <v>289363014</v>
      </c>
      <c r="F47" s="135"/>
      <c r="G47" s="1"/>
      <c r="H47" s="1"/>
      <c r="I47" s="1"/>
    </row>
    <row r="48" spans="1:18" x14ac:dyDescent="0.25">
      <c r="A48" s="1" t="s">
        <v>99</v>
      </c>
      <c r="B48" s="1"/>
      <c r="C48" s="1"/>
      <c r="D48" s="1" t="s">
        <v>43</v>
      </c>
      <c r="E48" s="1" t="str">
        <f>E23</f>
        <v>Jasa Konsultasi Konstruksi</v>
      </c>
      <c r="F48" s="1"/>
      <c r="G48" s="1"/>
      <c r="H48" s="1"/>
      <c r="I48" s="1"/>
    </row>
    <row r="49" spans="1:9" x14ac:dyDescent="0.25">
      <c r="A49" s="1" t="s">
        <v>101</v>
      </c>
      <c r="B49" s="1"/>
      <c r="C49" s="1"/>
      <c r="D49" s="1" t="s">
        <v>43</v>
      </c>
      <c r="E49" s="1" t="str">
        <f>E24</f>
        <v>Seleksi - Prakualifikasi Dua  File - Kualitas dan Biaya</v>
      </c>
      <c r="F49" s="1"/>
      <c r="G49" s="1"/>
      <c r="H49" s="1"/>
      <c r="I49" s="1"/>
    </row>
    <row r="50" spans="1:9" x14ac:dyDescent="0.25">
      <c r="A50" s="1"/>
      <c r="B50" s="1"/>
      <c r="C50" s="1"/>
      <c r="D50" s="1"/>
      <c r="E50" s="1"/>
      <c r="F50" s="1"/>
      <c r="G50" s="1"/>
      <c r="H50" s="1"/>
      <c r="I50" s="1"/>
    </row>
    <row r="51" spans="1:9" x14ac:dyDescent="0.25">
      <c r="A51" s="1" t="s">
        <v>100</v>
      </c>
      <c r="B51" s="1"/>
      <c r="C51" s="1"/>
      <c r="D51" s="1"/>
      <c r="E51" s="1"/>
      <c r="F51" s="1"/>
      <c r="G51" s="1"/>
      <c r="H51" s="1"/>
      <c r="I51" s="1"/>
    </row>
    <row r="52" spans="1:9" x14ac:dyDescent="0.25">
      <c r="A52" s="1"/>
      <c r="B52" s="1"/>
      <c r="C52" s="1"/>
      <c r="D52" s="1"/>
      <c r="E52" s="1"/>
      <c r="F52" s="1"/>
      <c r="G52" s="1"/>
      <c r="H52" s="1"/>
      <c r="I52" s="1"/>
    </row>
    <row r="53" spans="1:9" x14ac:dyDescent="0.25">
      <c r="A53" s="3" t="s">
        <v>56</v>
      </c>
      <c r="B53" s="2" t="s">
        <v>295</v>
      </c>
      <c r="C53" s="2"/>
      <c r="D53" s="2"/>
      <c r="E53" s="2"/>
      <c r="F53" s="1"/>
      <c r="G53" s="1"/>
      <c r="H53" s="1"/>
      <c r="I53" s="1"/>
    </row>
    <row r="54" spans="1:9" x14ac:dyDescent="0.25">
      <c r="A54" s="1"/>
      <c r="B54" s="22" t="s">
        <v>296</v>
      </c>
      <c r="C54" s="22"/>
      <c r="D54" s="22"/>
      <c r="E54" s="22"/>
      <c r="F54" s="22"/>
      <c r="G54" s="22"/>
      <c r="H54" s="22"/>
      <c r="I54" s="22"/>
    </row>
    <row r="55" spans="1:9" x14ac:dyDescent="0.25">
      <c r="A55" s="1"/>
      <c r="B55" s="98" t="s">
        <v>302</v>
      </c>
      <c r="C55" s="22" t="s">
        <v>297</v>
      </c>
      <c r="D55" s="22"/>
      <c r="E55" s="22"/>
      <c r="F55" s="22"/>
      <c r="G55" s="22"/>
      <c r="H55" s="22"/>
      <c r="I55" s="22"/>
    </row>
    <row r="56" spans="1:9" ht="30.75" customHeight="1" x14ac:dyDescent="0.25">
      <c r="A56" s="1"/>
      <c r="B56" s="98" t="s">
        <v>303</v>
      </c>
      <c r="C56" s="140" t="s">
        <v>298</v>
      </c>
      <c r="D56" s="140"/>
      <c r="E56" s="140"/>
      <c r="F56" s="140"/>
      <c r="G56" s="140"/>
      <c r="H56" s="140"/>
      <c r="I56" s="140"/>
    </row>
    <row r="57" spans="1:9" x14ac:dyDescent="0.25">
      <c r="A57" s="1"/>
      <c r="B57" s="98" t="s">
        <v>304</v>
      </c>
      <c r="C57" s="22" t="s">
        <v>299</v>
      </c>
      <c r="D57" s="22"/>
      <c r="E57" s="22"/>
      <c r="F57" s="22"/>
      <c r="G57" s="22"/>
      <c r="H57" s="22"/>
      <c r="I57" s="22"/>
    </row>
    <row r="58" spans="1:9" x14ac:dyDescent="0.25">
      <c r="A58" s="1"/>
      <c r="B58" s="98" t="s">
        <v>305</v>
      </c>
      <c r="C58" s="22" t="s">
        <v>300</v>
      </c>
      <c r="D58" s="22"/>
      <c r="E58" s="22"/>
      <c r="F58" s="22"/>
      <c r="G58" s="22"/>
      <c r="H58" s="22"/>
      <c r="I58" s="22"/>
    </row>
    <row r="59" spans="1:9" ht="21" customHeight="1" x14ac:dyDescent="0.25">
      <c r="A59" s="1"/>
      <c r="B59" s="98" t="s">
        <v>306</v>
      </c>
      <c r="C59" s="22" t="s">
        <v>301</v>
      </c>
      <c r="D59" s="22"/>
      <c r="E59" s="22"/>
      <c r="F59" s="22"/>
      <c r="G59" s="22"/>
      <c r="H59" s="22"/>
      <c r="I59" s="22"/>
    </row>
    <row r="60" spans="1:9" ht="26.25" customHeight="1" x14ac:dyDescent="0.25">
      <c r="A60" s="1"/>
      <c r="B60" s="243" t="s">
        <v>307</v>
      </c>
      <c r="C60" s="243"/>
      <c r="D60" s="243"/>
      <c r="E60" s="243"/>
      <c r="F60" s="243"/>
      <c r="G60" s="243"/>
      <c r="H60" s="243"/>
      <c r="I60" s="243"/>
    </row>
    <row r="61" spans="1:9" ht="7.5" customHeight="1" thickBot="1" x14ac:dyDescent="0.3">
      <c r="A61" s="1"/>
      <c r="B61" s="1"/>
      <c r="C61" s="1"/>
      <c r="D61" s="1"/>
      <c r="E61" s="1"/>
      <c r="F61" s="1"/>
      <c r="G61" s="1"/>
      <c r="H61" s="1"/>
      <c r="I61" s="1"/>
    </row>
    <row r="62" spans="1:9" ht="25.5" customHeight="1" x14ac:dyDescent="0.25">
      <c r="A62" s="1"/>
      <c r="B62" s="4" t="s">
        <v>2</v>
      </c>
      <c r="C62" s="141" t="s">
        <v>3</v>
      </c>
      <c r="D62" s="142"/>
      <c r="E62" s="142"/>
      <c r="F62" s="143"/>
      <c r="G62" s="141" t="s">
        <v>4</v>
      </c>
      <c r="H62" s="142"/>
      <c r="I62" s="144"/>
    </row>
    <row r="63" spans="1:9" ht="33.75" customHeight="1" x14ac:dyDescent="0.25">
      <c r="A63" s="1"/>
      <c r="B63" s="99">
        <v>1</v>
      </c>
      <c r="C63" s="244" t="s">
        <v>308</v>
      </c>
      <c r="D63" s="245"/>
      <c r="E63" s="245"/>
      <c r="F63" s="246"/>
      <c r="G63" s="145"/>
      <c r="H63" s="146"/>
      <c r="I63" s="148"/>
    </row>
    <row r="64" spans="1:9" ht="32.25" customHeight="1" x14ac:dyDescent="0.25">
      <c r="A64" s="1"/>
      <c r="B64" s="5"/>
      <c r="C64" s="145" t="s">
        <v>311</v>
      </c>
      <c r="D64" s="146"/>
      <c r="E64" s="146"/>
      <c r="F64" s="147"/>
      <c r="G64" s="263" t="s">
        <v>309</v>
      </c>
      <c r="H64" s="264"/>
      <c r="I64" s="265"/>
    </row>
    <row r="65" spans="1:10" ht="33.75" customHeight="1" x14ac:dyDescent="0.25">
      <c r="A65" s="1"/>
      <c r="B65" s="5"/>
      <c r="C65" s="145" t="s">
        <v>312</v>
      </c>
      <c r="D65" s="146"/>
      <c r="E65" s="146"/>
      <c r="F65" s="147"/>
      <c r="G65" s="263" t="s">
        <v>309</v>
      </c>
      <c r="H65" s="264"/>
      <c r="I65" s="265"/>
    </row>
    <row r="66" spans="1:10" ht="32.25" customHeight="1" x14ac:dyDescent="0.25">
      <c r="A66" s="1"/>
      <c r="B66" s="5"/>
      <c r="C66" s="145" t="s">
        <v>313</v>
      </c>
      <c r="D66" s="146"/>
      <c r="E66" s="146"/>
      <c r="F66" s="147"/>
      <c r="G66" s="263" t="s">
        <v>309</v>
      </c>
      <c r="H66" s="264"/>
      <c r="I66" s="265"/>
      <c r="J66" s="59"/>
    </row>
    <row r="67" spans="1:10" ht="33" customHeight="1" x14ac:dyDescent="0.25">
      <c r="A67" s="1"/>
      <c r="B67" s="5"/>
      <c r="C67" s="150" t="s">
        <v>310</v>
      </c>
      <c r="D67" s="151"/>
      <c r="E67" s="151"/>
      <c r="F67" s="152"/>
      <c r="G67" s="263" t="s">
        <v>309</v>
      </c>
      <c r="H67" s="264"/>
      <c r="I67" s="265"/>
      <c r="J67" s="59"/>
    </row>
    <row r="68" spans="1:10" ht="62.25" customHeight="1" x14ac:dyDescent="0.25">
      <c r="A68" s="1"/>
      <c r="B68" s="99">
        <v>2</v>
      </c>
      <c r="C68" s="244" t="s">
        <v>314</v>
      </c>
      <c r="D68" s="245"/>
      <c r="E68" s="245"/>
      <c r="F68" s="246"/>
      <c r="G68" s="145"/>
      <c r="H68" s="146"/>
      <c r="I68" s="148"/>
      <c r="J68" s="59"/>
    </row>
    <row r="69" spans="1:10" ht="78.75" customHeight="1" x14ac:dyDescent="0.25">
      <c r="A69" s="1"/>
      <c r="B69" s="5"/>
      <c r="C69" s="145" t="s">
        <v>315</v>
      </c>
      <c r="D69" s="146"/>
      <c r="E69" s="146"/>
      <c r="F69" s="147"/>
      <c r="G69" s="145" t="s">
        <v>316</v>
      </c>
      <c r="H69" s="146"/>
      <c r="I69" s="148"/>
      <c r="J69" s="59"/>
    </row>
    <row r="70" spans="1:10" ht="34.5" customHeight="1" x14ac:dyDescent="0.25">
      <c r="A70" s="1"/>
      <c r="B70" s="5"/>
      <c r="C70" s="145" t="s">
        <v>318</v>
      </c>
      <c r="D70" s="146"/>
      <c r="E70" s="146"/>
      <c r="F70" s="147"/>
      <c r="G70" s="145" t="s">
        <v>319</v>
      </c>
      <c r="H70" s="146"/>
      <c r="I70" s="148"/>
      <c r="J70" s="59"/>
    </row>
    <row r="71" spans="1:10" ht="30.75" customHeight="1" x14ac:dyDescent="0.25">
      <c r="A71" s="1"/>
      <c r="B71" s="99">
        <v>3</v>
      </c>
      <c r="C71" s="244" t="s">
        <v>320</v>
      </c>
      <c r="D71" s="245"/>
      <c r="E71" s="245"/>
      <c r="F71" s="246"/>
      <c r="G71" s="145"/>
      <c r="H71" s="146"/>
      <c r="I71" s="148"/>
      <c r="J71" s="59"/>
    </row>
    <row r="72" spans="1:10" ht="46.5" customHeight="1" x14ac:dyDescent="0.25">
      <c r="A72" s="1"/>
      <c r="B72" s="5"/>
      <c r="C72" s="145" t="s">
        <v>321</v>
      </c>
      <c r="D72" s="146"/>
      <c r="E72" s="146"/>
      <c r="F72" s="147"/>
      <c r="G72" s="145" t="s">
        <v>309</v>
      </c>
      <c r="H72" s="146"/>
      <c r="I72" s="148"/>
      <c r="J72" s="59"/>
    </row>
    <row r="73" spans="1:10" ht="48" customHeight="1" x14ac:dyDescent="0.25">
      <c r="A73" s="1"/>
      <c r="B73" s="18"/>
      <c r="C73" s="155" t="s">
        <v>322</v>
      </c>
      <c r="D73" s="156"/>
      <c r="E73" s="156"/>
      <c r="F73" s="157"/>
      <c r="G73" s="188" t="s">
        <v>323</v>
      </c>
      <c r="H73" s="189"/>
      <c r="I73" s="268"/>
      <c r="J73" s="59"/>
    </row>
    <row r="74" spans="1:10" ht="30.75" customHeight="1" x14ac:dyDescent="0.25">
      <c r="A74" s="1"/>
      <c r="B74" s="99">
        <v>4</v>
      </c>
      <c r="C74" s="244" t="s">
        <v>324</v>
      </c>
      <c r="D74" s="245"/>
      <c r="E74" s="245"/>
      <c r="F74" s="246"/>
      <c r="G74" s="145"/>
      <c r="H74" s="146"/>
      <c r="I74" s="148"/>
      <c r="J74" s="59"/>
    </row>
    <row r="75" spans="1:10" ht="46.5" customHeight="1" x14ac:dyDescent="0.25">
      <c r="A75" s="1"/>
      <c r="B75" s="5"/>
      <c r="C75" s="145" t="s">
        <v>383</v>
      </c>
      <c r="D75" s="146"/>
      <c r="E75" s="146"/>
      <c r="F75" s="147"/>
      <c r="G75" s="145" t="s">
        <v>384</v>
      </c>
      <c r="H75" s="146"/>
      <c r="I75" s="148"/>
      <c r="J75" s="59"/>
    </row>
    <row r="76" spans="1:10" ht="33" customHeight="1" x14ac:dyDescent="0.25">
      <c r="A76" s="1"/>
      <c r="B76" s="5"/>
      <c r="C76" s="145" t="s">
        <v>326</v>
      </c>
      <c r="D76" s="146"/>
      <c r="E76" s="146"/>
      <c r="F76" s="147"/>
      <c r="G76" s="150" t="s">
        <v>319</v>
      </c>
      <c r="H76" s="151"/>
      <c r="I76" s="266"/>
      <c r="J76" s="59"/>
    </row>
    <row r="77" spans="1:10" ht="30.75" customHeight="1" x14ac:dyDescent="0.25">
      <c r="A77" s="1"/>
      <c r="B77" s="100">
        <v>5</v>
      </c>
      <c r="C77" s="240" t="s">
        <v>327</v>
      </c>
      <c r="D77" s="241"/>
      <c r="E77" s="241"/>
      <c r="F77" s="242"/>
      <c r="G77" s="160"/>
      <c r="H77" s="161"/>
      <c r="I77" s="267"/>
      <c r="J77" s="59"/>
    </row>
    <row r="78" spans="1:10" ht="46.5" customHeight="1" x14ac:dyDescent="0.25">
      <c r="A78" s="1"/>
      <c r="B78" s="5"/>
      <c r="C78" s="145" t="s">
        <v>328</v>
      </c>
      <c r="D78" s="146"/>
      <c r="E78" s="146"/>
      <c r="F78" s="147"/>
      <c r="G78" s="145" t="s">
        <v>329</v>
      </c>
      <c r="H78" s="146"/>
      <c r="I78" s="148"/>
      <c r="J78" s="59"/>
    </row>
    <row r="79" spans="1:10" ht="33.75" customHeight="1" thickBot="1" x14ac:dyDescent="0.3">
      <c r="A79" s="1"/>
      <c r="B79" s="6"/>
      <c r="C79" s="168" t="s">
        <v>326</v>
      </c>
      <c r="D79" s="169"/>
      <c r="E79" s="169"/>
      <c r="F79" s="170"/>
      <c r="G79" s="150" t="s">
        <v>319</v>
      </c>
      <c r="H79" s="151"/>
      <c r="I79" s="266"/>
      <c r="J79" s="59"/>
    </row>
    <row r="80" spans="1:10" ht="6.75" customHeight="1" x14ac:dyDescent="0.25">
      <c r="A80" s="1"/>
      <c r="B80" s="1"/>
      <c r="C80" s="1"/>
      <c r="D80" s="1"/>
      <c r="E80" s="1"/>
      <c r="F80" s="1"/>
      <c r="G80" s="1"/>
      <c r="H80" s="1"/>
      <c r="I80" s="1"/>
    </row>
    <row r="81" spans="1:9" ht="24" customHeight="1" thickBot="1" x14ac:dyDescent="0.3">
      <c r="A81" s="1"/>
      <c r="B81" s="2" t="s">
        <v>62</v>
      </c>
      <c r="C81" s="2"/>
      <c r="D81" s="2"/>
      <c r="E81" s="2"/>
      <c r="F81" s="2"/>
      <c r="G81" s="2"/>
      <c r="H81" s="2"/>
      <c r="I81" s="1"/>
    </row>
    <row r="82" spans="1:9" x14ac:dyDescent="0.25">
      <c r="A82" s="1"/>
      <c r="B82" s="7"/>
      <c r="C82" s="8"/>
      <c r="D82" s="8"/>
      <c r="E82" s="8"/>
      <c r="F82" s="9"/>
      <c r="G82" s="9"/>
      <c r="H82" s="9"/>
      <c r="I82" s="10"/>
    </row>
    <row r="83" spans="1:9" x14ac:dyDescent="0.25">
      <c r="A83" s="1"/>
      <c r="B83" s="11"/>
      <c r="C83" s="12"/>
      <c r="D83" s="12"/>
      <c r="E83" s="12"/>
      <c r="F83" s="2"/>
      <c r="G83" s="2"/>
      <c r="H83" s="2"/>
      <c r="I83" s="13"/>
    </row>
    <row r="84" spans="1:9" x14ac:dyDescent="0.25">
      <c r="A84" s="1"/>
      <c r="B84" s="11"/>
      <c r="C84" s="12"/>
      <c r="D84" s="12"/>
      <c r="E84" s="12"/>
      <c r="F84" s="2"/>
      <c r="G84" s="2"/>
      <c r="H84" s="2"/>
      <c r="I84" s="13"/>
    </row>
    <row r="85" spans="1:9" x14ac:dyDescent="0.25">
      <c r="A85" s="1"/>
      <c r="B85" s="11"/>
      <c r="C85" s="12"/>
      <c r="D85" s="12"/>
      <c r="E85" s="12"/>
      <c r="F85" s="2"/>
      <c r="G85" s="2"/>
      <c r="H85" s="2"/>
      <c r="I85" s="13"/>
    </row>
    <row r="86" spans="1:9" ht="15.75" thickBot="1" x14ac:dyDescent="0.3">
      <c r="A86" s="1"/>
      <c r="B86" s="14"/>
      <c r="C86" s="15"/>
      <c r="D86" s="15"/>
      <c r="E86" s="15"/>
      <c r="F86" s="16"/>
      <c r="G86" s="16"/>
      <c r="H86" s="16"/>
      <c r="I86" s="17"/>
    </row>
    <row r="87" spans="1:9" x14ac:dyDescent="0.25">
      <c r="A87" s="1"/>
      <c r="B87" s="1"/>
      <c r="C87" s="1"/>
      <c r="D87" s="1"/>
      <c r="E87" s="1"/>
      <c r="F87" s="1"/>
      <c r="G87" s="1"/>
      <c r="H87" s="1"/>
      <c r="I87" s="1"/>
    </row>
    <row r="88" spans="1:9" x14ac:dyDescent="0.25">
      <c r="A88" s="3" t="s">
        <v>58</v>
      </c>
      <c r="B88" s="2" t="s">
        <v>59</v>
      </c>
      <c r="C88" s="2"/>
      <c r="D88" s="2"/>
      <c r="E88" s="2"/>
      <c r="F88" s="1"/>
      <c r="G88" s="1"/>
      <c r="H88" s="1"/>
      <c r="I88" s="1"/>
    </row>
    <row r="89" spans="1:9" ht="110.25" customHeight="1" x14ac:dyDescent="0.25">
      <c r="A89" s="1"/>
      <c r="B89" s="140" t="s">
        <v>11</v>
      </c>
      <c r="C89" s="140"/>
      <c r="D89" s="140"/>
      <c r="E89" s="140"/>
      <c r="F89" s="140"/>
      <c r="G89" s="140"/>
      <c r="H89" s="140"/>
      <c r="I89" s="140"/>
    </row>
    <row r="90" spans="1:9" ht="15.75" thickBot="1" x14ac:dyDescent="0.3">
      <c r="A90" s="1"/>
      <c r="B90" s="1"/>
      <c r="C90" s="1"/>
      <c r="D90" s="1"/>
      <c r="E90" s="1"/>
      <c r="F90" s="1"/>
      <c r="G90" s="1"/>
      <c r="H90" s="1"/>
      <c r="I90" s="1"/>
    </row>
    <row r="91" spans="1:9" ht="25.5" customHeight="1" x14ac:dyDescent="0.25">
      <c r="A91" s="1"/>
      <c r="B91" s="4" t="s">
        <v>2</v>
      </c>
      <c r="C91" s="141" t="s">
        <v>3</v>
      </c>
      <c r="D91" s="142"/>
      <c r="E91" s="142"/>
      <c r="F91" s="143"/>
      <c r="G91" s="174" t="s">
        <v>4</v>
      </c>
      <c r="H91" s="141"/>
      <c r="I91" s="175"/>
    </row>
    <row r="92" spans="1:9" ht="15.75" customHeight="1" x14ac:dyDescent="0.25">
      <c r="A92" s="1"/>
      <c r="B92" s="5">
        <v>1</v>
      </c>
      <c r="C92" s="145" t="s">
        <v>60</v>
      </c>
      <c r="D92" s="146"/>
      <c r="E92" s="146"/>
      <c r="F92" s="147"/>
      <c r="G92" s="153" t="s">
        <v>61</v>
      </c>
      <c r="H92" s="145"/>
      <c r="I92" s="154"/>
    </row>
    <row r="93" spans="1:9" ht="31.5" customHeight="1" x14ac:dyDescent="0.25">
      <c r="A93" s="1"/>
      <c r="B93" s="18">
        <v>2</v>
      </c>
      <c r="C93" s="155" t="s">
        <v>12</v>
      </c>
      <c r="D93" s="156"/>
      <c r="E93" s="156"/>
      <c r="F93" s="157"/>
      <c r="G93" s="19" t="s">
        <v>44</v>
      </c>
      <c r="H93" s="156" t="s">
        <v>330</v>
      </c>
      <c r="I93" s="163"/>
    </row>
    <row r="94" spans="1:9" x14ac:dyDescent="0.25">
      <c r="A94" s="1"/>
      <c r="B94" s="23"/>
      <c r="C94" s="158"/>
      <c r="D94" s="149"/>
      <c r="E94" s="149"/>
      <c r="F94" s="159"/>
      <c r="G94" s="101" t="s">
        <v>45</v>
      </c>
      <c r="H94" s="149" t="s">
        <v>331</v>
      </c>
      <c r="I94" s="176"/>
    </row>
    <row r="95" spans="1:9" ht="30.75" customHeight="1" x14ac:dyDescent="0.25">
      <c r="A95" s="1"/>
      <c r="B95" s="20"/>
      <c r="C95" s="160"/>
      <c r="D95" s="161"/>
      <c r="E95" s="161"/>
      <c r="F95" s="162"/>
      <c r="G95" s="21" t="s">
        <v>332</v>
      </c>
      <c r="H95" s="164" t="s">
        <v>333</v>
      </c>
      <c r="I95" s="165"/>
    </row>
    <row r="96" spans="1:9" ht="50.25" customHeight="1" x14ac:dyDescent="0.25">
      <c r="A96" s="1"/>
      <c r="B96" s="5">
        <v>3</v>
      </c>
      <c r="C96" s="145" t="s">
        <v>13</v>
      </c>
      <c r="D96" s="146"/>
      <c r="E96" s="146"/>
      <c r="F96" s="147"/>
      <c r="G96" s="166" t="s">
        <v>334</v>
      </c>
      <c r="H96" s="150"/>
      <c r="I96" s="167"/>
    </row>
    <row r="97" spans="1:9" ht="37.5" customHeight="1" x14ac:dyDescent="0.25">
      <c r="A97" s="1"/>
      <c r="B97" s="5">
        <v>4</v>
      </c>
      <c r="C97" s="145" t="s">
        <v>14</v>
      </c>
      <c r="D97" s="146"/>
      <c r="E97" s="146"/>
      <c r="F97" s="147"/>
      <c r="G97" s="153" t="s">
        <v>335</v>
      </c>
      <c r="H97" s="145"/>
      <c r="I97" s="154"/>
    </row>
    <row r="98" spans="1:9" ht="33" customHeight="1" x14ac:dyDescent="0.25">
      <c r="A98" s="1"/>
      <c r="B98" s="5">
        <v>5</v>
      </c>
      <c r="C98" s="145" t="s">
        <v>15</v>
      </c>
      <c r="D98" s="146"/>
      <c r="E98" s="146"/>
      <c r="F98" s="147"/>
      <c r="G98" s="153" t="s">
        <v>336</v>
      </c>
      <c r="H98" s="145"/>
      <c r="I98" s="154"/>
    </row>
    <row r="99" spans="1:9" ht="54" customHeight="1" thickBot="1" x14ac:dyDescent="0.3">
      <c r="A99" s="1"/>
      <c r="B99" s="6">
        <v>6</v>
      </c>
      <c r="C99" s="168" t="s">
        <v>16</v>
      </c>
      <c r="D99" s="169"/>
      <c r="E99" s="169"/>
      <c r="F99" s="170"/>
      <c r="G99" s="177" t="s">
        <v>337</v>
      </c>
      <c r="H99" s="168"/>
      <c r="I99" s="178"/>
    </row>
    <row r="100" spans="1:9" ht="6.75" customHeight="1" x14ac:dyDescent="0.25">
      <c r="A100" s="1"/>
      <c r="B100" s="1"/>
      <c r="C100" s="1"/>
      <c r="D100" s="1"/>
      <c r="E100" s="1"/>
      <c r="F100" s="1"/>
      <c r="G100" s="1"/>
      <c r="H100" s="1"/>
      <c r="I100" s="1"/>
    </row>
    <row r="101" spans="1:9" ht="24" customHeight="1" thickBot="1" x14ac:dyDescent="0.3">
      <c r="A101" s="1"/>
      <c r="B101" s="2" t="s">
        <v>17</v>
      </c>
      <c r="C101" s="2"/>
      <c r="D101" s="2"/>
      <c r="E101" s="2"/>
      <c r="F101" s="2"/>
      <c r="G101" s="2"/>
      <c r="H101" s="2"/>
      <c r="I101" s="1"/>
    </row>
    <row r="102" spans="1:9" x14ac:dyDescent="0.25">
      <c r="A102" s="1"/>
      <c r="B102" s="7"/>
      <c r="C102" s="8"/>
      <c r="D102" s="8"/>
      <c r="E102" s="8"/>
      <c r="F102" s="9"/>
      <c r="G102" s="9"/>
      <c r="H102" s="9"/>
      <c r="I102" s="10"/>
    </row>
    <row r="103" spans="1:9" x14ac:dyDescent="0.25">
      <c r="A103" s="1"/>
      <c r="B103" s="11"/>
      <c r="C103" s="12"/>
      <c r="D103" s="12"/>
      <c r="E103" s="12"/>
      <c r="F103" s="2"/>
      <c r="G103" s="2"/>
      <c r="H103" s="2"/>
      <c r="I103" s="13"/>
    </row>
    <row r="104" spans="1:9" x14ac:dyDescent="0.25">
      <c r="A104" s="1"/>
      <c r="B104" s="11"/>
      <c r="C104" s="12"/>
      <c r="D104" s="12"/>
      <c r="E104" s="12"/>
      <c r="F104" s="2"/>
      <c r="G104" s="2"/>
      <c r="H104" s="2"/>
      <c r="I104" s="13"/>
    </row>
    <row r="105" spans="1:9" x14ac:dyDescent="0.25">
      <c r="A105" s="1"/>
      <c r="B105" s="11"/>
      <c r="C105" s="12"/>
      <c r="D105" s="12"/>
      <c r="E105" s="12"/>
      <c r="F105" s="2"/>
      <c r="G105" s="2"/>
      <c r="H105" s="2"/>
      <c r="I105" s="13"/>
    </row>
    <row r="106" spans="1:9" ht="15.75" thickBot="1" x14ac:dyDescent="0.3">
      <c r="A106" s="1"/>
      <c r="B106" s="14"/>
      <c r="C106" s="15"/>
      <c r="D106" s="15"/>
      <c r="E106" s="15"/>
      <c r="F106" s="16"/>
      <c r="G106" s="16"/>
      <c r="H106" s="16"/>
      <c r="I106" s="17"/>
    </row>
    <row r="107" spans="1:9" x14ac:dyDescent="0.25">
      <c r="A107" s="1"/>
      <c r="B107" s="1"/>
      <c r="C107" s="1"/>
      <c r="D107" s="1"/>
      <c r="E107" s="1"/>
      <c r="F107" s="1"/>
      <c r="G107" s="1"/>
      <c r="H107" s="1"/>
      <c r="I107" s="1"/>
    </row>
    <row r="108" spans="1:9" x14ac:dyDescent="0.25">
      <c r="A108" s="3" t="s">
        <v>64</v>
      </c>
      <c r="B108" s="2" t="s">
        <v>63</v>
      </c>
      <c r="C108" s="2"/>
      <c r="D108" s="2"/>
      <c r="E108" s="2"/>
      <c r="F108" s="1"/>
      <c r="G108" s="1"/>
      <c r="H108" s="1"/>
      <c r="I108" s="1"/>
    </row>
    <row r="109" spans="1:9" ht="34.5" customHeight="1" x14ac:dyDescent="0.25">
      <c r="A109" s="1"/>
      <c r="B109" s="140" t="s">
        <v>18</v>
      </c>
      <c r="C109" s="140"/>
      <c r="D109" s="140"/>
      <c r="E109" s="140"/>
      <c r="F109" s="140"/>
      <c r="G109" s="140"/>
      <c r="H109" s="140"/>
      <c r="I109" s="140"/>
    </row>
    <row r="110" spans="1:9" x14ac:dyDescent="0.25">
      <c r="A110" s="1"/>
      <c r="B110" s="22" t="s">
        <v>19</v>
      </c>
      <c r="C110" s="22"/>
      <c r="D110" s="22"/>
      <c r="E110" s="22"/>
      <c r="F110" s="1"/>
      <c r="G110" s="1"/>
      <c r="H110" s="1"/>
      <c r="I110" s="1"/>
    </row>
    <row r="111" spans="1:9" x14ac:dyDescent="0.25">
      <c r="A111" s="1"/>
      <c r="B111" s="22" t="s">
        <v>20</v>
      </c>
      <c r="C111" s="22"/>
      <c r="D111" s="22"/>
      <c r="E111" s="22"/>
      <c r="F111" s="1"/>
      <c r="G111" s="1"/>
      <c r="H111" s="1"/>
      <c r="I111" s="1"/>
    </row>
    <row r="112" spans="1:9" x14ac:dyDescent="0.25">
      <c r="A112" s="1"/>
      <c r="B112" s="22" t="s">
        <v>21</v>
      </c>
      <c r="C112" s="22"/>
      <c r="D112" s="22"/>
      <c r="E112" s="22"/>
      <c r="F112" s="1"/>
      <c r="G112" s="1"/>
      <c r="H112" s="1"/>
      <c r="I112" s="1"/>
    </row>
    <row r="113" spans="1:9" x14ac:dyDescent="0.25">
      <c r="A113" s="1"/>
      <c r="B113" s="22" t="s">
        <v>22</v>
      </c>
      <c r="C113" s="22"/>
      <c r="D113" s="22"/>
      <c r="E113" s="22"/>
      <c r="F113" s="1"/>
      <c r="G113" s="1"/>
      <c r="H113" s="1"/>
      <c r="I113" s="1"/>
    </row>
    <row r="114" spans="1:9" x14ac:dyDescent="0.25">
      <c r="A114" s="1"/>
      <c r="B114" s="22" t="s">
        <v>23</v>
      </c>
      <c r="C114" s="22"/>
      <c r="D114" s="22"/>
      <c r="E114" s="22"/>
      <c r="F114" s="1"/>
      <c r="G114" s="1"/>
      <c r="H114" s="1"/>
      <c r="I114" s="1"/>
    </row>
    <row r="115" spans="1:9" x14ac:dyDescent="0.25">
      <c r="A115" s="1"/>
      <c r="B115" s="22" t="s">
        <v>24</v>
      </c>
      <c r="C115" s="22"/>
      <c r="D115" s="22"/>
      <c r="E115" s="22"/>
      <c r="F115" s="1"/>
      <c r="G115" s="1"/>
      <c r="H115" s="1"/>
      <c r="I115" s="1"/>
    </row>
    <row r="116" spans="1:9" x14ac:dyDescent="0.25">
      <c r="A116" s="1"/>
      <c r="B116" s="22" t="s">
        <v>25</v>
      </c>
      <c r="C116" s="22"/>
      <c r="D116" s="22"/>
      <c r="E116" s="22"/>
      <c r="F116" s="1"/>
      <c r="G116" s="1"/>
      <c r="H116" s="1"/>
      <c r="I116" s="1"/>
    </row>
    <row r="117" spans="1:9" x14ac:dyDescent="0.25">
      <c r="A117" s="1"/>
      <c r="B117" s="22" t="s">
        <v>26</v>
      </c>
      <c r="C117" s="22"/>
      <c r="D117" s="22"/>
      <c r="E117" s="22"/>
      <c r="F117" s="1"/>
      <c r="G117" s="1"/>
      <c r="H117" s="1"/>
      <c r="I117" s="1"/>
    </row>
    <row r="118" spans="1:9" x14ac:dyDescent="0.25">
      <c r="A118" s="1"/>
      <c r="B118" s="22" t="s">
        <v>27</v>
      </c>
      <c r="C118" s="22"/>
      <c r="D118" s="22"/>
      <c r="E118" s="22"/>
      <c r="F118" s="1"/>
      <c r="G118" s="1"/>
      <c r="H118" s="1"/>
      <c r="I118" s="1"/>
    </row>
    <row r="119" spans="1:9" x14ac:dyDescent="0.25">
      <c r="A119" s="1"/>
      <c r="B119" s="22" t="s">
        <v>28</v>
      </c>
      <c r="C119" s="22"/>
      <c r="D119" s="22"/>
      <c r="E119" s="22"/>
      <c r="F119" s="1"/>
      <c r="G119" s="1"/>
      <c r="H119" s="1"/>
      <c r="I119" s="1"/>
    </row>
    <row r="120" spans="1:9" ht="15.75" thickBot="1" x14ac:dyDescent="0.3">
      <c r="A120" s="1"/>
      <c r="B120" s="1"/>
      <c r="C120" s="1"/>
      <c r="D120" s="1"/>
      <c r="E120" s="1"/>
      <c r="F120" s="1"/>
      <c r="G120" s="1"/>
      <c r="H120" s="1"/>
      <c r="I120" s="1"/>
    </row>
    <row r="121" spans="1:9" ht="25.5" customHeight="1" x14ac:dyDescent="0.25">
      <c r="A121" s="1"/>
      <c r="B121" s="4" t="s">
        <v>2</v>
      </c>
      <c r="C121" s="141" t="s">
        <v>3</v>
      </c>
      <c r="D121" s="142"/>
      <c r="E121" s="142"/>
      <c r="F121" s="143"/>
      <c r="G121" s="174" t="s">
        <v>4</v>
      </c>
      <c r="H121" s="141"/>
      <c r="I121" s="175"/>
    </row>
    <row r="122" spans="1:9" ht="109.5" customHeight="1" x14ac:dyDescent="0.25">
      <c r="A122" s="1"/>
      <c r="B122" s="5">
        <v>1</v>
      </c>
      <c r="C122" s="145" t="s">
        <v>29</v>
      </c>
      <c r="D122" s="146"/>
      <c r="E122" s="146"/>
      <c r="F122" s="147"/>
      <c r="G122" s="153" t="s">
        <v>338</v>
      </c>
      <c r="H122" s="145"/>
      <c r="I122" s="167"/>
    </row>
    <row r="123" spans="1:9" ht="49.5" customHeight="1" x14ac:dyDescent="0.25">
      <c r="A123" s="1"/>
      <c r="B123" s="5">
        <v>2</v>
      </c>
      <c r="C123" s="145" t="s">
        <v>30</v>
      </c>
      <c r="D123" s="146"/>
      <c r="E123" s="146"/>
      <c r="F123" s="147"/>
      <c r="G123" s="153" t="s">
        <v>342</v>
      </c>
      <c r="H123" s="145"/>
      <c r="I123" s="154"/>
    </row>
    <row r="124" spans="1:9" ht="52.5" customHeight="1" x14ac:dyDescent="0.25">
      <c r="A124" s="1"/>
      <c r="B124" s="5">
        <v>3</v>
      </c>
      <c r="C124" s="150" t="s">
        <v>65</v>
      </c>
      <c r="D124" s="151"/>
      <c r="E124" s="151"/>
      <c r="F124" s="152"/>
      <c r="G124" s="153" t="s">
        <v>341</v>
      </c>
      <c r="H124" s="145"/>
      <c r="I124" s="167"/>
    </row>
    <row r="125" spans="1:9" ht="51" customHeight="1" x14ac:dyDescent="0.25">
      <c r="A125" s="1"/>
      <c r="B125" s="18">
        <v>4</v>
      </c>
      <c r="C125" s="188" t="s">
        <v>31</v>
      </c>
      <c r="D125" s="189"/>
      <c r="E125" s="189"/>
      <c r="F125" s="190"/>
      <c r="G125" s="196" t="s">
        <v>340</v>
      </c>
      <c r="H125" s="197"/>
      <c r="I125" s="198"/>
    </row>
    <row r="126" spans="1:9" x14ac:dyDescent="0.25">
      <c r="A126" s="1"/>
      <c r="B126" s="23"/>
      <c r="C126" s="191" t="s">
        <v>32</v>
      </c>
      <c r="D126" s="192"/>
      <c r="E126" s="192"/>
      <c r="F126" s="193"/>
      <c r="G126" s="106" t="str">
        <f>C126</f>
        <v>a.  jenis kontrak</v>
      </c>
      <c r="H126" s="102"/>
      <c r="I126" s="103"/>
    </row>
    <row r="127" spans="1:9" x14ac:dyDescent="0.25">
      <c r="A127" s="1"/>
      <c r="B127" s="23"/>
      <c r="C127" s="191" t="s">
        <v>33</v>
      </c>
      <c r="D127" s="192"/>
      <c r="E127" s="192"/>
      <c r="F127" s="193"/>
      <c r="G127" s="106" t="str">
        <f t="shared" ref="G127:G130" si="0">C127</f>
        <v>b.  masa pelaksanaan dan pemeliharaan</v>
      </c>
      <c r="H127" s="102"/>
      <c r="I127" s="103"/>
    </row>
    <row r="128" spans="1:9" x14ac:dyDescent="0.25">
      <c r="A128" s="1"/>
      <c r="B128" s="23"/>
      <c r="C128" s="191" t="s">
        <v>34</v>
      </c>
      <c r="D128" s="192"/>
      <c r="E128" s="192"/>
      <c r="F128" s="193"/>
      <c r="G128" s="106" t="str">
        <f t="shared" si="0"/>
        <v>c.  sanksi dan denda</v>
      </c>
      <c r="H128" s="102"/>
      <c r="I128" s="103"/>
    </row>
    <row r="129" spans="1:9" x14ac:dyDescent="0.25">
      <c r="A129" s="1"/>
      <c r="B129" s="23"/>
      <c r="C129" s="191" t="s">
        <v>66</v>
      </c>
      <c r="D129" s="192"/>
      <c r="E129" s="192"/>
      <c r="F129" s="193"/>
      <c r="G129" s="106" t="str">
        <f t="shared" si="0"/>
        <v>d.  pembayaran prestasi kerja.</v>
      </c>
      <c r="H129" s="102"/>
      <c r="I129" s="103"/>
    </row>
    <row r="130" spans="1:9" x14ac:dyDescent="0.25">
      <c r="A130" s="1"/>
      <c r="B130" s="20"/>
      <c r="C130" s="194" t="s">
        <v>67</v>
      </c>
      <c r="D130" s="164"/>
      <c r="E130" s="164"/>
      <c r="F130" s="195"/>
      <c r="G130" s="106" t="str">
        <f t="shared" si="0"/>
        <v>e.  uang muka</v>
      </c>
      <c r="H130" s="104"/>
      <c r="I130" s="105"/>
    </row>
    <row r="131" spans="1:9" ht="71.25" customHeight="1" x14ac:dyDescent="0.25">
      <c r="A131" s="1"/>
      <c r="B131" s="5">
        <v>5</v>
      </c>
      <c r="C131" s="145" t="s">
        <v>68</v>
      </c>
      <c r="D131" s="146"/>
      <c r="E131" s="146"/>
      <c r="F131" s="147"/>
      <c r="G131" s="153" t="s">
        <v>343</v>
      </c>
      <c r="H131" s="145"/>
      <c r="I131" s="154"/>
    </row>
    <row r="132" spans="1:9" ht="84.75" customHeight="1" thickBot="1" x14ac:dyDescent="0.3">
      <c r="A132" s="1"/>
      <c r="B132" s="6">
        <v>6</v>
      </c>
      <c r="C132" s="168" t="s">
        <v>35</v>
      </c>
      <c r="D132" s="169"/>
      <c r="E132" s="169"/>
      <c r="F132" s="170"/>
      <c r="G132" s="177" t="s">
        <v>36</v>
      </c>
      <c r="H132" s="168"/>
      <c r="I132" s="178"/>
    </row>
    <row r="133" spans="1:9" ht="6.75" customHeight="1" x14ac:dyDescent="0.25">
      <c r="A133" s="1"/>
      <c r="B133" s="1"/>
      <c r="C133" s="1"/>
      <c r="D133" s="1"/>
      <c r="E133" s="1"/>
      <c r="F133" s="1"/>
      <c r="G133" s="1"/>
      <c r="H133" s="1"/>
      <c r="I133" s="1"/>
    </row>
    <row r="134" spans="1:9" ht="24" customHeight="1" thickBot="1" x14ac:dyDescent="0.3">
      <c r="A134" s="1"/>
      <c r="B134" s="2" t="s">
        <v>69</v>
      </c>
      <c r="C134" s="2"/>
      <c r="D134" s="2"/>
      <c r="E134" s="2"/>
      <c r="F134" s="2"/>
      <c r="G134" s="2"/>
      <c r="H134" s="2"/>
      <c r="I134" s="1"/>
    </row>
    <row r="135" spans="1:9" x14ac:dyDescent="0.25">
      <c r="A135" s="1"/>
      <c r="B135" s="7"/>
      <c r="C135" s="8"/>
      <c r="D135" s="8"/>
      <c r="E135" s="8"/>
      <c r="F135" s="9"/>
      <c r="G135" s="9"/>
      <c r="H135" s="9"/>
      <c r="I135" s="10"/>
    </row>
    <row r="136" spans="1:9" x14ac:dyDescent="0.25">
      <c r="A136" s="1"/>
      <c r="B136" s="11"/>
      <c r="C136" s="12"/>
      <c r="D136" s="12"/>
      <c r="E136" s="12"/>
      <c r="F136" s="2"/>
      <c r="G136" s="2"/>
      <c r="H136" s="2"/>
      <c r="I136" s="13"/>
    </row>
    <row r="137" spans="1:9" x14ac:dyDescent="0.25">
      <c r="A137" s="1"/>
      <c r="B137" s="11"/>
      <c r="C137" s="12"/>
      <c r="D137" s="12"/>
      <c r="E137" s="12"/>
      <c r="F137" s="2"/>
      <c r="G137" s="2"/>
      <c r="H137" s="2"/>
      <c r="I137" s="13"/>
    </row>
    <row r="138" spans="1:9" x14ac:dyDescent="0.25">
      <c r="A138" s="1"/>
      <c r="B138" s="11"/>
      <c r="C138" s="12"/>
      <c r="D138" s="12"/>
      <c r="E138" s="12"/>
      <c r="F138" s="2"/>
      <c r="G138" s="2"/>
      <c r="H138" s="2"/>
      <c r="I138" s="13"/>
    </row>
    <row r="139" spans="1:9" ht="15.75" thickBot="1" x14ac:dyDescent="0.3">
      <c r="A139" s="1"/>
      <c r="B139" s="14"/>
      <c r="C139" s="15"/>
      <c r="D139" s="15"/>
      <c r="E139" s="15"/>
      <c r="F139" s="16"/>
      <c r="G139" s="16"/>
      <c r="H139" s="16"/>
      <c r="I139" s="17"/>
    </row>
    <row r="140" spans="1:9" x14ac:dyDescent="0.25">
      <c r="A140" s="1"/>
      <c r="B140" s="1"/>
      <c r="C140" s="1"/>
      <c r="D140" s="1"/>
      <c r="E140" s="1"/>
      <c r="F140" s="1"/>
      <c r="G140" s="1"/>
      <c r="H140" s="1"/>
      <c r="I140" s="1"/>
    </row>
    <row r="141" spans="1:9" x14ac:dyDescent="0.25">
      <c r="A141" s="3" t="s">
        <v>71</v>
      </c>
      <c r="B141" s="2" t="s">
        <v>72</v>
      </c>
      <c r="C141" s="2"/>
      <c r="D141" s="2"/>
      <c r="E141" s="2"/>
      <c r="F141" s="1"/>
      <c r="G141" s="1"/>
      <c r="H141" s="1"/>
      <c r="I141" s="1"/>
    </row>
    <row r="142" spans="1:9" ht="52.5" customHeight="1" thickBot="1" x14ac:dyDescent="0.3">
      <c r="A142" s="1"/>
      <c r="B142" s="140" t="s">
        <v>70</v>
      </c>
      <c r="C142" s="140"/>
      <c r="D142" s="140"/>
      <c r="E142" s="140"/>
      <c r="F142" s="140"/>
      <c r="G142" s="140"/>
      <c r="H142" s="140"/>
      <c r="I142" s="140"/>
    </row>
    <row r="143" spans="1:9" ht="25.5" customHeight="1" x14ac:dyDescent="0.25">
      <c r="A143" s="1"/>
      <c r="B143" s="24" t="s">
        <v>2</v>
      </c>
      <c r="C143" s="183" t="s">
        <v>3</v>
      </c>
      <c r="D143" s="184"/>
      <c r="E143" s="184"/>
      <c r="F143" s="185"/>
      <c r="G143" s="186" t="s">
        <v>4</v>
      </c>
      <c r="H143" s="183"/>
      <c r="I143" s="187"/>
    </row>
    <row r="144" spans="1:9" ht="47.25" customHeight="1" x14ac:dyDescent="0.25">
      <c r="A144" s="1"/>
      <c r="B144" s="25" t="s">
        <v>44</v>
      </c>
      <c r="C144" s="202" t="s">
        <v>73</v>
      </c>
      <c r="D144" s="203"/>
      <c r="E144" s="203"/>
      <c r="F144" s="204"/>
      <c r="G144" s="205" t="str">
        <f>"DPA nomor : "&amp;E18&amp;" Tanggal "&amp;E19</f>
        <v>DPA nomor : 1.03.10.2.01.08.5.1.02.02.08.0009 Tanggal 5 Mei 2023</v>
      </c>
      <c r="H144" s="206"/>
      <c r="I144" s="207"/>
    </row>
    <row r="145" spans="1:9" ht="38.25" customHeight="1" thickBot="1" x14ac:dyDescent="0.3">
      <c r="A145" s="1"/>
      <c r="B145" s="26" t="s">
        <v>45</v>
      </c>
      <c r="C145" s="200" t="s">
        <v>74</v>
      </c>
      <c r="D145" s="208"/>
      <c r="E145" s="208"/>
      <c r="F145" s="209"/>
      <c r="G145" s="199" t="s">
        <v>75</v>
      </c>
      <c r="H145" s="200"/>
      <c r="I145" s="201"/>
    </row>
    <row r="146" spans="1:9" ht="6.75" customHeight="1" x14ac:dyDescent="0.25">
      <c r="A146" s="1"/>
      <c r="B146" s="1"/>
      <c r="C146" s="1"/>
      <c r="D146" s="1"/>
      <c r="E146" s="1"/>
      <c r="F146" s="1"/>
      <c r="G146" s="1"/>
      <c r="H146" s="1"/>
      <c r="I146" s="1"/>
    </row>
    <row r="147" spans="1:9" ht="24" customHeight="1" thickBot="1" x14ac:dyDescent="0.3">
      <c r="A147" s="1"/>
      <c r="B147" s="2" t="s">
        <v>76</v>
      </c>
      <c r="C147" s="2"/>
      <c r="D147" s="2"/>
      <c r="E147" s="2"/>
      <c r="F147" s="2"/>
      <c r="G147" s="2"/>
      <c r="H147" s="2"/>
      <c r="I147" s="1"/>
    </row>
    <row r="148" spans="1:9" x14ac:dyDescent="0.25">
      <c r="A148" s="1"/>
      <c r="B148" s="7"/>
      <c r="C148" s="8"/>
      <c r="D148" s="8"/>
      <c r="E148" s="8"/>
      <c r="F148" s="9"/>
      <c r="G148" s="9"/>
      <c r="H148" s="9"/>
      <c r="I148" s="10"/>
    </row>
    <row r="149" spans="1:9" x14ac:dyDescent="0.25">
      <c r="A149" s="1"/>
      <c r="B149" s="11"/>
      <c r="C149" s="12"/>
      <c r="D149" s="12"/>
      <c r="E149" s="12"/>
      <c r="F149" s="2"/>
      <c r="G149" s="2"/>
      <c r="H149" s="2"/>
      <c r="I149" s="13"/>
    </row>
    <row r="150" spans="1:9" x14ac:dyDescent="0.25">
      <c r="A150" s="1"/>
      <c r="B150" s="11"/>
      <c r="C150" s="12"/>
      <c r="D150" s="12"/>
      <c r="E150" s="12"/>
      <c r="F150" s="2"/>
      <c r="G150" s="2"/>
      <c r="H150" s="2"/>
      <c r="I150" s="13"/>
    </row>
    <row r="151" spans="1:9" x14ac:dyDescent="0.25">
      <c r="A151" s="1"/>
      <c r="B151" s="11"/>
      <c r="C151" s="12"/>
      <c r="D151" s="12"/>
      <c r="E151" s="12"/>
      <c r="F151" s="2"/>
      <c r="G151" s="2"/>
      <c r="H151" s="2"/>
      <c r="I151" s="13"/>
    </row>
    <row r="152" spans="1:9" ht="15.75" thickBot="1" x14ac:dyDescent="0.3">
      <c r="A152" s="1"/>
      <c r="B152" s="14"/>
      <c r="C152" s="15"/>
      <c r="D152" s="15"/>
      <c r="E152" s="15"/>
      <c r="F152" s="16"/>
      <c r="G152" s="16"/>
      <c r="H152" s="16"/>
      <c r="I152" s="17"/>
    </row>
    <row r="153" spans="1:9" x14ac:dyDescent="0.25">
      <c r="A153" s="1"/>
      <c r="B153" s="1"/>
      <c r="C153" s="1"/>
      <c r="D153" s="1"/>
      <c r="E153" s="1"/>
      <c r="F153" s="1"/>
      <c r="G153" s="1"/>
      <c r="H153" s="1"/>
      <c r="I153" s="1"/>
    </row>
    <row r="154" spans="1:9" x14ac:dyDescent="0.25">
      <c r="A154" s="3" t="s">
        <v>77</v>
      </c>
      <c r="B154" s="2" t="s">
        <v>80</v>
      </c>
      <c r="C154" s="2"/>
      <c r="D154" s="2"/>
      <c r="E154" s="2"/>
      <c r="F154" s="1"/>
      <c r="G154" s="1"/>
      <c r="H154" s="1"/>
      <c r="I154" s="1"/>
    </row>
    <row r="155" spans="1:9" ht="33.75" customHeight="1" x14ac:dyDescent="0.25">
      <c r="A155" s="1"/>
      <c r="B155" s="140" t="s">
        <v>37</v>
      </c>
      <c r="C155" s="140"/>
      <c r="D155" s="140"/>
      <c r="E155" s="140"/>
      <c r="F155" s="140"/>
      <c r="G155" s="140"/>
      <c r="H155" s="140"/>
      <c r="I155" s="140"/>
    </row>
    <row r="156" spans="1:9" ht="15.75" thickBot="1" x14ac:dyDescent="0.3">
      <c r="A156" s="1"/>
      <c r="B156" s="1"/>
      <c r="C156" s="1"/>
      <c r="D156" s="1"/>
      <c r="E156" s="1"/>
      <c r="F156" s="1"/>
      <c r="G156" s="1"/>
      <c r="H156" s="1"/>
      <c r="I156" s="1"/>
    </row>
    <row r="157" spans="1:9" ht="25.5" customHeight="1" x14ac:dyDescent="0.25">
      <c r="A157" s="1"/>
      <c r="B157" s="24" t="s">
        <v>2</v>
      </c>
      <c r="C157" s="183" t="s">
        <v>3</v>
      </c>
      <c r="D157" s="184"/>
      <c r="E157" s="184"/>
      <c r="F157" s="185"/>
      <c r="G157" s="186" t="s">
        <v>4</v>
      </c>
      <c r="H157" s="183"/>
      <c r="I157" s="187"/>
    </row>
    <row r="158" spans="1:9" ht="17.25" customHeight="1" x14ac:dyDescent="0.25">
      <c r="A158" s="1"/>
      <c r="B158" s="25" t="s">
        <v>44</v>
      </c>
      <c r="C158" s="202" t="s">
        <v>279</v>
      </c>
      <c r="D158" s="203"/>
      <c r="E158" s="203"/>
      <c r="F158" s="204"/>
      <c r="G158" s="219" t="str">
        <f>"terdaftar pada ID paket : "&amp;E20</f>
        <v>terdaftar pada ID paket : 42974688</v>
      </c>
      <c r="H158" s="220"/>
      <c r="I158" s="221"/>
    </row>
    <row r="159" spans="1:9" ht="15.75" thickBot="1" x14ac:dyDescent="0.3">
      <c r="A159" s="1"/>
      <c r="B159" s="26" t="s">
        <v>45</v>
      </c>
      <c r="C159" s="200" t="s">
        <v>38</v>
      </c>
      <c r="D159" s="208"/>
      <c r="E159" s="208"/>
      <c r="F159" s="209"/>
      <c r="G159" s="199" t="s">
        <v>78</v>
      </c>
      <c r="H159" s="200"/>
      <c r="I159" s="201"/>
    </row>
    <row r="160" spans="1:9" ht="6.75" customHeight="1" x14ac:dyDescent="0.25">
      <c r="A160" s="1"/>
      <c r="B160" s="1"/>
      <c r="C160" s="1"/>
      <c r="D160" s="1"/>
      <c r="E160" s="1"/>
      <c r="F160" s="1"/>
      <c r="G160" s="1"/>
      <c r="H160" s="1"/>
      <c r="I160" s="1"/>
    </row>
    <row r="161" spans="1:9" ht="24" customHeight="1" thickBot="1" x14ac:dyDescent="0.3">
      <c r="A161" s="1"/>
      <c r="B161" s="2" t="s">
        <v>79</v>
      </c>
      <c r="C161" s="2"/>
      <c r="D161" s="2"/>
      <c r="E161" s="2"/>
      <c r="F161" s="2"/>
      <c r="G161" s="2"/>
      <c r="H161" s="2"/>
      <c r="I161" s="1"/>
    </row>
    <row r="162" spans="1:9" x14ac:dyDescent="0.25">
      <c r="A162" s="1"/>
      <c r="B162" s="7"/>
      <c r="C162" s="8"/>
      <c r="D162" s="8"/>
      <c r="E162" s="8"/>
      <c r="F162" s="9"/>
      <c r="G162" s="9"/>
      <c r="H162" s="9"/>
      <c r="I162" s="10"/>
    </row>
    <row r="163" spans="1:9" x14ac:dyDescent="0.25">
      <c r="A163" s="1"/>
      <c r="B163" s="11"/>
      <c r="C163" s="12"/>
      <c r="D163" s="12"/>
      <c r="E163" s="12"/>
      <c r="F163" s="2"/>
      <c r="G163" s="2"/>
      <c r="H163" s="2"/>
      <c r="I163" s="13"/>
    </row>
    <row r="164" spans="1:9" x14ac:dyDescent="0.25">
      <c r="A164" s="1"/>
      <c r="B164" s="11"/>
      <c r="C164" s="12"/>
      <c r="D164" s="12"/>
      <c r="E164" s="12"/>
      <c r="F164" s="2"/>
      <c r="G164" s="2"/>
      <c r="H164" s="2"/>
      <c r="I164" s="13"/>
    </row>
    <row r="165" spans="1:9" x14ac:dyDescent="0.25">
      <c r="A165" s="1"/>
      <c r="B165" s="11"/>
      <c r="C165" s="12"/>
      <c r="D165" s="12"/>
      <c r="E165" s="12"/>
      <c r="F165" s="2"/>
      <c r="G165" s="2"/>
      <c r="H165" s="2"/>
      <c r="I165" s="13"/>
    </row>
    <row r="166" spans="1:9" ht="15.75" thickBot="1" x14ac:dyDescent="0.3">
      <c r="A166" s="1"/>
      <c r="B166" s="14"/>
      <c r="C166" s="15"/>
      <c r="D166" s="15"/>
      <c r="E166" s="15"/>
      <c r="F166" s="16"/>
      <c r="G166" s="16"/>
      <c r="H166" s="16"/>
      <c r="I166" s="17"/>
    </row>
    <row r="167" spans="1:9" x14ac:dyDescent="0.25">
      <c r="A167" s="1"/>
      <c r="B167" s="1"/>
      <c r="C167" s="1"/>
      <c r="D167" s="1"/>
      <c r="E167" s="1"/>
      <c r="F167" s="1"/>
      <c r="G167" s="1"/>
      <c r="H167" s="1"/>
      <c r="I167" s="1"/>
    </row>
    <row r="168" spans="1:9" x14ac:dyDescent="0.25">
      <c r="A168" s="3" t="s">
        <v>81</v>
      </c>
      <c r="B168" s="2" t="s">
        <v>82</v>
      </c>
      <c r="C168" s="2"/>
      <c r="D168" s="2"/>
      <c r="E168" s="2"/>
      <c r="F168" s="1"/>
      <c r="G168" s="1"/>
      <c r="H168" s="1"/>
      <c r="I168" s="1"/>
    </row>
    <row r="169" spans="1:9" ht="47.25" customHeight="1" x14ac:dyDescent="0.25">
      <c r="A169" s="1"/>
      <c r="B169" s="140" t="s">
        <v>39</v>
      </c>
      <c r="C169" s="140"/>
      <c r="D169" s="140"/>
      <c r="E169" s="140"/>
      <c r="F169" s="140"/>
      <c r="G169" s="140"/>
      <c r="H169" s="140"/>
      <c r="I169" s="140"/>
    </row>
    <row r="170" spans="1:9" ht="15.75" thickBot="1" x14ac:dyDescent="0.3">
      <c r="A170" s="1"/>
      <c r="B170" s="1"/>
      <c r="C170" s="1"/>
      <c r="D170" s="1"/>
      <c r="E170" s="1"/>
      <c r="F170" s="1"/>
      <c r="G170" s="1"/>
      <c r="H170" s="1"/>
      <c r="I170" s="1"/>
    </row>
    <row r="171" spans="1:9" ht="25.5" customHeight="1" x14ac:dyDescent="0.25">
      <c r="A171" s="1"/>
      <c r="B171" s="24" t="s">
        <v>2</v>
      </c>
      <c r="C171" s="183" t="s">
        <v>3</v>
      </c>
      <c r="D171" s="184"/>
      <c r="E171" s="184"/>
      <c r="F171" s="185"/>
      <c r="G171" s="186" t="s">
        <v>4</v>
      </c>
      <c r="H171" s="183"/>
      <c r="I171" s="187"/>
    </row>
    <row r="172" spans="1:9" ht="62.25" customHeight="1" x14ac:dyDescent="0.25">
      <c r="A172" s="1"/>
      <c r="B172" s="25" t="s">
        <v>44</v>
      </c>
      <c r="C172" s="202" t="s">
        <v>40</v>
      </c>
      <c r="D172" s="203"/>
      <c r="E172" s="203"/>
      <c r="F172" s="204"/>
      <c r="G172" s="219" t="str">
        <f>"Dengan memperhitungkan perkiraan waktu pemilihan penyedia maka jangka waktu pelaksanaan pekerjaan selama "&amp;E16&amp;" "&amp;F16&amp;" diyakini cukup untuk menyelesaikan pekerjaan ini "</f>
        <v xml:space="preserve">Dengan memperhitungkan perkiraan waktu pemilihan penyedia maka jangka waktu pelaksanaan pekerjaan selama 30 hari kalender diyakini cukup untuk menyelesaikan pekerjaan ini </v>
      </c>
      <c r="H172" s="220"/>
      <c r="I172" s="221"/>
    </row>
    <row r="173" spans="1:9" ht="31.5" customHeight="1" thickBot="1" x14ac:dyDescent="0.3">
      <c r="A173" s="1"/>
      <c r="B173" s="26" t="s">
        <v>45</v>
      </c>
      <c r="C173" s="200" t="s">
        <v>41</v>
      </c>
      <c r="D173" s="208"/>
      <c r="E173" s="208"/>
      <c r="F173" s="209"/>
      <c r="G173" s="199" t="s">
        <v>83</v>
      </c>
      <c r="H173" s="200"/>
      <c r="I173" s="201"/>
    </row>
    <row r="174" spans="1:9" ht="6.75" customHeight="1" x14ac:dyDescent="0.25">
      <c r="A174" s="1"/>
      <c r="B174" s="1"/>
      <c r="C174" s="1"/>
      <c r="D174" s="1"/>
      <c r="E174" s="1"/>
      <c r="F174" s="1"/>
      <c r="G174" s="1"/>
      <c r="H174" s="1"/>
      <c r="I174" s="1"/>
    </row>
    <row r="175" spans="1:9" ht="24" customHeight="1" thickBot="1" x14ac:dyDescent="0.3">
      <c r="A175" s="1"/>
      <c r="B175" s="2" t="s">
        <v>84</v>
      </c>
      <c r="C175" s="2"/>
      <c r="D175" s="2"/>
      <c r="E175" s="2"/>
      <c r="F175" s="2"/>
      <c r="G175" s="2"/>
      <c r="H175" s="2"/>
      <c r="I175" s="1"/>
    </row>
    <row r="176" spans="1:9" x14ac:dyDescent="0.25">
      <c r="A176" s="1"/>
      <c r="B176" s="7"/>
      <c r="C176" s="8"/>
      <c r="D176" s="8"/>
      <c r="E176" s="8"/>
      <c r="F176" s="9"/>
      <c r="G176" s="9"/>
      <c r="H176" s="9"/>
      <c r="I176" s="10"/>
    </row>
    <row r="177" spans="1:9" x14ac:dyDescent="0.25">
      <c r="A177" s="1"/>
      <c r="B177" s="11"/>
      <c r="C177" s="12"/>
      <c r="D177" s="12"/>
      <c r="E177" s="12"/>
      <c r="F177" s="2"/>
      <c r="G177" s="2"/>
      <c r="H177" s="2"/>
      <c r="I177" s="13"/>
    </row>
    <row r="178" spans="1:9" x14ac:dyDescent="0.25">
      <c r="A178" s="1"/>
      <c r="B178" s="11"/>
      <c r="C178" s="12"/>
      <c r="D178" s="12"/>
      <c r="E178" s="12"/>
      <c r="F178" s="2"/>
      <c r="G178" s="2"/>
      <c r="H178" s="2"/>
      <c r="I178" s="13"/>
    </row>
    <row r="179" spans="1:9" x14ac:dyDescent="0.25">
      <c r="A179" s="1"/>
      <c r="B179" s="11"/>
      <c r="C179" s="12"/>
      <c r="D179" s="12"/>
      <c r="E179" s="12"/>
      <c r="F179" s="2"/>
      <c r="G179" s="2"/>
      <c r="H179" s="2"/>
      <c r="I179" s="13"/>
    </row>
    <row r="180" spans="1:9" ht="15.75" thickBot="1" x14ac:dyDescent="0.3">
      <c r="A180" s="1"/>
      <c r="B180" s="14"/>
      <c r="C180" s="15"/>
      <c r="D180" s="15"/>
      <c r="E180" s="15"/>
      <c r="F180" s="16"/>
      <c r="G180" s="16"/>
      <c r="H180" s="16"/>
      <c r="I180" s="17"/>
    </row>
    <row r="181" spans="1:9" x14ac:dyDescent="0.25">
      <c r="A181" s="1"/>
      <c r="B181" s="1"/>
      <c r="C181" s="1"/>
      <c r="D181" s="1"/>
      <c r="E181" s="1"/>
      <c r="F181" s="1"/>
      <c r="G181" s="1"/>
      <c r="H181" s="1"/>
      <c r="I181" s="1"/>
    </row>
    <row r="182" spans="1:9" x14ac:dyDescent="0.25">
      <c r="A182" s="3" t="s">
        <v>85</v>
      </c>
      <c r="B182" s="2" t="s">
        <v>86</v>
      </c>
      <c r="C182" s="2"/>
      <c r="D182" s="2"/>
      <c r="E182" s="2"/>
      <c r="F182" s="1"/>
      <c r="G182" s="1"/>
      <c r="H182" s="1"/>
      <c r="I182" s="1"/>
    </row>
    <row r="183" spans="1:9" ht="61.5" customHeight="1" x14ac:dyDescent="0.25">
      <c r="A183" s="1"/>
      <c r="B183" s="140" t="s">
        <v>42</v>
      </c>
      <c r="C183" s="140"/>
      <c r="D183" s="140"/>
      <c r="E183" s="140"/>
      <c r="F183" s="140"/>
      <c r="G183" s="140"/>
      <c r="H183" s="140"/>
      <c r="I183" s="140"/>
    </row>
    <row r="184" spans="1:9" ht="15.75" thickBot="1" x14ac:dyDescent="0.3">
      <c r="A184" s="1"/>
      <c r="B184" s="1"/>
      <c r="C184" s="1"/>
      <c r="D184" s="1"/>
      <c r="E184" s="1"/>
      <c r="F184" s="1"/>
      <c r="G184" s="1"/>
      <c r="H184" s="1"/>
      <c r="I184" s="1"/>
    </row>
    <row r="185" spans="1:9" ht="25.5" customHeight="1" x14ac:dyDescent="0.25">
      <c r="A185" s="1"/>
      <c r="B185" s="24" t="s">
        <v>2</v>
      </c>
      <c r="C185" s="183" t="s">
        <v>3</v>
      </c>
      <c r="D185" s="184"/>
      <c r="E185" s="184"/>
      <c r="F185" s="185"/>
      <c r="G185" s="186" t="s">
        <v>4</v>
      </c>
      <c r="H185" s="183"/>
      <c r="I185" s="187"/>
    </row>
    <row r="186" spans="1:9" ht="48" customHeight="1" x14ac:dyDescent="0.25">
      <c r="A186" s="1"/>
      <c r="B186" s="25" t="s">
        <v>44</v>
      </c>
      <c r="C186" s="202" t="s">
        <v>87</v>
      </c>
      <c r="D186" s="203"/>
      <c r="E186" s="203"/>
      <c r="F186" s="204"/>
      <c r="G186" s="219" t="s">
        <v>89</v>
      </c>
      <c r="H186" s="220"/>
      <c r="I186" s="221"/>
    </row>
    <row r="187" spans="1:9" ht="21.75" customHeight="1" thickBot="1" x14ac:dyDescent="0.3">
      <c r="A187" s="1"/>
      <c r="B187" s="26" t="s">
        <v>45</v>
      </c>
      <c r="C187" s="200" t="s">
        <v>88</v>
      </c>
      <c r="D187" s="208"/>
      <c r="E187" s="208"/>
      <c r="F187" s="209"/>
      <c r="G187" s="199" t="s">
        <v>91</v>
      </c>
      <c r="H187" s="200"/>
      <c r="I187" s="201"/>
    </row>
    <row r="188" spans="1:9" ht="6.75" customHeight="1" x14ac:dyDescent="0.25">
      <c r="A188" s="1"/>
      <c r="B188" s="1"/>
      <c r="C188" s="1"/>
      <c r="D188" s="1"/>
      <c r="E188" s="1"/>
      <c r="F188" s="1"/>
      <c r="G188" s="1"/>
      <c r="H188" s="1"/>
      <c r="I188" s="1"/>
    </row>
    <row r="189" spans="1:9" ht="24" customHeight="1" thickBot="1" x14ac:dyDescent="0.3">
      <c r="A189" s="1"/>
      <c r="B189" s="2" t="s">
        <v>90</v>
      </c>
      <c r="C189" s="2"/>
      <c r="D189" s="2"/>
      <c r="E189" s="2"/>
      <c r="F189" s="2"/>
      <c r="G189" s="2"/>
      <c r="H189" s="2"/>
      <c r="I189" s="1"/>
    </row>
    <row r="190" spans="1:9" x14ac:dyDescent="0.25">
      <c r="A190" s="1"/>
      <c r="B190" s="7"/>
      <c r="C190" s="8"/>
      <c r="D190" s="8"/>
      <c r="E190" s="8"/>
      <c r="F190" s="9"/>
      <c r="G190" s="9"/>
      <c r="H190" s="9"/>
      <c r="I190" s="10"/>
    </row>
    <row r="191" spans="1:9" x14ac:dyDescent="0.25">
      <c r="A191" s="1"/>
      <c r="B191" s="11"/>
      <c r="C191" s="12"/>
      <c r="D191" s="12"/>
      <c r="E191" s="12"/>
      <c r="F191" s="2"/>
      <c r="G191" s="2"/>
      <c r="H191" s="2"/>
      <c r="I191" s="13"/>
    </row>
    <row r="192" spans="1:9" x14ac:dyDescent="0.25">
      <c r="A192" s="1"/>
      <c r="B192" s="11"/>
      <c r="C192" s="12"/>
      <c r="D192" s="12"/>
      <c r="E192" s="12"/>
      <c r="F192" s="2"/>
      <c r="G192" s="2"/>
      <c r="H192" s="2"/>
      <c r="I192" s="13"/>
    </row>
    <row r="193" spans="1:9" x14ac:dyDescent="0.25">
      <c r="A193" s="1"/>
      <c r="B193" s="11"/>
      <c r="C193" s="12"/>
      <c r="D193" s="12"/>
      <c r="E193" s="12"/>
      <c r="F193" s="2"/>
      <c r="G193" s="2"/>
      <c r="H193" s="2"/>
      <c r="I193" s="13"/>
    </row>
    <row r="194" spans="1:9" ht="15.75" thickBot="1" x14ac:dyDescent="0.3">
      <c r="A194" s="1"/>
      <c r="B194" s="14"/>
      <c r="C194" s="15"/>
      <c r="D194" s="15"/>
      <c r="E194" s="15"/>
      <c r="F194" s="16"/>
      <c r="G194" s="16"/>
      <c r="H194" s="16"/>
      <c r="I194" s="17"/>
    </row>
    <row r="195" spans="1:9" x14ac:dyDescent="0.25">
      <c r="A195" s="1"/>
      <c r="B195" s="1"/>
      <c r="C195" s="1"/>
      <c r="D195" s="1"/>
      <c r="E195" s="1"/>
      <c r="F195" s="1"/>
      <c r="G195" s="1"/>
      <c r="H195" s="1"/>
      <c r="I195" s="1"/>
    </row>
    <row r="196" spans="1:9" ht="80.25" customHeight="1" x14ac:dyDescent="0.25">
      <c r="A196" s="149" t="str">
        <f>"Apabila terdapat perubahan dokumen/data yang kurang dalam pembahasan persiapan tender pengadaan barang, PPK segera melengkapi data tersebut sampai batas waktu "&amp;E25&amp;" ("&amp;VLOOKUP(E25,KODE!B1:C31,2)&amp;") "&amp;'REVIU JKNK'!F25&amp;" sebelum pengumuman lelang hingga pukul "&amp;'REVIU JKNK'!I25&amp;" WIT dan apabila PPK tidak dapat memperbaiki/melengkapi data tersebut, maka paket pekerjaan tersebut akan dilelang pada periode selanjutnya"</f>
        <v>Apabila terdapat perubahan dokumen/data yang kurang dalam pembahasan persiapan tender pengadaan barang, PPK segera melengkapi data tersebut sampai batas waktu 3 (Tiga) hari kalender sebelum pengumuman lelang hingga pukul 12.00 WIT dan apabila PPK tidak dapat memperbaiki/melengkapi data tersebut, maka paket pekerjaan tersebut akan dilelang pada periode selanjutnya</v>
      </c>
      <c r="B196" s="149"/>
      <c r="C196" s="149"/>
      <c r="D196" s="149"/>
      <c r="E196" s="149"/>
      <c r="F196" s="149"/>
      <c r="G196" s="149"/>
      <c r="H196" s="149"/>
      <c r="I196" s="149"/>
    </row>
    <row r="197" spans="1:9" ht="15.75" thickBot="1" x14ac:dyDescent="0.3">
      <c r="A197" s="1"/>
      <c r="B197" s="1"/>
      <c r="C197" s="1"/>
      <c r="D197" s="1"/>
      <c r="E197" s="1"/>
      <c r="F197" s="1"/>
      <c r="G197" s="1"/>
      <c r="H197" s="1"/>
      <c r="I197" s="1"/>
    </row>
    <row r="198" spans="1:9" s="60" customFormat="1" ht="27" customHeight="1" x14ac:dyDescent="0.25">
      <c r="A198" s="27" t="s">
        <v>2</v>
      </c>
      <c r="B198" s="222" t="s">
        <v>46</v>
      </c>
      <c r="C198" s="222"/>
      <c r="D198" s="222"/>
      <c r="E198" s="222"/>
      <c r="F198" s="222" t="s">
        <v>102</v>
      </c>
      <c r="G198" s="222"/>
      <c r="H198" s="222"/>
      <c r="I198" s="28" t="s">
        <v>103</v>
      </c>
    </row>
    <row r="199" spans="1:9" s="60" customFormat="1" ht="49.5" customHeight="1" x14ac:dyDescent="0.25">
      <c r="A199" s="29">
        <v>1</v>
      </c>
      <c r="B199" s="63" t="str">
        <f>E7</f>
        <v>FERDINANDES PURBA, ST.</v>
      </c>
      <c r="C199" s="30"/>
      <c r="D199" s="30"/>
      <c r="E199" s="31"/>
      <c r="F199" s="214" t="s">
        <v>278</v>
      </c>
      <c r="G199" s="215"/>
      <c r="H199" s="216"/>
      <c r="I199" s="32"/>
    </row>
    <row r="200" spans="1:9" s="60" customFormat="1" ht="49.5" customHeight="1" x14ac:dyDescent="0.25">
      <c r="A200" s="29">
        <v>2</v>
      </c>
      <c r="B200" s="63" t="str">
        <f>E8</f>
        <v>ADHITA SUMARSONO, S.Hut.</v>
      </c>
      <c r="C200" s="30"/>
      <c r="D200" s="30"/>
      <c r="E200" s="31"/>
      <c r="F200" s="214" t="str">
        <f>"Pokja Pemilihan 0"&amp;$E$6</f>
        <v>Pokja Pemilihan 02</v>
      </c>
      <c r="G200" s="215"/>
      <c r="H200" s="216"/>
      <c r="I200" s="32"/>
    </row>
    <row r="201" spans="1:9" s="60" customFormat="1" ht="49.5" customHeight="1" x14ac:dyDescent="0.25">
      <c r="A201" s="29">
        <v>3</v>
      </c>
      <c r="B201" s="63" t="str">
        <f>E9</f>
        <v>JHON TODING, ST.</v>
      </c>
      <c r="C201" s="30"/>
      <c r="D201" s="30"/>
      <c r="E201" s="31"/>
      <c r="F201" s="214" t="str">
        <f t="shared" ref="F201:F202" si="1">"Pokja Pemilihan 0"&amp;$E$6</f>
        <v>Pokja Pemilihan 02</v>
      </c>
      <c r="G201" s="215"/>
      <c r="H201" s="216"/>
      <c r="I201" s="32"/>
    </row>
    <row r="202" spans="1:9" s="60" customFormat="1" ht="49.5" customHeight="1" thickBot="1" x14ac:dyDescent="0.3">
      <c r="A202" s="33">
        <v>4</v>
      </c>
      <c r="B202" s="64" t="str">
        <f>E10</f>
        <v>JASEHATMEN H. SARAGIH, SP</v>
      </c>
      <c r="C202" s="34"/>
      <c r="D202" s="34"/>
      <c r="E202" s="35"/>
      <c r="F202" s="214" t="str">
        <f t="shared" si="1"/>
        <v>Pokja Pemilihan 02</v>
      </c>
      <c r="G202" s="215"/>
      <c r="H202" s="216"/>
      <c r="I202" s="36"/>
    </row>
  </sheetData>
  <mergeCells count="137">
    <mergeCell ref="F202:H202"/>
    <mergeCell ref="E26:I26"/>
    <mergeCell ref="A196:I196"/>
    <mergeCell ref="B198:E198"/>
    <mergeCell ref="F198:H198"/>
    <mergeCell ref="F199:H199"/>
    <mergeCell ref="F200:H200"/>
    <mergeCell ref="F201:H201"/>
    <mergeCell ref="B183:I183"/>
    <mergeCell ref="C185:F185"/>
    <mergeCell ref="G185:I185"/>
    <mergeCell ref="C186:F186"/>
    <mergeCell ref="G186:I186"/>
    <mergeCell ref="C187:F187"/>
    <mergeCell ref="G187:I187"/>
    <mergeCell ref="B169:I169"/>
    <mergeCell ref="C171:F171"/>
    <mergeCell ref="G171:I171"/>
    <mergeCell ref="C172:F172"/>
    <mergeCell ref="G172:I172"/>
    <mergeCell ref="C173:F173"/>
    <mergeCell ref="G173:I173"/>
    <mergeCell ref="B155:I155"/>
    <mergeCell ref="C157:F157"/>
    <mergeCell ref="G157:I157"/>
    <mergeCell ref="C158:F158"/>
    <mergeCell ref="G158:I158"/>
    <mergeCell ref="C159:F159"/>
    <mergeCell ref="G159:I159"/>
    <mergeCell ref="B142:I142"/>
    <mergeCell ref="C143:F143"/>
    <mergeCell ref="G143:I143"/>
    <mergeCell ref="C144:F144"/>
    <mergeCell ref="G144:I144"/>
    <mergeCell ref="C145:F145"/>
    <mergeCell ref="G145:I145"/>
    <mergeCell ref="C128:F128"/>
    <mergeCell ref="C129:F129"/>
    <mergeCell ref="C130:F130"/>
    <mergeCell ref="C131:F131"/>
    <mergeCell ref="G131:I131"/>
    <mergeCell ref="C132:F132"/>
    <mergeCell ref="G132:I132"/>
    <mergeCell ref="C124:F124"/>
    <mergeCell ref="G124:I124"/>
    <mergeCell ref="C125:F125"/>
    <mergeCell ref="G125:I125"/>
    <mergeCell ref="C126:F126"/>
    <mergeCell ref="C127:F127"/>
    <mergeCell ref="B109:I109"/>
    <mergeCell ref="C121:F121"/>
    <mergeCell ref="G121:I121"/>
    <mergeCell ref="C122:F122"/>
    <mergeCell ref="G122:I122"/>
    <mergeCell ref="C123:F123"/>
    <mergeCell ref="G123:I123"/>
    <mergeCell ref="C97:F97"/>
    <mergeCell ref="G97:I97"/>
    <mergeCell ref="C98:F98"/>
    <mergeCell ref="G98:I98"/>
    <mergeCell ref="C99:F99"/>
    <mergeCell ref="G99:I99"/>
    <mergeCell ref="C93:F95"/>
    <mergeCell ref="H93:I93"/>
    <mergeCell ref="H94:I94"/>
    <mergeCell ref="H95:I95"/>
    <mergeCell ref="C96:F96"/>
    <mergeCell ref="G96:I96"/>
    <mergeCell ref="C79:F79"/>
    <mergeCell ref="G79:I79"/>
    <mergeCell ref="B89:I89"/>
    <mergeCell ref="C91:F91"/>
    <mergeCell ref="G91:I91"/>
    <mergeCell ref="C92:F92"/>
    <mergeCell ref="G92:I92"/>
    <mergeCell ref="C76:F76"/>
    <mergeCell ref="G76:I76"/>
    <mergeCell ref="C77:F77"/>
    <mergeCell ref="G77:I77"/>
    <mergeCell ref="C78:F78"/>
    <mergeCell ref="G78:I78"/>
    <mergeCell ref="C73:F73"/>
    <mergeCell ref="G73:I73"/>
    <mergeCell ref="C74:F74"/>
    <mergeCell ref="G74:I74"/>
    <mergeCell ref="C75:F75"/>
    <mergeCell ref="G75:I75"/>
    <mergeCell ref="C70:F70"/>
    <mergeCell ref="G70:I70"/>
    <mergeCell ref="C71:F71"/>
    <mergeCell ref="G71:I71"/>
    <mergeCell ref="C72:F72"/>
    <mergeCell ref="G72:I72"/>
    <mergeCell ref="C67:F67"/>
    <mergeCell ref="G67:I67"/>
    <mergeCell ref="C68:F68"/>
    <mergeCell ref="G68:I68"/>
    <mergeCell ref="C69:F69"/>
    <mergeCell ref="G69:I69"/>
    <mergeCell ref="C64:F64"/>
    <mergeCell ref="G64:I64"/>
    <mergeCell ref="C65:F65"/>
    <mergeCell ref="G65:I65"/>
    <mergeCell ref="C66:F66"/>
    <mergeCell ref="G66:I66"/>
    <mergeCell ref="E47:F47"/>
    <mergeCell ref="C56:I56"/>
    <mergeCell ref="B60:I60"/>
    <mergeCell ref="C62:F62"/>
    <mergeCell ref="G62:I62"/>
    <mergeCell ref="C63:F63"/>
    <mergeCell ref="G63:I63"/>
    <mergeCell ref="A34:I34"/>
    <mergeCell ref="A35:I35"/>
    <mergeCell ref="A36:I36"/>
    <mergeCell ref="A39:I39"/>
    <mergeCell ref="J39:R39"/>
    <mergeCell ref="E46:F46"/>
    <mergeCell ref="E18:H18"/>
    <mergeCell ref="E21:G21"/>
    <mergeCell ref="E22:G22"/>
    <mergeCell ref="E23:G23"/>
    <mergeCell ref="E24:I24"/>
    <mergeCell ref="B25:C25"/>
    <mergeCell ref="F25:G25"/>
    <mergeCell ref="G12:H12"/>
    <mergeCell ref="E13:I13"/>
    <mergeCell ref="E14:I14"/>
    <mergeCell ref="E15:H15"/>
    <mergeCell ref="F16:H16"/>
    <mergeCell ref="E17:H17"/>
    <mergeCell ref="E7:H7"/>
    <mergeCell ref="B8:C10"/>
    <mergeCell ref="D8:D10"/>
    <mergeCell ref="E8:H8"/>
    <mergeCell ref="E9:H9"/>
    <mergeCell ref="E10:H10"/>
  </mergeCells>
  <dataValidations count="9">
    <dataValidation type="list" allowBlank="1" showInputMessage="1" showErrorMessage="1" sqref="I25" xr:uid="{00000000-0002-0000-0400-000000000000}">
      <formula1>jam</formula1>
    </dataValidation>
    <dataValidation type="list" allowBlank="1" showInputMessage="1" showErrorMessage="1" sqref="E24:I24" xr:uid="{00000000-0002-0000-0400-000001000000}">
      <formula1>IF($E$23="Pengadaan Barang",BARANG,IF($E$23="Pekerjaan Konstruksi",KONSTRUKSI,IF($E$23="Jasa Konsultasi Konstruksi",JKK,JKNK)))</formula1>
    </dataValidation>
    <dataValidation type="list" allowBlank="1" showInputMessage="1" showErrorMessage="1" sqref="E23" xr:uid="{00000000-0002-0000-0400-000002000000}">
      <formula1>JENIS</formula1>
    </dataValidation>
    <dataValidation type="list" allowBlank="1" showInputMessage="1" showErrorMessage="1" sqref="F16 F25" xr:uid="{00000000-0002-0000-0400-000003000000}">
      <formula1>"hari kerja,hari kalender"</formula1>
    </dataValidation>
    <dataValidation type="list" allowBlank="1" showInputMessage="1" showErrorMessage="1" sqref="E14:I14" xr:uid="{00000000-0002-0000-0400-000004000000}">
      <formula1>DINAS</formula1>
    </dataValidation>
    <dataValidation type="list" allowBlank="1" showInputMessage="1" showErrorMessage="1" sqref="G12:H12" xr:uid="{00000000-0002-0000-0400-000005000000}">
      <formula1>bulan</formula1>
    </dataValidation>
    <dataValidation type="list" allowBlank="1" showInputMessage="1" showErrorMessage="1" sqref="E12 E25" xr:uid="{00000000-0002-0000-0400-000006000000}">
      <formula1>tanggal</formula1>
    </dataValidation>
    <dataValidation type="list" allowBlank="1" showInputMessage="1" showErrorMessage="1" sqref="E11" xr:uid="{00000000-0002-0000-0400-000007000000}">
      <formula1>hari</formula1>
    </dataValidation>
    <dataValidation type="list" allowBlank="1" showInputMessage="1" showErrorMessage="1" sqref="E8:E10" xr:uid="{00000000-0002-0000-0400-000008000000}">
      <formula1>ANGGOTA</formula1>
    </dataValidation>
  </dataValidations>
  <printOptions horizontalCentered="1"/>
  <pageMargins left="0.19685039370078741" right="0.19685039370078741" top="0.39370078740157483" bottom="0.39370078740157483" header="0.31496062992125984" footer="0.31496062992125984"/>
  <pageSetup paperSize="10000" orientation="portrait" horizontalDpi="0" verticalDpi="0" r:id="rId1"/>
  <rowBreaks count="1" manualBreakCount="1">
    <brk id="174"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L71"/>
  <sheetViews>
    <sheetView tabSelected="1" topLeftCell="BM1" workbookViewId="0">
      <selection activeCell="J35" sqref="J35:J43"/>
    </sheetView>
  </sheetViews>
  <sheetFormatPr defaultRowHeight="15" x14ac:dyDescent="0.25"/>
  <cols>
    <col min="1" max="1" width="0" hidden="1" customWidth="1"/>
    <col min="2" max="3" width="9.140625" hidden="1" customWidth="1"/>
    <col min="4" max="4" width="30.140625" hidden="1" customWidth="1"/>
    <col min="5" max="22" width="9.140625" hidden="1" customWidth="1"/>
    <col min="23" max="23" width="12.85546875" hidden="1" customWidth="1"/>
    <col min="24" max="64" width="9.140625" hidden="1" customWidth="1"/>
  </cols>
  <sheetData>
    <row r="1" spans="1:64" ht="15.75" thickTop="1" x14ac:dyDescent="0.25">
      <c r="A1" s="62" t="s">
        <v>243</v>
      </c>
      <c r="B1">
        <v>1</v>
      </c>
      <c r="C1" t="s">
        <v>108</v>
      </c>
      <c r="D1" t="s">
        <v>109</v>
      </c>
      <c r="E1" t="s">
        <v>110</v>
      </c>
      <c r="F1" t="s">
        <v>111</v>
      </c>
      <c r="G1" t="s">
        <v>112</v>
      </c>
      <c r="I1" s="37" t="e">
        <f>RIGHT(I3&amp;I4,12)</f>
        <v>#REF!</v>
      </c>
      <c r="J1" s="38"/>
      <c r="K1" s="38"/>
      <c r="L1" s="38"/>
      <c r="M1" s="38"/>
      <c r="N1" s="39"/>
      <c r="O1" s="40" t="s">
        <v>260</v>
      </c>
      <c r="P1" s="37" t="e">
        <f>RIGHT(P3&amp;P4,12)</f>
        <v>#REF!</v>
      </c>
      <c r="Q1" s="38"/>
      <c r="R1" s="38"/>
      <c r="S1" s="38"/>
      <c r="T1" s="38"/>
      <c r="U1" s="39"/>
      <c r="V1" s="40" t="s">
        <v>261</v>
      </c>
      <c r="W1" s="37" t="e">
        <f>RIGHT(W3&amp;W4,12)</f>
        <v>#VALUE!</v>
      </c>
      <c r="X1" s="38"/>
      <c r="Y1" s="38"/>
      <c r="Z1" s="38"/>
      <c r="AA1" s="38"/>
      <c r="AB1" s="39"/>
      <c r="AC1" s="40" t="s">
        <v>113</v>
      </c>
      <c r="AD1" s="37" t="str">
        <f>RIGHT(AD3&amp;AD4,12)</f>
        <v>000332272026</v>
      </c>
      <c r="AE1" s="38"/>
      <c r="AF1" s="38"/>
      <c r="AG1" s="38"/>
      <c r="AH1" s="38"/>
      <c r="AI1" s="39"/>
      <c r="AJ1" s="40" t="s">
        <v>114</v>
      </c>
      <c r="AK1" s="37" t="e">
        <f>RIGHT(AK3&amp;AK4,12)</f>
        <v>#VALUE!</v>
      </c>
      <c r="AL1" s="38"/>
      <c r="AM1" s="38"/>
      <c r="AN1" s="38"/>
      <c r="AO1" s="38"/>
      <c r="AP1" s="39"/>
      <c r="AQ1" s="40" t="s">
        <v>115</v>
      </c>
      <c r="AR1" s="37" t="str">
        <f>RIGHT(AR3&amp;AR4,12)</f>
        <v>000586000000</v>
      </c>
      <c r="AS1" s="38"/>
      <c r="AT1" s="38"/>
      <c r="AU1" s="38"/>
      <c r="AV1" s="38"/>
      <c r="AW1" s="39"/>
      <c r="AX1" s="40" t="s">
        <v>116</v>
      </c>
      <c r="AY1" s="37" t="str">
        <f>RIGHT(AY3&amp;AY4,12)</f>
        <v>000001093712</v>
      </c>
      <c r="AZ1" s="38"/>
      <c r="BA1" s="38"/>
      <c r="BB1" s="38"/>
      <c r="BC1" s="38"/>
      <c r="BD1" s="39"/>
      <c r="BE1" s="40" t="s">
        <v>115</v>
      </c>
      <c r="BF1" s="37" t="e">
        <f>RIGHT(BF3&amp;BF4,12)</f>
        <v>#VALUE!</v>
      </c>
      <c r="BG1" s="38"/>
      <c r="BH1" s="38"/>
      <c r="BI1" s="38"/>
      <c r="BJ1" s="38"/>
      <c r="BK1" s="39"/>
      <c r="BL1" s="40" t="s">
        <v>116</v>
      </c>
    </row>
    <row r="2" spans="1:64" x14ac:dyDescent="0.25">
      <c r="B2">
        <v>2</v>
      </c>
      <c r="C2" t="s">
        <v>117</v>
      </c>
      <c r="D2" t="s">
        <v>118</v>
      </c>
      <c r="E2" t="s">
        <v>119</v>
      </c>
      <c r="F2" t="s">
        <v>120</v>
      </c>
      <c r="G2" t="s">
        <v>121</v>
      </c>
      <c r="I2" s="41"/>
      <c r="J2" s="42"/>
      <c r="K2" s="42"/>
      <c r="L2" s="42"/>
      <c r="M2" s="42"/>
      <c r="N2" s="42"/>
      <c r="O2" s="43"/>
      <c r="P2" s="41"/>
      <c r="Q2" s="42"/>
      <c r="R2" s="42"/>
      <c r="S2" s="42"/>
      <c r="T2" s="42"/>
      <c r="U2" s="42"/>
      <c r="V2" s="43"/>
      <c r="W2" s="41"/>
      <c r="X2" s="42"/>
      <c r="Y2" s="42"/>
      <c r="Z2" s="42"/>
      <c r="AA2" s="42"/>
      <c r="AB2" s="42"/>
      <c r="AC2" s="43"/>
      <c r="AD2" s="41"/>
      <c r="AE2" s="42"/>
      <c r="AF2" s="42"/>
      <c r="AG2" s="42"/>
      <c r="AH2" s="42"/>
      <c r="AI2" s="42"/>
      <c r="AJ2" s="43"/>
      <c r="AK2" s="41"/>
      <c r="AL2" s="42"/>
      <c r="AM2" s="42"/>
      <c r="AN2" s="42"/>
      <c r="AO2" s="42"/>
      <c r="AP2" s="42"/>
      <c r="AQ2" s="43"/>
      <c r="AR2" s="41"/>
      <c r="AS2" s="42"/>
      <c r="AT2" s="42"/>
      <c r="AU2" s="42"/>
      <c r="AV2" s="42"/>
      <c r="AW2" s="42"/>
      <c r="AX2" s="43"/>
      <c r="AY2" s="41"/>
      <c r="AZ2" s="42"/>
      <c r="BA2" s="42"/>
      <c r="BB2" s="42"/>
      <c r="BC2" s="42"/>
      <c r="BD2" s="42"/>
      <c r="BE2" s="43"/>
      <c r="BF2" s="41"/>
      <c r="BG2" s="42"/>
      <c r="BH2" s="42"/>
      <c r="BI2" s="42"/>
      <c r="BJ2" s="42"/>
      <c r="BK2" s="42"/>
      <c r="BL2" s="43"/>
    </row>
    <row r="3" spans="1:64" x14ac:dyDescent="0.25">
      <c r="B3">
        <v>3</v>
      </c>
      <c r="C3" t="s">
        <v>122</v>
      </c>
      <c r="D3" t="s">
        <v>123</v>
      </c>
      <c r="E3" t="s">
        <v>124</v>
      </c>
      <c r="F3" t="s">
        <v>125</v>
      </c>
      <c r="G3" t="s">
        <v>126</v>
      </c>
      <c r="I3" s="41" t="s">
        <v>127</v>
      </c>
      <c r="J3" s="42"/>
      <c r="K3" s="42"/>
      <c r="L3" s="42"/>
      <c r="M3" s="42"/>
      <c r="N3" s="42"/>
      <c r="O3" s="43"/>
      <c r="P3" s="41" t="s">
        <v>127</v>
      </c>
      <c r="Q3" s="42"/>
      <c r="R3" s="42"/>
      <c r="S3" s="42"/>
      <c r="T3" s="42"/>
      <c r="U3" s="42"/>
      <c r="V3" s="43"/>
      <c r="W3" s="41" t="s">
        <v>127</v>
      </c>
      <c r="X3" s="42"/>
      <c r="Y3" s="42"/>
      <c r="Z3" s="42"/>
      <c r="AA3" s="42"/>
      <c r="AB3" s="42"/>
      <c r="AC3" s="43"/>
      <c r="AD3" s="41" t="s">
        <v>127</v>
      </c>
      <c r="AE3" s="42"/>
      <c r="AF3" s="42"/>
      <c r="AG3" s="42"/>
      <c r="AH3" s="42"/>
      <c r="AI3" s="42"/>
      <c r="AJ3" s="43"/>
      <c r="AK3" s="41" t="s">
        <v>127</v>
      </c>
      <c r="AL3" s="42"/>
      <c r="AM3" s="42"/>
      <c r="AN3" s="42"/>
      <c r="AO3" s="42"/>
      <c r="AP3" s="42"/>
      <c r="AQ3" s="43"/>
      <c r="AR3" s="41" t="s">
        <v>127</v>
      </c>
      <c r="AS3" s="42"/>
      <c r="AT3" s="42"/>
      <c r="AU3" s="42"/>
      <c r="AV3" s="42"/>
      <c r="AW3" s="42"/>
      <c r="AX3" s="43"/>
      <c r="AY3" s="41" t="s">
        <v>127</v>
      </c>
      <c r="AZ3" s="42"/>
      <c r="BA3" s="42"/>
      <c r="BB3" s="42"/>
      <c r="BC3" s="42"/>
      <c r="BD3" s="42"/>
      <c r="BE3" s="43"/>
      <c r="BF3" s="41" t="s">
        <v>127</v>
      </c>
      <c r="BG3" s="42"/>
      <c r="BH3" s="42"/>
      <c r="BI3" s="42"/>
      <c r="BJ3" s="42"/>
      <c r="BK3" s="42"/>
      <c r="BL3" s="43"/>
    </row>
    <row r="4" spans="1:64" x14ac:dyDescent="0.25">
      <c r="B4">
        <v>4</v>
      </c>
      <c r="C4" t="s">
        <v>128</v>
      </c>
      <c r="D4" t="s">
        <v>129</v>
      </c>
      <c r="E4" t="s">
        <v>130</v>
      </c>
      <c r="F4" t="s">
        <v>131</v>
      </c>
      <c r="G4" t="s">
        <v>132</v>
      </c>
      <c r="I4" s="44" t="e">
        <f>FIXED(I5,0,TRUE)</f>
        <v>#REF!</v>
      </c>
      <c r="J4" s="42"/>
      <c r="K4" s="42"/>
      <c r="L4" s="42"/>
      <c r="M4" s="42"/>
      <c r="N4" s="42"/>
      <c r="O4" s="43"/>
      <c r="P4" s="44" t="e">
        <f>FIXED(P5,0,TRUE)</f>
        <v>#REF!</v>
      </c>
      <c r="Q4" s="42"/>
      <c r="R4" s="42"/>
      <c r="S4" s="42"/>
      <c r="T4" s="42"/>
      <c r="U4" s="42"/>
      <c r="V4" s="43"/>
      <c r="W4" s="44" t="e">
        <f>FIXED(W5,0,TRUE)</f>
        <v>#VALUE!</v>
      </c>
      <c r="X4" s="42"/>
      <c r="Y4" s="42"/>
      <c r="Z4" s="42"/>
      <c r="AA4" s="42"/>
      <c r="AB4" s="42"/>
      <c r="AC4" s="43"/>
      <c r="AD4" s="44" t="str">
        <f>FIXED(AD5,0,TRUE)</f>
        <v>332272026</v>
      </c>
      <c r="AE4" s="42"/>
      <c r="AF4" s="42"/>
      <c r="AG4" s="42"/>
      <c r="AH4" s="42"/>
      <c r="AI4" s="42"/>
      <c r="AJ4" s="43"/>
      <c r="AK4" s="44" t="e">
        <f>FIXED(AK5,0,TRUE)</f>
        <v>#VALUE!</v>
      </c>
      <c r="AL4" s="42"/>
      <c r="AM4" s="42"/>
      <c r="AN4" s="42"/>
      <c r="AO4" s="42"/>
      <c r="AP4" s="42"/>
      <c r="AQ4" s="43"/>
      <c r="AR4" s="44" t="str">
        <f>FIXED(AR5,0,TRUE)</f>
        <v>586000000</v>
      </c>
      <c r="AS4" s="42"/>
      <c r="AT4" s="42"/>
      <c r="AU4" s="42"/>
      <c r="AV4" s="42"/>
      <c r="AW4" s="42"/>
      <c r="AX4" s="43"/>
      <c r="AY4" s="44" t="str">
        <f>FIXED(AY5,0,TRUE)</f>
        <v>1093712</v>
      </c>
      <c r="AZ4" s="42"/>
      <c r="BA4" s="42"/>
      <c r="BB4" s="42"/>
      <c r="BC4" s="42"/>
      <c r="BD4" s="42"/>
      <c r="BE4" s="43"/>
      <c r="BF4" s="44" t="e">
        <f>FIXED(BF5,0,TRUE)</f>
        <v>#VALUE!</v>
      </c>
      <c r="BG4" s="42"/>
      <c r="BH4" s="42"/>
      <c r="BI4" s="42"/>
      <c r="BJ4" s="42"/>
      <c r="BK4" s="42"/>
      <c r="BL4" s="43"/>
    </row>
    <row r="5" spans="1:64" ht="15.75" x14ac:dyDescent="0.25">
      <c r="B5">
        <v>5</v>
      </c>
      <c r="C5" t="s">
        <v>133</v>
      </c>
      <c r="D5" t="s">
        <v>134</v>
      </c>
      <c r="E5" t="s">
        <v>135</v>
      </c>
      <c r="F5" t="s">
        <v>136</v>
      </c>
      <c r="G5" t="s">
        <v>137</v>
      </c>
      <c r="I5" s="269" t="e">
        <f>#REF!</f>
        <v>#REF!</v>
      </c>
      <c r="J5" s="270"/>
      <c r="K5" s="270"/>
      <c r="L5" s="270"/>
      <c r="M5" s="42"/>
      <c r="N5" s="42"/>
      <c r="O5" s="43"/>
      <c r="P5" s="269" t="e">
        <f>#REF!</f>
        <v>#REF!</v>
      </c>
      <c r="Q5" s="270"/>
      <c r="R5" s="270"/>
      <c r="S5" s="270"/>
      <c r="T5" s="42"/>
      <c r="U5" s="42"/>
      <c r="V5" s="43"/>
      <c r="W5" s="269" t="str">
        <f>[11]JKK!E47</f>
        <v>Pengawasan Teknis Peningkatan Ruas Jalan Eragayam - Kobakma</v>
      </c>
      <c r="X5" s="270"/>
      <c r="Y5" s="270"/>
      <c r="Z5" s="270"/>
      <c r="AA5" s="42"/>
      <c r="AB5" s="42"/>
      <c r="AC5" s="43"/>
      <c r="AD5" s="269">
        <f>[11]JKK!E49</f>
        <v>332272026</v>
      </c>
      <c r="AE5" s="270"/>
      <c r="AF5" s="270"/>
      <c r="AG5" s="270"/>
      <c r="AH5" s="42"/>
      <c r="AI5" s="42"/>
      <c r="AJ5" s="43"/>
      <c r="AK5" s="269" t="str">
        <f>[11]JKNK!E47</f>
        <v>Jasa Konsultansi Penyusunan Dokumen Potensi Daerah</v>
      </c>
      <c r="AL5" s="270"/>
      <c r="AM5" s="270"/>
      <c r="AN5" s="270"/>
      <c r="AO5" s="42"/>
      <c r="AP5" s="42"/>
      <c r="AQ5" s="43"/>
      <c r="AR5" s="269">
        <f>[11]JKNK!E49</f>
        <v>586000000</v>
      </c>
      <c r="AS5" s="270"/>
      <c r="AT5" s="270"/>
      <c r="AU5" s="270"/>
      <c r="AV5" s="42"/>
      <c r="AW5" s="42"/>
      <c r="AX5" s="43"/>
      <c r="AY5" s="269">
        <f>'[11]PENGADAAN BRG'!E40</f>
        <v>1093712</v>
      </c>
      <c r="AZ5" s="270"/>
      <c r="BA5" s="270"/>
      <c r="BB5" s="270"/>
      <c r="BC5" s="42"/>
      <c r="BD5" s="42"/>
      <c r="BE5" s="43"/>
      <c r="BF5" s="269" t="str">
        <f>'[11]PENGADAAN BRG'!E42</f>
        <v>Empat Milyar Delapan Ratus Lima Puluh  Juta  Rupiah</v>
      </c>
      <c r="BG5" s="270"/>
      <c r="BH5" s="270"/>
      <c r="BI5" s="270"/>
      <c r="BJ5" s="42"/>
      <c r="BK5" s="42"/>
      <c r="BL5" s="43"/>
    </row>
    <row r="6" spans="1:64" ht="15.75" x14ac:dyDescent="0.25">
      <c r="B6">
        <v>6</v>
      </c>
      <c r="C6" t="s">
        <v>138</v>
      </c>
      <c r="D6" t="s">
        <v>139</v>
      </c>
      <c r="E6" t="s">
        <v>140</v>
      </c>
      <c r="F6" t="s">
        <v>141</v>
      </c>
      <c r="G6" t="s">
        <v>142</v>
      </c>
      <c r="I6" s="45"/>
      <c r="J6" s="42"/>
      <c r="K6" s="42"/>
      <c r="L6" s="42"/>
      <c r="M6" s="42"/>
      <c r="N6" s="42"/>
      <c r="O6" s="43"/>
      <c r="P6" s="45"/>
      <c r="Q6" s="42"/>
      <c r="R6" s="42"/>
      <c r="S6" s="42"/>
      <c r="T6" s="42"/>
      <c r="U6" s="42"/>
      <c r="V6" s="43"/>
      <c r="W6" s="45"/>
      <c r="X6" s="42"/>
      <c r="Y6" s="42"/>
      <c r="Z6" s="42"/>
      <c r="AA6" s="42"/>
      <c r="AB6" s="42"/>
      <c r="AC6" s="43"/>
      <c r="AD6" s="45"/>
      <c r="AE6" s="42"/>
      <c r="AF6" s="42"/>
      <c r="AG6" s="42"/>
      <c r="AH6" s="42"/>
      <c r="AI6" s="42"/>
      <c r="AJ6" s="43"/>
      <c r="AK6" s="45"/>
      <c r="AL6" s="42"/>
      <c r="AM6" s="42"/>
      <c r="AN6" s="42"/>
      <c r="AO6" s="42"/>
      <c r="AP6" s="42"/>
      <c r="AQ6" s="43"/>
      <c r="AR6" s="45"/>
      <c r="AS6" s="42"/>
      <c r="AT6" s="42"/>
      <c r="AU6" s="42"/>
      <c r="AV6" s="42"/>
      <c r="AW6" s="42"/>
      <c r="AX6" s="43"/>
      <c r="AY6" s="45"/>
      <c r="AZ6" s="42"/>
      <c r="BA6" s="42"/>
      <c r="BB6" s="42"/>
      <c r="BC6" s="42"/>
      <c r="BD6" s="42"/>
      <c r="BE6" s="43"/>
      <c r="BF6" s="45"/>
      <c r="BG6" s="42"/>
      <c r="BH6" s="42"/>
      <c r="BI6" s="42"/>
      <c r="BJ6" s="42"/>
      <c r="BK6" s="42"/>
      <c r="BL6" s="43"/>
    </row>
    <row r="7" spans="1:64" x14ac:dyDescent="0.25">
      <c r="B7">
        <v>7</v>
      </c>
      <c r="C7" t="s">
        <v>143</v>
      </c>
      <c r="D7" t="s">
        <v>144</v>
      </c>
      <c r="F7" t="s">
        <v>145</v>
      </c>
      <c r="G7" t="s">
        <v>146</v>
      </c>
      <c r="I7" s="41"/>
      <c r="J7" s="42"/>
      <c r="K7" s="42"/>
      <c r="L7" s="42"/>
      <c r="M7" s="42"/>
      <c r="N7" s="42"/>
      <c r="O7" s="43"/>
      <c r="P7" s="41"/>
      <c r="Q7" s="42"/>
      <c r="R7" s="42"/>
      <c r="S7" s="42"/>
      <c r="T7" s="42"/>
      <c r="U7" s="42"/>
      <c r="V7" s="43"/>
      <c r="W7" s="41"/>
      <c r="X7" s="42"/>
      <c r="Y7" s="42"/>
      <c r="Z7" s="42"/>
      <c r="AA7" s="42"/>
      <c r="AB7" s="42"/>
      <c r="AC7" s="43"/>
      <c r="AD7" s="41"/>
      <c r="AE7" s="42"/>
      <c r="AF7" s="42"/>
      <c r="AG7" s="42"/>
      <c r="AH7" s="42"/>
      <c r="AI7" s="42"/>
      <c r="AJ7" s="43"/>
      <c r="AK7" s="41"/>
      <c r="AL7" s="42"/>
      <c r="AM7" s="42"/>
      <c r="AN7" s="42"/>
      <c r="AO7" s="42"/>
      <c r="AP7" s="42"/>
      <c r="AQ7" s="43"/>
      <c r="AR7" s="41"/>
      <c r="AS7" s="42"/>
      <c r="AT7" s="42"/>
      <c r="AU7" s="42"/>
      <c r="AV7" s="42"/>
      <c r="AW7" s="42"/>
      <c r="AX7" s="43"/>
      <c r="AY7" s="41"/>
      <c r="AZ7" s="42"/>
      <c r="BA7" s="42"/>
      <c r="BB7" s="42"/>
      <c r="BC7" s="42"/>
      <c r="BD7" s="42"/>
      <c r="BE7" s="43"/>
      <c r="BF7" s="41"/>
      <c r="BG7" s="42"/>
      <c r="BH7" s="42"/>
      <c r="BI7" s="42"/>
      <c r="BJ7" s="42"/>
      <c r="BK7" s="42"/>
      <c r="BL7" s="43"/>
    </row>
    <row r="8" spans="1:64" x14ac:dyDescent="0.25">
      <c r="B8">
        <v>8</v>
      </c>
      <c r="C8" t="s">
        <v>147</v>
      </c>
      <c r="D8" t="s">
        <v>148</v>
      </c>
      <c r="F8" t="s">
        <v>149</v>
      </c>
      <c r="G8" t="s">
        <v>150</v>
      </c>
      <c r="I8" s="46" t="e">
        <f>MID(I1,1,3)</f>
        <v>#REF!</v>
      </c>
      <c r="J8" s="47" t="e">
        <f>VALUE(LEFT(I8,1))</f>
        <v>#REF!</v>
      </c>
      <c r="K8" s="48" t="e">
        <f>IF(J8=1,"Seratus ",IF(J8=0,"",VLOOKUP(J8,M8:N18,2)&amp;" Ratus "))</f>
        <v>#REF!</v>
      </c>
      <c r="L8" s="48"/>
      <c r="M8" s="47">
        <v>1</v>
      </c>
      <c r="N8" s="48" t="s">
        <v>108</v>
      </c>
      <c r="O8" s="43"/>
      <c r="P8" s="46" t="e">
        <f>MID(P1,1,3)</f>
        <v>#REF!</v>
      </c>
      <c r="Q8" s="47" t="e">
        <f>VALUE(LEFT(P8,1))</f>
        <v>#REF!</v>
      </c>
      <c r="R8" s="48" t="e">
        <f>IF(Q8=1,"Seratus ",IF(Q8=0,"",VLOOKUP(Q8,T8:U18,2)&amp;" Ratus "))</f>
        <v>#REF!</v>
      </c>
      <c r="S8" s="48"/>
      <c r="T8" s="47">
        <v>1</v>
      </c>
      <c r="U8" s="48" t="s">
        <v>108</v>
      </c>
      <c r="V8" s="43"/>
      <c r="W8" s="46" t="e">
        <f>MID(W1,1,3)</f>
        <v>#VALUE!</v>
      </c>
      <c r="X8" s="47" t="e">
        <f>VALUE(LEFT(W8,1))</f>
        <v>#VALUE!</v>
      </c>
      <c r="Y8" s="48" t="e">
        <f>IF(X8=1,"Seratus ",IF(X8=0,"",VLOOKUP(X8,AA8:AB18,2)&amp;" Ratus "))</f>
        <v>#VALUE!</v>
      </c>
      <c r="Z8" s="48"/>
      <c r="AA8" s="47">
        <v>1</v>
      </c>
      <c r="AB8" s="48" t="s">
        <v>108</v>
      </c>
      <c r="AC8" s="43"/>
      <c r="AD8" s="46" t="str">
        <f>MID(AD1,1,3)</f>
        <v>000</v>
      </c>
      <c r="AE8" s="47">
        <f>VALUE(LEFT(AD8,1))</f>
        <v>0</v>
      </c>
      <c r="AF8" s="48" t="str">
        <f>IF(AE8=1,"Seratus ",IF(AE8=0,"",VLOOKUP(AE8,AH8:AI18,2)&amp;" Ratus "))</f>
        <v/>
      </c>
      <c r="AG8" s="48"/>
      <c r="AH8" s="47">
        <v>1</v>
      </c>
      <c r="AI8" s="48" t="s">
        <v>108</v>
      </c>
      <c r="AJ8" s="43"/>
      <c r="AK8" s="46" t="e">
        <f>MID(AK1,1,3)</f>
        <v>#VALUE!</v>
      </c>
      <c r="AL8" s="47" t="e">
        <f>VALUE(LEFT(AK8,1))</f>
        <v>#VALUE!</v>
      </c>
      <c r="AM8" s="48" t="e">
        <f>IF(AL8=1,"Seratus ",IF(AL8=0,"",VLOOKUP(AL8,AO8:AP18,2)&amp;" Ratus "))</f>
        <v>#VALUE!</v>
      </c>
      <c r="AN8" s="48"/>
      <c r="AO8" s="47">
        <v>1</v>
      </c>
      <c r="AP8" s="48" t="s">
        <v>108</v>
      </c>
      <c r="AQ8" s="43"/>
      <c r="AR8" s="46" t="str">
        <f>MID(AR1,1,3)</f>
        <v>000</v>
      </c>
      <c r="AS8" s="47">
        <f>VALUE(LEFT(AR8,1))</f>
        <v>0</v>
      </c>
      <c r="AT8" s="48" t="str">
        <f>IF(AS8=1,"Seratus ",IF(AS8=0,"",VLOOKUP(AS8,AV8:AW18,2)&amp;" Ratus "))</f>
        <v/>
      </c>
      <c r="AU8" s="48"/>
      <c r="AV8" s="47">
        <v>1</v>
      </c>
      <c r="AW8" s="48" t="s">
        <v>108</v>
      </c>
      <c r="AX8" s="43"/>
      <c r="AY8" s="46" t="str">
        <f>MID(AY1,1,3)</f>
        <v>000</v>
      </c>
      <c r="AZ8" s="47">
        <f>VALUE(LEFT(AY8,1))</f>
        <v>0</v>
      </c>
      <c r="BA8" s="48" t="str">
        <f>IF(AZ8=1,"Seratus ",IF(AZ8=0,"",VLOOKUP(AZ8,BC8:BD18,2)&amp;" Ratus "))</f>
        <v/>
      </c>
      <c r="BB8" s="48"/>
      <c r="BC8" s="47">
        <v>1</v>
      </c>
      <c r="BD8" s="48" t="s">
        <v>108</v>
      </c>
      <c r="BE8" s="43"/>
      <c r="BF8" s="46" t="e">
        <f>MID(BF1,1,3)</f>
        <v>#VALUE!</v>
      </c>
      <c r="BG8" s="47" t="e">
        <f>VALUE(LEFT(BF8,1))</f>
        <v>#VALUE!</v>
      </c>
      <c r="BH8" s="48" t="e">
        <f>IF(BG8=1,"Seratus ",IF(BG8=0,"",VLOOKUP(BG8,BJ8:BK18,2)&amp;" Ratus "))</f>
        <v>#VALUE!</v>
      </c>
      <c r="BI8" s="48"/>
      <c r="BJ8" s="47">
        <v>1</v>
      </c>
      <c r="BK8" s="48" t="s">
        <v>108</v>
      </c>
      <c r="BL8" s="43"/>
    </row>
    <row r="9" spans="1:64" x14ac:dyDescent="0.25">
      <c r="B9">
        <v>9</v>
      </c>
      <c r="C9" t="s">
        <v>151</v>
      </c>
      <c r="D9" t="s">
        <v>152</v>
      </c>
      <c r="F9" t="s">
        <v>153</v>
      </c>
      <c r="G9" t="s">
        <v>154</v>
      </c>
      <c r="I9" s="46"/>
      <c r="J9" s="47" t="e">
        <f>VALUE(MID(I8,2,1))</f>
        <v>#REF!</v>
      </c>
      <c r="K9" s="48" t="e">
        <f>IF(AND(J9=1,J10=0)," Sepuluh",IF(AND(J9=1,J10=1)," Sebelas",IF(AND(J9=1,J10&gt;1),VLOOKUP(J10,M8:N18,2)&amp;" Belas",IF(AND(J9&gt;1,J10&gt;=0),VLOOKUP(J9,M8:N18,2)&amp;" PULUH ",""))))</f>
        <v>#REF!</v>
      </c>
      <c r="L9" s="48"/>
      <c r="M9" s="47">
        <v>2</v>
      </c>
      <c r="N9" s="48" t="s">
        <v>117</v>
      </c>
      <c r="O9" s="43"/>
      <c r="P9" s="46"/>
      <c r="Q9" s="47" t="e">
        <f>VALUE(MID(P8,2,1))</f>
        <v>#REF!</v>
      </c>
      <c r="R9" s="48" t="e">
        <f>IF(AND(Q9=1,Q10=0)," Sepuluh",IF(AND(Q9=1,Q10=1)," Sebelas",IF(AND(Q9=1,Q10&gt;1),VLOOKUP(Q10,T8:U18,2)&amp;" Belas",IF(AND(Q9&gt;1,Q10&gt;=0),VLOOKUP(Q9,T8:U18,2)&amp;" PULUH ",""))))</f>
        <v>#REF!</v>
      </c>
      <c r="S9" s="48"/>
      <c r="T9" s="47">
        <v>2</v>
      </c>
      <c r="U9" s="48" t="s">
        <v>117</v>
      </c>
      <c r="V9" s="43"/>
      <c r="W9" s="46"/>
      <c r="X9" s="47" t="e">
        <f>VALUE(MID(W8,2,1))</f>
        <v>#VALUE!</v>
      </c>
      <c r="Y9" s="48" t="e">
        <f>IF(AND(X9=1,X10=0)," Sepuluh",IF(AND(X9=1,X10=1)," Sebelas",IF(AND(X9=1,X10&gt;1),VLOOKUP(X10,AA8:AB18,2)&amp;" Belas",IF(AND(X9&gt;1,X10&gt;=0),VLOOKUP(X9,AA8:AB18,2)&amp;" PULUH ",""))))</f>
        <v>#VALUE!</v>
      </c>
      <c r="Z9" s="48"/>
      <c r="AA9" s="47">
        <v>2</v>
      </c>
      <c r="AB9" s="48" t="s">
        <v>117</v>
      </c>
      <c r="AC9" s="43"/>
      <c r="AD9" s="46"/>
      <c r="AE9" s="47">
        <f>VALUE(MID(AD8,2,1))</f>
        <v>0</v>
      </c>
      <c r="AF9" s="48" t="str">
        <f>IF(AND(AE9=1,AE10=0)," Sepuluh",IF(AND(AE9=1,AE10=1)," Sebelas",IF(AND(AE9=1,AE10&gt;1),VLOOKUP(AE10,AH8:AI18,2)&amp;" Belas",IF(AND(AE9&gt;1,AE10&gt;=0),VLOOKUP(AE9,AH8:AI18,2)&amp;" PULUH ",""))))</f>
        <v/>
      </c>
      <c r="AG9" s="48"/>
      <c r="AH9" s="47">
        <v>2</v>
      </c>
      <c r="AI9" s="48" t="s">
        <v>117</v>
      </c>
      <c r="AJ9" s="43"/>
      <c r="AK9" s="46"/>
      <c r="AL9" s="47" t="e">
        <f>VALUE(MID(AK8,2,1))</f>
        <v>#VALUE!</v>
      </c>
      <c r="AM9" s="48" t="e">
        <f>IF(AND(AL9=1,AL10=0)," Sepuluh",IF(AND(AL9=1,AL10=1)," Sebelas",IF(AND(AL9=1,AL10&gt;1),VLOOKUP(AL10,AO8:AP18,2)&amp;" Belas",IF(AND(AL9&gt;1,AL10&gt;=0),VLOOKUP(AL9,AO8:AP18,2)&amp;" PULUH ",""))))</f>
        <v>#VALUE!</v>
      </c>
      <c r="AN9" s="48"/>
      <c r="AO9" s="47">
        <v>2</v>
      </c>
      <c r="AP9" s="48" t="s">
        <v>117</v>
      </c>
      <c r="AQ9" s="43"/>
      <c r="AR9" s="46"/>
      <c r="AS9" s="47">
        <f>VALUE(MID(AR8,2,1))</f>
        <v>0</v>
      </c>
      <c r="AT9" s="48" t="str">
        <f>IF(AND(AS9=1,AS10=0)," Sepuluh",IF(AND(AS9=1,AS10=1)," Sebelas",IF(AND(AS9=1,AS10&gt;1),VLOOKUP(AS10,AV8:AW18,2)&amp;" Belas",IF(AND(AS9&gt;1,AS10&gt;=0),VLOOKUP(AS9,AV8:AW18,2)&amp;" PULUH ",""))))</f>
        <v/>
      </c>
      <c r="AU9" s="48"/>
      <c r="AV9" s="47">
        <v>2</v>
      </c>
      <c r="AW9" s="48" t="s">
        <v>117</v>
      </c>
      <c r="AX9" s="43"/>
      <c r="AY9" s="46"/>
      <c r="AZ9" s="47">
        <f>VALUE(MID(AY8,2,1))</f>
        <v>0</v>
      </c>
      <c r="BA9" s="48" t="str">
        <f>IF(AND(AZ9=1,AZ10=0)," Sepuluh",IF(AND(AZ9=1,AZ10=1)," Sebelas",IF(AND(AZ9=1,AZ10&gt;1),VLOOKUP(AZ10,BC8:BD18,2)&amp;" Belas",IF(AND(AZ9&gt;1,AZ10&gt;=0),VLOOKUP(AZ9,BC8:BD18,2)&amp;" PULUH ",""))))</f>
        <v/>
      </c>
      <c r="BB9" s="48"/>
      <c r="BC9" s="47">
        <v>2</v>
      </c>
      <c r="BD9" s="48" t="s">
        <v>117</v>
      </c>
      <c r="BE9" s="43"/>
      <c r="BF9" s="46"/>
      <c r="BG9" s="47" t="e">
        <f>VALUE(MID(BF8,2,1))</f>
        <v>#VALUE!</v>
      </c>
      <c r="BH9" s="48" t="e">
        <f>IF(AND(BG9=1,BG10=0)," Sepuluh",IF(AND(BG9=1,BG10=1)," Sebelas",IF(AND(BG9=1,BG10&gt;1),VLOOKUP(BG10,BJ8:BK18,2)&amp;" Belas",IF(AND(BG9&gt;1,BG10&gt;=0),VLOOKUP(BG9,BJ8:BK18,2)&amp;" PULUH ",""))))</f>
        <v>#VALUE!</v>
      </c>
      <c r="BI9" s="48"/>
      <c r="BJ9" s="47">
        <v>2</v>
      </c>
      <c r="BK9" s="48" t="s">
        <v>117</v>
      </c>
      <c r="BL9" s="43"/>
    </row>
    <row r="10" spans="1:64" x14ac:dyDescent="0.25">
      <c r="B10">
        <v>10</v>
      </c>
      <c r="C10" t="s">
        <v>155</v>
      </c>
      <c r="D10" t="s">
        <v>156</v>
      </c>
      <c r="F10" t="s">
        <v>157</v>
      </c>
      <c r="G10" t="s">
        <v>158</v>
      </c>
      <c r="I10" s="46"/>
      <c r="J10" s="47" t="e">
        <f>VALUE(RIGHT(I8,1))</f>
        <v>#REF!</v>
      </c>
      <c r="K10" s="48" t="e">
        <f>IF(AND(J10&gt;0,J9&gt;1),VLOOKUP(J10,M8:N18,2),IF(AND(AND(J8&gt;=0,J9=0),J10&gt;0),VLOOKUP(J10,M8:N18,2),""))</f>
        <v>#REF!</v>
      </c>
      <c r="L10" s="48" t="e">
        <f>IF(AND(AND(J8&lt;1,J9&lt;1),J10&lt;1),""," Milyar ")</f>
        <v>#REF!</v>
      </c>
      <c r="M10" s="47">
        <v>3</v>
      </c>
      <c r="N10" s="48" t="s">
        <v>122</v>
      </c>
      <c r="O10" s="43"/>
      <c r="P10" s="46"/>
      <c r="Q10" s="47" t="e">
        <f>VALUE(RIGHT(P8,1))</f>
        <v>#REF!</v>
      </c>
      <c r="R10" s="48" t="e">
        <f>IF(AND(Q10&gt;0,Q9&gt;1),VLOOKUP(Q10,T8:U18,2),IF(AND(AND(Q8&gt;=0,Q9=0),Q10&gt;0),VLOOKUP(Q10,T8:U18,2),""))</f>
        <v>#REF!</v>
      </c>
      <c r="S10" s="48" t="e">
        <f>IF(AND(AND(Q8&lt;1,Q9&lt;1),Q10&lt;1),""," Milyar ")</f>
        <v>#REF!</v>
      </c>
      <c r="T10" s="47">
        <v>3</v>
      </c>
      <c r="U10" s="48" t="s">
        <v>122</v>
      </c>
      <c r="V10" s="43"/>
      <c r="W10" s="46"/>
      <c r="X10" s="47" t="e">
        <f>VALUE(RIGHT(W8,1))</f>
        <v>#VALUE!</v>
      </c>
      <c r="Y10" s="48" t="e">
        <f>IF(AND(X10&gt;0,X9&gt;1),VLOOKUP(X10,AA8:AB18,2),IF(AND(AND(X8&gt;=0,X9=0),X10&gt;0),VLOOKUP(X10,AA8:AB18,2),""))</f>
        <v>#VALUE!</v>
      </c>
      <c r="Z10" s="48" t="e">
        <f>IF(AND(AND(X8&lt;1,X9&lt;1),X10&lt;1),""," Milyar ")</f>
        <v>#VALUE!</v>
      </c>
      <c r="AA10" s="47">
        <v>3</v>
      </c>
      <c r="AB10" s="48" t="s">
        <v>122</v>
      </c>
      <c r="AC10" s="43"/>
      <c r="AD10" s="46"/>
      <c r="AE10" s="47">
        <f>VALUE(RIGHT(AD8,1))</f>
        <v>0</v>
      </c>
      <c r="AF10" s="48" t="str">
        <f>IF(AND(AE10&gt;0,AE9&gt;1),VLOOKUP(AE10,AH8:AI18,2),IF(AND(AND(AE8&gt;=0,AE9=0),AE10&gt;0),VLOOKUP(AE10,AH8:AI18,2),""))</f>
        <v/>
      </c>
      <c r="AG10" s="48" t="str">
        <f>IF(AND(AND(AE8&lt;1,AE9&lt;1),AE10&lt;1),""," Milyar ")</f>
        <v/>
      </c>
      <c r="AH10" s="47">
        <v>3</v>
      </c>
      <c r="AI10" s="48" t="s">
        <v>122</v>
      </c>
      <c r="AJ10" s="43"/>
      <c r="AK10" s="46"/>
      <c r="AL10" s="47" t="e">
        <f>VALUE(RIGHT(AK8,1))</f>
        <v>#VALUE!</v>
      </c>
      <c r="AM10" s="48" t="e">
        <f>IF(AND(AL10&gt;0,AL9&gt;1),VLOOKUP(AL10,AO8:AP18,2),IF(AND(AND(AL8&gt;=0,AL9=0),AL10&gt;0),VLOOKUP(AL10,AO8:AP18,2),""))</f>
        <v>#VALUE!</v>
      </c>
      <c r="AN10" s="48" t="e">
        <f>IF(AND(AND(AL8&lt;1,AL9&lt;1),AL10&lt;1),""," Milyar ")</f>
        <v>#VALUE!</v>
      </c>
      <c r="AO10" s="47">
        <v>3</v>
      </c>
      <c r="AP10" s="48" t="s">
        <v>122</v>
      </c>
      <c r="AQ10" s="43"/>
      <c r="AR10" s="46"/>
      <c r="AS10" s="47">
        <f>VALUE(RIGHT(AR8,1))</f>
        <v>0</v>
      </c>
      <c r="AT10" s="48" t="str">
        <f>IF(AND(AS10&gt;0,AS9&gt;1),VLOOKUP(AS10,AV8:AW18,2),IF(AND(AND(AS8&gt;=0,AS9=0),AS10&gt;0),VLOOKUP(AS10,AV8:AW18,2),""))</f>
        <v/>
      </c>
      <c r="AU10" s="48" t="str">
        <f>IF(AND(AND(AS8&lt;1,AS9&lt;1),AS10&lt;1),""," Milyar ")</f>
        <v/>
      </c>
      <c r="AV10" s="47">
        <v>3</v>
      </c>
      <c r="AW10" s="48" t="s">
        <v>122</v>
      </c>
      <c r="AX10" s="43"/>
      <c r="AY10" s="46"/>
      <c r="AZ10" s="47">
        <f>VALUE(RIGHT(AY8,1))</f>
        <v>0</v>
      </c>
      <c r="BA10" s="48" t="str">
        <f>IF(AND(AZ10&gt;0,AZ9&gt;1),VLOOKUP(AZ10,BC8:BD18,2),IF(AND(AND(AZ8&gt;=0,AZ9=0),AZ10&gt;0),VLOOKUP(AZ10,BC8:BD18,2),""))</f>
        <v/>
      </c>
      <c r="BB10" s="48" t="str">
        <f>IF(AND(AND(AZ8&lt;1,AZ9&lt;1),AZ10&lt;1),""," Milyar ")</f>
        <v/>
      </c>
      <c r="BC10" s="47">
        <v>3</v>
      </c>
      <c r="BD10" s="48" t="s">
        <v>122</v>
      </c>
      <c r="BE10" s="43"/>
      <c r="BF10" s="46"/>
      <c r="BG10" s="47" t="e">
        <f>VALUE(RIGHT(BF8,1))</f>
        <v>#VALUE!</v>
      </c>
      <c r="BH10" s="48" t="e">
        <f>IF(AND(BG10&gt;0,BG9&gt;1),VLOOKUP(BG10,BJ8:BK18,2),IF(AND(AND(BG8&gt;=0,BG9=0),BG10&gt;0),VLOOKUP(BG10,BJ8:BK18,2),""))</f>
        <v>#VALUE!</v>
      </c>
      <c r="BI10" s="48" t="e">
        <f>IF(AND(AND(BG8&lt;1,BG9&lt;1),BG10&lt;1),""," Milyar ")</f>
        <v>#VALUE!</v>
      </c>
      <c r="BJ10" s="47">
        <v>3</v>
      </c>
      <c r="BK10" s="48" t="s">
        <v>122</v>
      </c>
      <c r="BL10" s="43"/>
    </row>
    <row r="11" spans="1:64" x14ac:dyDescent="0.25">
      <c r="B11">
        <v>11</v>
      </c>
      <c r="C11" t="s">
        <v>159</v>
      </c>
      <c r="D11" t="s">
        <v>160</v>
      </c>
      <c r="F11" t="s">
        <v>161</v>
      </c>
      <c r="G11" t="s">
        <v>162</v>
      </c>
      <c r="I11" s="46" t="e">
        <f>MID(I1,4,3)</f>
        <v>#REF!</v>
      </c>
      <c r="J11" s="47" t="e">
        <f>VALUE(LEFT(I11,1))</f>
        <v>#REF!</v>
      </c>
      <c r="K11" s="48" t="e">
        <f>IF(J11=1,"Seratus ",IF(J11=0,"",VLOOKUP(J11,M8:N18,2)&amp;" Ratus "))</f>
        <v>#REF!</v>
      </c>
      <c r="L11" s="48"/>
      <c r="M11" s="47">
        <v>4</v>
      </c>
      <c r="N11" s="48" t="s">
        <v>128</v>
      </c>
      <c r="O11" s="43"/>
      <c r="P11" s="46" t="e">
        <f>MID(P1,4,3)</f>
        <v>#REF!</v>
      </c>
      <c r="Q11" s="47" t="e">
        <f>VALUE(LEFT(P11,1))</f>
        <v>#REF!</v>
      </c>
      <c r="R11" s="48" t="e">
        <f>IF(Q11=1,"Seratus ",IF(Q11=0,"",VLOOKUP(Q11,T8:U18,2)&amp;" Ratus "))</f>
        <v>#REF!</v>
      </c>
      <c r="S11" s="48"/>
      <c r="T11" s="47">
        <v>4</v>
      </c>
      <c r="U11" s="48" t="s">
        <v>128</v>
      </c>
      <c r="V11" s="43"/>
      <c r="W11" s="46" t="e">
        <f>MID(W1,4,3)</f>
        <v>#VALUE!</v>
      </c>
      <c r="X11" s="47" t="e">
        <f>VALUE(LEFT(W11,1))</f>
        <v>#VALUE!</v>
      </c>
      <c r="Y11" s="48" t="e">
        <f>IF(X11=1,"Seratus ",IF(X11=0,"",VLOOKUP(X11,AA8:AB18,2)&amp;" Ratus "))</f>
        <v>#VALUE!</v>
      </c>
      <c r="Z11" s="48"/>
      <c r="AA11" s="47">
        <v>4</v>
      </c>
      <c r="AB11" s="48" t="s">
        <v>128</v>
      </c>
      <c r="AC11" s="43"/>
      <c r="AD11" s="46" t="str">
        <f>MID(AD1,4,3)</f>
        <v>332</v>
      </c>
      <c r="AE11" s="47">
        <f>VALUE(LEFT(AD11,1))</f>
        <v>3</v>
      </c>
      <c r="AF11" s="48" t="str">
        <f>IF(AE11=1,"Seratus ",IF(AE11=0,"",VLOOKUP(AE11,AH8:AI18,2)&amp;" Ratus "))</f>
        <v xml:space="preserve">Tiga Ratus </v>
      </c>
      <c r="AG11" s="48"/>
      <c r="AH11" s="47">
        <v>4</v>
      </c>
      <c r="AI11" s="48" t="s">
        <v>128</v>
      </c>
      <c r="AJ11" s="43"/>
      <c r="AK11" s="46" t="e">
        <f>MID(AK1,4,3)</f>
        <v>#VALUE!</v>
      </c>
      <c r="AL11" s="47" t="e">
        <f>VALUE(LEFT(AK11,1))</f>
        <v>#VALUE!</v>
      </c>
      <c r="AM11" s="48" t="e">
        <f>IF(AL11=1,"Seratus ",IF(AL11=0,"",VLOOKUP(AL11,AO8:AP18,2)&amp;" Ratus "))</f>
        <v>#VALUE!</v>
      </c>
      <c r="AN11" s="48"/>
      <c r="AO11" s="47">
        <v>4</v>
      </c>
      <c r="AP11" s="48" t="s">
        <v>128</v>
      </c>
      <c r="AQ11" s="43"/>
      <c r="AR11" s="46" t="str">
        <f>MID(AR1,4,3)</f>
        <v>586</v>
      </c>
      <c r="AS11" s="47">
        <f>VALUE(LEFT(AR11,1))</f>
        <v>5</v>
      </c>
      <c r="AT11" s="48" t="str">
        <f>IF(AS11=1,"Seratus ",IF(AS11=0,"",VLOOKUP(AS11,AV8:AW18,2)&amp;" Ratus "))</f>
        <v xml:space="preserve">Lima Ratus </v>
      </c>
      <c r="AU11" s="48"/>
      <c r="AV11" s="47">
        <v>4</v>
      </c>
      <c r="AW11" s="48" t="s">
        <v>128</v>
      </c>
      <c r="AX11" s="43"/>
      <c r="AY11" s="46" t="str">
        <f>MID(AY1,4,3)</f>
        <v>001</v>
      </c>
      <c r="AZ11" s="47">
        <f>VALUE(LEFT(AY11,1))</f>
        <v>0</v>
      </c>
      <c r="BA11" s="48" t="str">
        <f>IF(AZ11=1,"Seratus ",IF(AZ11=0,"",VLOOKUP(AZ11,BC8:BD18,2)&amp;" Ratus "))</f>
        <v/>
      </c>
      <c r="BB11" s="48"/>
      <c r="BC11" s="47">
        <v>4</v>
      </c>
      <c r="BD11" s="48" t="s">
        <v>128</v>
      </c>
      <c r="BE11" s="43"/>
      <c r="BF11" s="46" t="e">
        <f>MID(BF1,4,3)</f>
        <v>#VALUE!</v>
      </c>
      <c r="BG11" s="47" t="e">
        <f>VALUE(LEFT(BF11,1))</f>
        <v>#VALUE!</v>
      </c>
      <c r="BH11" s="48" t="e">
        <f>IF(BG11=1,"Seratus ",IF(BG11=0,"",VLOOKUP(BG11,BJ8:BK18,2)&amp;" Ratus "))</f>
        <v>#VALUE!</v>
      </c>
      <c r="BI11" s="48"/>
      <c r="BJ11" s="47">
        <v>4</v>
      </c>
      <c r="BK11" s="48" t="s">
        <v>128</v>
      </c>
      <c r="BL11" s="43"/>
    </row>
    <row r="12" spans="1:64" x14ac:dyDescent="0.25">
      <c r="B12">
        <v>12</v>
      </c>
      <c r="C12" t="s">
        <v>163</v>
      </c>
      <c r="D12" t="s">
        <v>164</v>
      </c>
      <c r="F12" t="s">
        <v>165</v>
      </c>
      <c r="G12" t="s">
        <v>166</v>
      </c>
      <c r="I12" s="46"/>
      <c r="J12" s="47" t="e">
        <f>VALUE(MID(I11,2,1))</f>
        <v>#REF!</v>
      </c>
      <c r="K12" s="48" t="e">
        <f>IF(AND(J12=1,J14=0)," Sepuluh",IF(AND(J12=1,J14=1)," Sebelas",IF(AND(J12=1,J14&gt;1),VLOOKUP(J14,M8:N18,2)&amp;" Belas",IF(AND(J12&gt;1,J14&gt;=0),VLOOKUP(J12,M8:N18,2)&amp;" Puluh ",""))))</f>
        <v>#REF!</v>
      </c>
      <c r="L12" s="48"/>
      <c r="M12" s="47">
        <v>5</v>
      </c>
      <c r="N12" s="48" t="s">
        <v>133</v>
      </c>
      <c r="O12" s="43"/>
      <c r="P12" s="46"/>
      <c r="Q12" s="47" t="e">
        <f>VALUE(MID(P11,2,1))</f>
        <v>#REF!</v>
      </c>
      <c r="R12" s="48" t="e">
        <f>IF(AND(Q12=1,Q14=0)," Sepuluh",IF(AND(Q12=1,Q14=1)," Sebelas",IF(AND(Q12=1,Q14&gt;1),VLOOKUP(Q14,T8:U18,2)&amp;" Belas",IF(AND(Q12&gt;1,Q14&gt;=0),VLOOKUP(Q12,T8:U18,2)&amp;" Puluh ",""))))</f>
        <v>#REF!</v>
      </c>
      <c r="S12" s="48"/>
      <c r="T12" s="47">
        <v>5</v>
      </c>
      <c r="U12" s="48" t="s">
        <v>133</v>
      </c>
      <c r="V12" s="43"/>
      <c r="W12" s="46"/>
      <c r="X12" s="47" t="e">
        <f>VALUE(MID(W11,2,1))</f>
        <v>#VALUE!</v>
      </c>
      <c r="Y12" s="48" t="e">
        <f>IF(AND(X12=1,X14=0)," Sepuluh",IF(AND(X12=1,X14=1)," Sebelas",IF(AND(X12=1,X14&gt;1),VLOOKUP(X14,AA8:AB18,2)&amp;" Belas",IF(AND(X12&gt;1,X14&gt;=0),VLOOKUP(X12,AA8:AB18,2)&amp;" Puluh ",""))))</f>
        <v>#VALUE!</v>
      </c>
      <c r="Z12" s="48"/>
      <c r="AA12" s="47">
        <v>5</v>
      </c>
      <c r="AB12" s="48" t="s">
        <v>133</v>
      </c>
      <c r="AC12" s="43"/>
      <c r="AD12" s="46"/>
      <c r="AE12" s="47">
        <f>VALUE(MID(AD11,2,1))</f>
        <v>3</v>
      </c>
      <c r="AF12" s="48" t="str">
        <f>IF(AND(AE12=1,AE14=0)," Sepuluh",IF(AND(AE12=1,AE14=1)," Sebelas",IF(AND(AE12=1,AE14&gt;1),VLOOKUP(AE14,AH8:AI18,2)&amp;" Belas",IF(AND(AE12&gt;1,AE14&gt;=0),VLOOKUP(AE12,AH8:AI18,2)&amp;" Puluh ",""))))</f>
        <v xml:space="preserve">Tiga Puluh </v>
      </c>
      <c r="AG12" s="48"/>
      <c r="AH12" s="47">
        <v>5</v>
      </c>
      <c r="AI12" s="48" t="s">
        <v>133</v>
      </c>
      <c r="AJ12" s="43"/>
      <c r="AK12" s="46"/>
      <c r="AL12" s="47" t="e">
        <f>VALUE(MID(AK11,2,1))</f>
        <v>#VALUE!</v>
      </c>
      <c r="AM12" s="48" t="e">
        <f>IF(AND(AL12=1,AL14=0)," Sepuluh",IF(AND(AL12=1,AL14=1)," Sebelas",IF(AND(AL12=1,AL14&gt;1),VLOOKUP(AL14,AO8:AP18,2)&amp;" Belas",IF(AND(AL12&gt;1,AL14&gt;=0),VLOOKUP(AL12,AO8:AP18,2)&amp;" Puluh ",""))))</f>
        <v>#VALUE!</v>
      </c>
      <c r="AN12" s="48"/>
      <c r="AO12" s="47">
        <v>5</v>
      </c>
      <c r="AP12" s="48" t="s">
        <v>133</v>
      </c>
      <c r="AQ12" s="43"/>
      <c r="AR12" s="46"/>
      <c r="AS12" s="47">
        <f>VALUE(MID(AR11,2,1))</f>
        <v>8</v>
      </c>
      <c r="AT12" s="48" t="str">
        <f>IF(AND(AS12=1,AS14=0)," Sepuluh",IF(AND(AS12=1,AS14=1)," Sebelas",IF(AND(AS12=1,AS14&gt;1),VLOOKUP(AS14,AV8:AW18,2)&amp;" Belas",IF(AND(AS12&gt;1,AS14&gt;=0),VLOOKUP(AS12,AV8:AW18,2)&amp;" Puluh ",""))))</f>
        <v xml:space="preserve">Delapan Puluh </v>
      </c>
      <c r="AU12" s="48"/>
      <c r="AV12" s="47">
        <v>5</v>
      </c>
      <c r="AW12" s="48" t="s">
        <v>133</v>
      </c>
      <c r="AX12" s="43"/>
      <c r="AY12" s="46"/>
      <c r="AZ12" s="47">
        <f>VALUE(MID(AY11,2,1))</f>
        <v>0</v>
      </c>
      <c r="BA12" s="48" t="str">
        <f>IF(AND(AZ12=1,AZ14=0)," Sepuluh",IF(AND(AZ12=1,AZ14=1)," Sebelas",IF(AND(AZ12=1,AZ14&gt;1),VLOOKUP(AZ14,BC8:BD18,2)&amp;" Belas",IF(AND(AZ12&gt;1,AZ14&gt;=0),VLOOKUP(AZ12,BC8:BD18,2)&amp;" Puluh ",""))))</f>
        <v/>
      </c>
      <c r="BB12" s="48"/>
      <c r="BC12" s="47">
        <v>5</v>
      </c>
      <c r="BD12" s="48" t="s">
        <v>133</v>
      </c>
      <c r="BE12" s="43"/>
      <c r="BF12" s="46"/>
      <c r="BG12" s="47" t="e">
        <f>VALUE(MID(BF11,2,1))</f>
        <v>#VALUE!</v>
      </c>
      <c r="BH12" s="48" t="e">
        <f>IF(AND(BG12=1,BG14=0)," Sepuluh",IF(AND(BG12=1,BG14=1)," Sebelas",IF(AND(BG12=1,BG14&gt;1),VLOOKUP(BG14,BJ8:BK18,2)&amp;" Belas",IF(AND(BG12&gt;1,BG14&gt;=0),VLOOKUP(BG12,BJ8:BK18,2)&amp;" Puluh ",""))))</f>
        <v>#VALUE!</v>
      </c>
      <c r="BI12" s="48"/>
      <c r="BJ12" s="47">
        <v>5</v>
      </c>
      <c r="BK12" s="48" t="s">
        <v>133</v>
      </c>
      <c r="BL12" s="43"/>
    </row>
    <row r="13" spans="1:64" x14ac:dyDescent="0.25">
      <c r="B13">
        <v>13</v>
      </c>
      <c r="C13" t="s">
        <v>167</v>
      </c>
      <c r="G13" t="s">
        <v>168</v>
      </c>
      <c r="I13" s="46"/>
      <c r="J13" s="47"/>
      <c r="K13" s="48"/>
      <c r="L13" s="48"/>
      <c r="M13" s="47"/>
      <c r="N13" s="48"/>
      <c r="O13" s="43"/>
      <c r="P13" s="46"/>
      <c r="Q13" s="47"/>
      <c r="R13" s="48"/>
      <c r="S13" s="48"/>
      <c r="T13" s="47"/>
      <c r="U13" s="48"/>
      <c r="V13" s="43"/>
      <c r="W13" s="46"/>
      <c r="X13" s="47"/>
      <c r="Y13" s="48"/>
      <c r="Z13" s="48"/>
      <c r="AA13" s="47"/>
      <c r="AB13" s="48"/>
      <c r="AC13" s="43"/>
      <c r="AD13" s="46"/>
      <c r="AE13" s="47"/>
      <c r="AF13" s="48"/>
      <c r="AG13" s="48"/>
      <c r="AH13" s="47"/>
      <c r="AI13" s="48"/>
      <c r="AJ13" s="43"/>
      <c r="AK13" s="46"/>
      <c r="AL13" s="47"/>
      <c r="AM13" s="48"/>
      <c r="AN13" s="48"/>
      <c r="AO13" s="47"/>
      <c r="AP13" s="48"/>
      <c r="AQ13" s="43"/>
      <c r="AR13" s="46"/>
      <c r="AS13" s="47"/>
      <c r="AT13" s="48"/>
      <c r="AU13" s="48"/>
      <c r="AV13" s="47"/>
      <c r="AW13" s="48"/>
      <c r="AX13" s="43"/>
      <c r="AY13" s="46"/>
      <c r="AZ13" s="47"/>
      <c r="BA13" s="48"/>
      <c r="BB13" s="48"/>
      <c r="BC13" s="47"/>
      <c r="BD13" s="48"/>
      <c r="BE13" s="43"/>
      <c r="BF13" s="46"/>
      <c r="BG13" s="47"/>
      <c r="BH13" s="48"/>
      <c r="BI13" s="48"/>
      <c r="BJ13" s="47"/>
      <c r="BK13" s="48"/>
      <c r="BL13" s="43"/>
    </row>
    <row r="14" spans="1:64" x14ac:dyDescent="0.25">
      <c r="B14">
        <v>14</v>
      </c>
      <c r="C14" t="s">
        <v>169</v>
      </c>
      <c r="G14" t="s">
        <v>170</v>
      </c>
      <c r="I14" s="46"/>
      <c r="J14" s="47" t="e">
        <f>VALUE(RIGHT(I11,1))</f>
        <v>#REF!</v>
      </c>
      <c r="K14" s="48" t="e">
        <f>IF(AND(J14&gt;0,J12&gt;1),VLOOKUP(J14,M8:N18,2),IF(AND(AND(J11&gt;=0,J12=0),J14&gt;0),VLOOKUP(J14,M8:N18,2),""))</f>
        <v>#REF!</v>
      </c>
      <c r="L14" s="48" t="e">
        <f>IF(AND(AND(J11&lt;1,J12&lt;1),J14&lt;1),""," Juta ")</f>
        <v>#REF!</v>
      </c>
      <c r="M14" s="47">
        <v>6</v>
      </c>
      <c r="N14" s="48" t="s">
        <v>138</v>
      </c>
      <c r="O14" s="43"/>
      <c r="P14" s="46"/>
      <c r="Q14" s="47" t="e">
        <f>VALUE(RIGHT(P11,1))</f>
        <v>#REF!</v>
      </c>
      <c r="R14" s="48" t="e">
        <f>IF(AND(Q14&gt;0,Q12&gt;1),VLOOKUP(Q14,T8:U18,2),IF(AND(AND(Q11&gt;=0,Q12=0),Q14&gt;0),VLOOKUP(Q14,T8:U18,2),""))</f>
        <v>#REF!</v>
      </c>
      <c r="S14" s="48" t="e">
        <f>IF(AND(AND(Q11&lt;1,Q12&lt;1),Q14&lt;1),""," Juta ")</f>
        <v>#REF!</v>
      </c>
      <c r="T14" s="47">
        <v>6</v>
      </c>
      <c r="U14" s="48" t="s">
        <v>138</v>
      </c>
      <c r="V14" s="43"/>
      <c r="W14" s="46"/>
      <c r="X14" s="47" t="e">
        <f>VALUE(RIGHT(W11,1))</f>
        <v>#VALUE!</v>
      </c>
      <c r="Y14" s="48" t="e">
        <f>IF(AND(X14&gt;0,X12&gt;1),VLOOKUP(X14,AA8:AB18,2),IF(AND(AND(X11&gt;=0,X12=0),X14&gt;0),VLOOKUP(X14,AA8:AB18,2),""))</f>
        <v>#VALUE!</v>
      </c>
      <c r="Z14" s="48" t="e">
        <f>IF(AND(AND(X11&lt;1,X12&lt;1),X14&lt;1),""," Juta ")</f>
        <v>#VALUE!</v>
      </c>
      <c r="AA14" s="47">
        <v>6</v>
      </c>
      <c r="AB14" s="48" t="s">
        <v>138</v>
      </c>
      <c r="AC14" s="43"/>
      <c r="AD14" s="46"/>
      <c r="AE14" s="47">
        <f>VALUE(RIGHT(AD11,1))</f>
        <v>2</v>
      </c>
      <c r="AF14" s="48" t="str">
        <f>IF(AND(AE14&gt;0,AE12&gt;1),VLOOKUP(AE14,AH8:AI18,2),IF(AND(AND(AE11&gt;=0,AE12=0),AE14&gt;0),VLOOKUP(AE14,AH8:AI18,2),""))</f>
        <v>Dua</v>
      </c>
      <c r="AG14" s="48" t="str">
        <f>IF(AND(AND(AE11&lt;1,AE12&lt;1),AE14&lt;1),""," Juta ")</f>
        <v xml:space="preserve"> Juta </v>
      </c>
      <c r="AH14" s="47">
        <v>6</v>
      </c>
      <c r="AI14" s="48" t="s">
        <v>138</v>
      </c>
      <c r="AJ14" s="43"/>
      <c r="AK14" s="46"/>
      <c r="AL14" s="47" t="e">
        <f>VALUE(RIGHT(AK11,1))</f>
        <v>#VALUE!</v>
      </c>
      <c r="AM14" s="48" t="e">
        <f>IF(AND(AL14&gt;0,AL12&gt;1),VLOOKUP(AL14,AO8:AP18,2),IF(AND(AND(AL11&gt;=0,AL12=0),AL14&gt;0),VLOOKUP(AL14,AO8:AP18,2),""))</f>
        <v>#VALUE!</v>
      </c>
      <c r="AN14" s="48" t="e">
        <f>IF(AND(AND(AL11&lt;1,AL12&lt;1),AL14&lt;1),""," Juta ")</f>
        <v>#VALUE!</v>
      </c>
      <c r="AO14" s="47">
        <v>6</v>
      </c>
      <c r="AP14" s="48" t="s">
        <v>138</v>
      </c>
      <c r="AQ14" s="43"/>
      <c r="AR14" s="46"/>
      <c r="AS14" s="47">
        <f>VALUE(RIGHT(AR11,1))</f>
        <v>6</v>
      </c>
      <c r="AT14" s="48" t="str">
        <f>IF(AND(AS14&gt;0,AS12&gt;1),VLOOKUP(AS14,AV8:AW18,2),IF(AND(AND(AS11&gt;=0,AS12=0),AS14&gt;0),VLOOKUP(AS14,AV8:AW18,2),""))</f>
        <v>Enam</v>
      </c>
      <c r="AU14" s="48" t="str">
        <f>IF(AND(AND(AS11&lt;1,AS12&lt;1),AS14&lt;1),""," Juta ")</f>
        <v xml:space="preserve"> Juta </v>
      </c>
      <c r="AV14" s="47">
        <v>6</v>
      </c>
      <c r="AW14" s="48" t="s">
        <v>138</v>
      </c>
      <c r="AX14" s="43"/>
      <c r="AY14" s="46"/>
      <c r="AZ14" s="47">
        <f>VALUE(RIGHT(AY11,1))</f>
        <v>1</v>
      </c>
      <c r="BA14" s="48" t="str">
        <f>IF(AND(AZ14&gt;0,AZ12&gt;1),VLOOKUP(AZ14,BC8:BD18,2),IF(AND(AND(AZ11&gt;=0,AZ12=0),AZ14&gt;0),VLOOKUP(AZ14,BC8:BD18,2),""))</f>
        <v>Satu</v>
      </c>
      <c r="BB14" s="48" t="str">
        <f>IF(AND(AND(AZ11&lt;1,AZ12&lt;1),AZ14&lt;1),""," Juta ")</f>
        <v xml:space="preserve"> Juta </v>
      </c>
      <c r="BC14" s="47">
        <v>6</v>
      </c>
      <c r="BD14" s="48" t="s">
        <v>138</v>
      </c>
      <c r="BE14" s="43"/>
      <c r="BF14" s="46"/>
      <c r="BG14" s="47" t="e">
        <f>VALUE(RIGHT(BF11,1))</f>
        <v>#VALUE!</v>
      </c>
      <c r="BH14" s="48" t="e">
        <f>IF(AND(BG14&gt;0,BG12&gt;1),VLOOKUP(BG14,BJ8:BK18,2),IF(AND(AND(BG11&gt;=0,BG12=0),BG14&gt;0),VLOOKUP(BG14,BJ8:BK18,2),""))</f>
        <v>#VALUE!</v>
      </c>
      <c r="BI14" s="48" t="e">
        <f>IF(AND(AND(BG11&lt;1,BG12&lt;1),BG14&lt;1),""," Juta ")</f>
        <v>#VALUE!</v>
      </c>
      <c r="BJ14" s="47">
        <v>6</v>
      </c>
      <c r="BK14" s="48" t="s">
        <v>138</v>
      </c>
      <c r="BL14" s="43"/>
    </row>
    <row r="15" spans="1:64" x14ac:dyDescent="0.25">
      <c r="B15">
        <v>15</v>
      </c>
      <c r="C15" t="s">
        <v>171</v>
      </c>
      <c r="G15" t="s">
        <v>172</v>
      </c>
      <c r="I15" s="46"/>
      <c r="J15" s="47"/>
      <c r="K15" s="48"/>
      <c r="L15" s="48"/>
      <c r="M15" s="47"/>
      <c r="N15" s="48"/>
      <c r="O15" s="43"/>
      <c r="P15" s="46"/>
      <c r="Q15" s="47"/>
      <c r="R15" s="48"/>
      <c r="S15" s="48"/>
      <c r="T15" s="47"/>
      <c r="U15" s="48"/>
      <c r="V15" s="43"/>
      <c r="W15" s="46"/>
      <c r="X15" s="47"/>
      <c r="Y15" s="48"/>
      <c r="Z15" s="48"/>
      <c r="AA15" s="47"/>
      <c r="AB15" s="48"/>
      <c r="AC15" s="43"/>
      <c r="AD15" s="46"/>
      <c r="AE15" s="47"/>
      <c r="AF15" s="48"/>
      <c r="AG15" s="48"/>
      <c r="AH15" s="47"/>
      <c r="AI15" s="48"/>
      <c r="AJ15" s="43"/>
      <c r="AK15" s="46"/>
      <c r="AL15" s="47"/>
      <c r="AM15" s="48"/>
      <c r="AN15" s="48"/>
      <c r="AO15" s="47"/>
      <c r="AP15" s="48"/>
      <c r="AQ15" s="43"/>
      <c r="AR15" s="46"/>
      <c r="AS15" s="47"/>
      <c r="AT15" s="48"/>
      <c r="AU15" s="48"/>
      <c r="AV15" s="47"/>
      <c r="AW15" s="48"/>
      <c r="AX15" s="43"/>
      <c r="AY15" s="46"/>
      <c r="AZ15" s="47"/>
      <c r="BA15" s="48"/>
      <c r="BB15" s="48"/>
      <c r="BC15" s="47"/>
      <c r="BD15" s="48"/>
      <c r="BE15" s="43"/>
      <c r="BF15" s="46"/>
      <c r="BG15" s="47"/>
      <c r="BH15" s="48"/>
      <c r="BI15" s="48"/>
      <c r="BJ15" s="47"/>
      <c r="BK15" s="48"/>
      <c r="BL15" s="43"/>
    </row>
    <row r="16" spans="1:64" x14ac:dyDescent="0.25">
      <c r="B16">
        <v>16</v>
      </c>
      <c r="C16" t="s">
        <v>173</v>
      </c>
      <c r="G16" t="s">
        <v>174</v>
      </c>
      <c r="I16" s="46" t="e">
        <f>MID(I1,7,3)</f>
        <v>#REF!</v>
      </c>
      <c r="J16" s="47" t="e">
        <f>VALUE(LEFT(I16,1))</f>
        <v>#REF!</v>
      </c>
      <c r="K16" s="48" t="e">
        <f>IF(J16=1,"Seratus ",IF(J16=0,"",VLOOKUP(J16,M8:N18,2)&amp;" Ratus "))</f>
        <v>#REF!</v>
      </c>
      <c r="L16" s="48"/>
      <c r="M16" s="47">
        <v>7</v>
      </c>
      <c r="N16" s="48" t="s">
        <v>143</v>
      </c>
      <c r="O16" s="43"/>
      <c r="P16" s="46" t="e">
        <f>MID(P1,7,3)</f>
        <v>#REF!</v>
      </c>
      <c r="Q16" s="47" t="e">
        <f>VALUE(LEFT(P16,1))</f>
        <v>#REF!</v>
      </c>
      <c r="R16" s="48" t="e">
        <f>IF(Q16=1,"Seratus ",IF(Q16=0,"",VLOOKUP(Q16,T8:U18,2)&amp;" Ratus "))</f>
        <v>#REF!</v>
      </c>
      <c r="S16" s="48"/>
      <c r="T16" s="47">
        <v>7</v>
      </c>
      <c r="U16" s="48" t="s">
        <v>143</v>
      </c>
      <c r="V16" s="43"/>
      <c r="W16" s="46" t="e">
        <f>MID(W1,7,3)</f>
        <v>#VALUE!</v>
      </c>
      <c r="X16" s="47" t="e">
        <f>VALUE(LEFT(W16,1))</f>
        <v>#VALUE!</v>
      </c>
      <c r="Y16" s="48" t="e">
        <f>IF(X16=1,"Seratus ",IF(X16=0,"",VLOOKUP(X16,AA8:AB18,2)&amp;" Ratus "))</f>
        <v>#VALUE!</v>
      </c>
      <c r="Z16" s="48"/>
      <c r="AA16" s="47">
        <v>7</v>
      </c>
      <c r="AB16" s="48" t="s">
        <v>143</v>
      </c>
      <c r="AC16" s="43"/>
      <c r="AD16" s="46" t="str">
        <f>MID(AD1,7,3)</f>
        <v>272</v>
      </c>
      <c r="AE16" s="47">
        <f>VALUE(LEFT(AD16,1))</f>
        <v>2</v>
      </c>
      <c r="AF16" s="48" t="str">
        <f>IF(AE16=1,"Seratus ",IF(AE16=0,"",VLOOKUP(AE16,AH8:AI18,2)&amp;" Ratus "))</f>
        <v xml:space="preserve">Dua Ratus </v>
      </c>
      <c r="AG16" s="48"/>
      <c r="AH16" s="47">
        <v>7</v>
      </c>
      <c r="AI16" s="48" t="s">
        <v>143</v>
      </c>
      <c r="AJ16" s="43"/>
      <c r="AK16" s="46" t="e">
        <f>MID(AK1,7,3)</f>
        <v>#VALUE!</v>
      </c>
      <c r="AL16" s="47" t="e">
        <f>VALUE(LEFT(AK16,1))</f>
        <v>#VALUE!</v>
      </c>
      <c r="AM16" s="48" t="e">
        <f>IF(AL16=1,"Seratus ",IF(AL16=0,"",VLOOKUP(AL16,AO8:AP18,2)&amp;" Ratus "))</f>
        <v>#VALUE!</v>
      </c>
      <c r="AN16" s="48"/>
      <c r="AO16" s="47">
        <v>7</v>
      </c>
      <c r="AP16" s="48" t="s">
        <v>143</v>
      </c>
      <c r="AQ16" s="43"/>
      <c r="AR16" s="46" t="str">
        <f>MID(AR1,7,3)</f>
        <v>000</v>
      </c>
      <c r="AS16" s="47">
        <f>VALUE(LEFT(AR16,1))</f>
        <v>0</v>
      </c>
      <c r="AT16" s="48" t="str">
        <f>IF(AS16=1,"Seratus ",IF(AS16=0,"",VLOOKUP(AS16,AV8:AW18,2)&amp;" Ratus "))</f>
        <v/>
      </c>
      <c r="AU16" s="48"/>
      <c r="AV16" s="47">
        <v>7</v>
      </c>
      <c r="AW16" s="48" t="s">
        <v>143</v>
      </c>
      <c r="AX16" s="43"/>
      <c r="AY16" s="46" t="str">
        <f>MID(AY1,7,3)</f>
        <v>093</v>
      </c>
      <c r="AZ16" s="47">
        <f>VALUE(LEFT(AY16,1))</f>
        <v>0</v>
      </c>
      <c r="BA16" s="48" t="str">
        <f>IF(AZ16=1,"Seratus ",IF(AZ16=0,"",VLOOKUP(AZ16,BC8:BD18,2)&amp;" Ratus "))</f>
        <v/>
      </c>
      <c r="BB16" s="48"/>
      <c r="BC16" s="47">
        <v>7</v>
      </c>
      <c r="BD16" s="48" t="s">
        <v>143</v>
      </c>
      <c r="BE16" s="43"/>
      <c r="BF16" s="46" t="e">
        <f>MID(BF1,7,3)</f>
        <v>#VALUE!</v>
      </c>
      <c r="BG16" s="47" t="e">
        <f>VALUE(LEFT(BF16,1))</f>
        <v>#VALUE!</v>
      </c>
      <c r="BH16" s="48" t="e">
        <f>IF(BG16=1,"Seratus ",IF(BG16=0,"",VLOOKUP(BG16,BJ8:BK18,2)&amp;" Ratus "))</f>
        <v>#VALUE!</v>
      </c>
      <c r="BI16" s="48"/>
      <c r="BJ16" s="47">
        <v>7</v>
      </c>
      <c r="BK16" s="48" t="s">
        <v>143</v>
      </c>
      <c r="BL16" s="43"/>
    </row>
    <row r="17" spans="2:64" x14ac:dyDescent="0.25">
      <c r="B17">
        <v>17</v>
      </c>
      <c r="C17" t="s">
        <v>175</v>
      </c>
      <c r="G17" t="s">
        <v>176</v>
      </c>
      <c r="I17" s="46"/>
      <c r="J17" s="47" t="e">
        <f>VALUE(MID(I16,2,1))</f>
        <v>#REF!</v>
      </c>
      <c r="K17" s="48" t="e">
        <f>IF(AND(J17=1,J18=0)," Sepuluh",IF(AND(J17=1,J18=1)," Sebelas",IF(AND(J17=1,J18&gt;1),VLOOKUP(J18,M8:N18,2)&amp;" Belas",IF(AND(J17&gt;1,J18&gt;=0),VLOOKUP(J17,M8:N18,2)&amp;" Puluh ",""))))</f>
        <v>#REF!</v>
      </c>
      <c r="L17" s="48"/>
      <c r="M17" s="47">
        <v>8</v>
      </c>
      <c r="N17" s="48" t="s">
        <v>147</v>
      </c>
      <c r="O17" s="43"/>
      <c r="P17" s="46"/>
      <c r="Q17" s="47" t="e">
        <f>VALUE(MID(P16,2,1))</f>
        <v>#REF!</v>
      </c>
      <c r="R17" s="48" t="e">
        <f>IF(AND(Q17=1,Q18=0)," Sepuluh",IF(AND(Q17=1,Q18=1)," Sebelas",IF(AND(Q17=1,Q18&gt;1),VLOOKUP(Q18,T8:U18,2)&amp;" Belas",IF(AND(Q17&gt;1,Q18&gt;=0),VLOOKUP(Q17,T8:U18,2)&amp;" Puluh ",""))))</f>
        <v>#REF!</v>
      </c>
      <c r="S17" s="48"/>
      <c r="T17" s="47">
        <v>8</v>
      </c>
      <c r="U17" s="48" t="s">
        <v>147</v>
      </c>
      <c r="V17" s="43"/>
      <c r="W17" s="46"/>
      <c r="X17" s="47" t="e">
        <f>VALUE(MID(W16,2,1))</f>
        <v>#VALUE!</v>
      </c>
      <c r="Y17" s="48" t="e">
        <f>IF(AND(X17=1,X18=0)," Sepuluh",IF(AND(X17=1,X18=1)," Sebelas",IF(AND(X17=1,X18&gt;1),VLOOKUP(X18,AA8:AB18,2)&amp;" Belas",IF(AND(X17&gt;1,X18&gt;=0),VLOOKUP(X17,AA8:AB18,2)&amp;" Puluh ",""))))</f>
        <v>#VALUE!</v>
      </c>
      <c r="Z17" s="48"/>
      <c r="AA17" s="47">
        <v>8</v>
      </c>
      <c r="AB17" s="48" t="s">
        <v>147</v>
      </c>
      <c r="AC17" s="43"/>
      <c r="AD17" s="46"/>
      <c r="AE17" s="47">
        <f>VALUE(MID(AD16,2,1))</f>
        <v>7</v>
      </c>
      <c r="AF17" s="48" t="str">
        <f>IF(AND(AE17=1,AE18=0)," Sepuluh",IF(AND(AE17=1,AE18=1)," Sebelas",IF(AND(AE17=1,AE18&gt;1),VLOOKUP(AE18,AH8:AI18,2)&amp;" Belas",IF(AND(AE17&gt;1,AE18&gt;=0),VLOOKUP(AE17,AH8:AI18,2)&amp;" Puluh ",""))))</f>
        <v xml:space="preserve">Tujuh Puluh </v>
      </c>
      <c r="AG17" s="48"/>
      <c r="AH17" s="47">
        <v>8</v>
      </c>
      <c r="AI17" s="48" t="s">
        <v>147</v>
      </c>
      <c r="AJ17" s="43"/>
      <c r="AK17" s="46"/>
      <c r="AL17" s="47" t="e">
        <f>VALUE(MID(AK16,2,1))</f>
        <v>#VALUE!</v>
      </c>
      <c r="AM17" s="48" t="e">
        <f>IF(AND(AL17=1,AL18=0)," Sepuluh",IF(AND(AL17=1,AL18=1)," Sebelas",IF(AND(AL17=1,AL18&gt;1),VLOOKUP(AL18,AO8:AP18,2)&amp;" Belas",IF(AND(AL17&gt;1,AL18&gt;=0),VLOOKUP(AL17,AO8:AP18,2)&amp;" Puluh ",""))))</f>
        <v>#VALUE!</v>
      </c>
      <c r="AN17" s="48"/>
      <c r="AO17" s="47">
        <v>8</v>
      </c>
      <c r="AP17" s="48" t="s">
        <v>147</v>
      </c>
      <c r="AQ17" s="43"/>
      <c r="AR17" s="46"/>
      <c r="AS17" s="47">
        <f>VALUE(MID(AR16,2,1))</f>
        <v>0</v>
      </c>
      <c r="AT17" s="48" t="str">
        <f>IF(AND(AS17=1,AS18=0)," Sepuluh",IF(AND(AS17=1,AS18=1)," Sebelas",IF(AND(AS17=1,AS18&gt;1),VLOOKUP(AS18,AV8:AW18,2)&amp;" Belas",IF(AND(AS17&gt;1,AS18&gt;=0),VLOOKUP(AS17,AV8:AW18,2)&amp;" Puluh ",""))))</f>
        <v/>
      </c>
      <c r="AU17" s="48"/>
      <c r="AV17" s="47">
        <v>8</v>
      </c>
      <c r="AW17" s="48" t="s">
        <v>147</v>
      </c>
      <c r="AX17" s="43"/>
      <c r="AY17" s="46"/>
      <c r="AZ17" s="47">
        <f>VALUE(MID(AY16,2,1))</f>
        <v>9</v>
      </c>
      <c r="BA17" s="48" t="str">
        <f>IF(AND(AZ17=1,AZ18=0)," Sepuluh",IF(AND(AZ17=1,AZ18=1)," Sebelas",IF(AND(AZ17=1,AZ18&gt;1),VLOOKUP(AZ18,BC8:BD18,2)&amp;" Belas",IF(AND(AZ17&gt;1,AZ18&gt;=0),VLOOKUP(AZ17,BC8:BD18,2)&amp;" Puluh ",""))))</f>
        <v xml:space="preserve">Sembilan Puluh </v>
      </c>
      <c r="BB17" s="48"/>
      <c r="BC17" s="47">
        <v>8</v>
      </c>
      <c r="BD17" s="48" t="s">
        <v>147</v>
      </c>
      <c r="BE17" s="43"/>
      <c r="BF17" s="46"/>
      <c r="BG17" s="47" t="e">
        <f>VALUE(MID(BF16,2,1))</f>
        <v>#VALUE!</v>
      </c>
      <c r="BH17" s="48" t="e">
        <f>IF(AND(BG17=1,BG18=0)," Sepuluh",IF(AND(BG17=1,BG18=1)," Sebelas",IF(AND(BG17=1,BG18&gt;1),VLOOKUP(BG18,BJ8:BK18,2)&amp;" Belas",IF(AND(BG17&gt;1,BG18&gt;=0),VLOOKUP(BG17,BJ8:BK18,2)&amp;" Puluh ",""))))</f>
        <v>#VALUE!</v>
      </c>
      <c r="BI17" s="48"/>
      <c r="BJ17" s="47">
        <v>8</v>
      </c>
      <c r="BK17" s="48" t="s">
        <v>147</v>
      </c>
      <c r="BL17" s="43"/>
    </row>
    <row r="18" spans="2:64" x14ac:dyDescent="0.25">
      <c r="B18">
        <v>18</v>
      </c>
      <c r="C18" t="s">
        <v>177</v>
      </c>
      <c r="G18" t="s">
        <v>178</v>
      </c>
      <c r="I18" s="46"/>
      <c r="J18" s="47" t="e">
        <f>VALUE(RIGHT(I16,1))</f>
        <v>#REF!</v>
      </c>
      <c r="K18" s="48" t="e">
        <f>IF(AND(J18&gt;0,J17&gt;1),VLOOKUP(J18,M8:N18,2)&amp;" ",IF(AND(AND(J16&gt;0,J17=0),J18&gt;=1),VLOOKUP(J18,M8:N18,2),IF(AND(AND(J16=0,J17=0),J18=1),"Se",IF(AND(AND(J16=0,J17=0),J18&gt;0),VLOOKUP(J18,M8:N19,2),""))))</f>
        <v>#REF!</v>
      </c>
      <c r="L18" s="48" t="e">
        <f>IF(AND(AND(J16&lt;1,J17&lt;1),J18&lt;1),""," Ribu ")</f>
        <v>#REF!</v>
      </c>
      <c r="M18" s="47">
        <v>9</v>
      </c>
      <c r="N18" s="48" t="s">
        <v>151</v>
      </c>
      <c r="O18" s="43"/>
      <c r="P18" s="46"/>
      <c r="Q18" s="47" t="e">
        <f>VALUE(RIGHT(P16,1))</f>
        <v>#REF!</v>
      </c>
      <c r="R18" s="48" t="e">
        <f>IF(AND(Q18&gt;0,Q17&gt;1),VLOOKUP(Q18,T8:U18,2)&amp;" ",IF(AND(AND(Q16&gt;0,Q17=0),Q18&gt;=1),VLOOKUP(Q18,T8:U18,2),IF(AND(AND(Q16=0,Q17=0),Q18=1),"Se",IF(AND(AND(Q16=0,Q17=0),Q18&gt;0),VLOOKUP(Q18,T8:U19,2),""))))</f>
        <v>#REF!</v>
      </c>
      <c r="S18" s="48" t="e">
        <f>IF(AND(AND(Q16&lt;1,Q17&lt;1),Q18&lt;1),""," Ribu ")</f>
        <v>#REF!</v>
      </c>
      <c r="T18" s="47">
        <v>9</v>
      </c>
      <c r="U18" s="48" t="s">
        <v>151</v>
      </c>
      <c r="V18" s="43"/>
      <c r="W18" s="46"/>
      <c r="X18" s="47" t="e">
        <f>VALUE(RIGHT(W16,1))</f>
        <v>#VALUE!</v>
      </c>
      <c r="Y18" s="48" t="e">
        <f>IF(AND(X18&gt;0,X17&gt;1),VLOOKUP(X18,AA8:AB18,2)&amp;" ",IF(AND(AND(X16&gt;0,X17=0),X18&gt;=1),VLOOKUP(X18,AA8:AB18,2),IF(AND(AND(X16=0,X17=0),X18=1),"Se",IF(AND(AND(X16=0,X17=0),X18&gt;0),VLOOKUP(X18,AA8:AB19,2),""))))</f>
        <v>#VALUE!</v>
      </c>
      <c r="Z18" s="48" t="e">
        <f>IF(AND(AND(X16&lt;1,X17&lt;1),X18&lt;1),""," Ribu ")</f>
        <v>#VALUE!</v>
      </c>
      <c r="AA18" s="47">
        <v>9</v>
      </c>
      <c r="AB18" s="48" t="s">
        <v>151</v>
      </c>
      <c r="AC18" s="43"/>
      <c r="AD18" s="46"/>
      <c r="AE18" s="47">
        <f>VALUE(RIGHT(AD16,1))</f>
        <v>2</v>
      </c>
      <c r="AF18" s="48" t="str">
        <f>IF(AND(AE18&gt;0,AE17&gt;1),VLOOKUP(AE18,AH8:AI18,2)&amp;" ",IF(AND(AND(AE16&gt;0,AE17=0),AE18&gt;=1),VLOOKUP(AE18,AH8:AI18,2),IF(AND(AND(AE16=0,AE17=0),AE18=1),"Se",IF(AND(AND(AE16=0,AE17=0),AE18&gt;0),VLOOKUP(AE18,AH8:AI19,2),""))))</f>
        <v xml:space="preserve">Dua </v>
      </c>
      <c r="AG18" s="48" t="str">
        <f>IF(AND(AND(AE16&lt;1,AE17&lt;1),AE18&lt;1),""," Ribu ")</f>
        <v xml:space="preserve"> Ribu </v>
      </c>
      <c r="AH18" s="47">
        <v>9</v>
      </c>
      <c r="AI18" s="48" t="s">
        <v>151</v>
      </c>
      <c r="AJ18" s="43"/>
      <c r="AK18" s="46"/>
      <c r="AL18" s="47" t="e">
        <f>VALUE(RIGHT(AK16,1))</f>
        <v>#VALUE!</v>
      </c>
      <c r="AM18" s="48" t="e">
        <f>IF(AND(AL18&gt;0,AL17&gt;1),VLOOKUP(AL18,AO8:AP18,2)&amp;" ",IF(AND(AND(AL16&gt;0,AL17=0),AL18&gt;=1),VLOOKUP(AL18,AO8:AP18,2),IF(AND(AND(AL16=0,AL17=0),AL18=1),"Se",IF(AND(AND(AL16=0,AL17=0),AL18&gt;0),VLOOKUP(AL18,AO8:AP19,2),""))))</f>
        <v>#VALUE!</v>
      </c>
      <c r="AN18" s="48" t="e">
        <f>IF(AND(AND(AL16&lt;1,AL17&lt;1),AL18&lt;1),""," Ribu ")</f>
        <v>#VALUE!</v>
      </c>
      <c r="AO18" s="47">
        <v>9</v>
      </c>
      <c r="AP18" s="48" t="s">
        <v>151</v>
      </c>
      <c r="AQ18" s="43"/>
      <c r="AR18" s="46"/>
      <c r="AS18" s="47">
        <f>VALUE(RIGHT(AR16,1))</f>
        <v>0</v>
      </c>
      <c r="AT18" s="48" t="str">
        <f>IF(AND(AS18&gt;0,AS17&gt;1),VLOOKUP(AS18,AV8:AW18,2)&amp;" ",IF(AND(AND(AS16&gt;0,AS17=0),AS18&gt;=1),VLOOKUP(AS18,AV8:AW18,2),IF(AND(AND(AS16=0,AS17=0),AS18=1),"Se",IF(AND(AND(AS16=0,AS17=0),AS18&gt;0),VLOOKUP(AS18,AV8:AW19,2),""))))</f>
        <v/>
      </c>
      <c r="AU18" s="48" t="str">
        <f>IF(AND(AND(AS16&lt;1,AS17&lt;1),AS18&lt;1),""," Ribu ")</f>
        <v/>
      </c>
      <c r="AV18" s="47">
        <v>9</v>
      </c>
      <c r="AW18" s="48" t="s">
        <v>151</v>
      </c>
      <c r="AX18" s="43"/>
      <c r="AY18" s="46"/>
      <c r="AZ18" s="47">
        <f>VALUE(RIGHT(AY16,1))</f>
        <v>3</v>
      </c>
      <c r="BA18" s="48" t="str">
        <f>IF(AND(AZ18&gt;0,AZ17&gt;1),VLOOKUP(AZ18,BC8:BD18,2)&amp;" ",IF(AND(AND(AZ16&gt;0,AZ17=0),AZ18&gt;=1),VLOOKUP(AZ18,BC8:BD18,2),IF(AND(AND(AZ16=0,AZ17=0),AZ18=1),"Se",IF(AND(AND(AZ16=0,AZ17=0),AZ18&gt;0),VLOOKUP(AZ18,BC8:BD19,2),""))))</f>
        <v xml:space="preserve">Tiga </v>
      </c>
      <c r="BB18" s="48" t="str">
        <f>IF(AND(AND(AZ16&lt;1,AZ17&lt;1),AZ18&lt;1),""," Ribu ")</f>
        <v xml:space="preserve"> Ribu </v>
      </c>
      <c r="BC18" s="47">
        <v>9</v>
      </c>
      <c r="BD18" s="48" t="s">
        <v>151</v>
      </c>
      <c r="BE18" s="43"/>
      <c r="BF18" s="46"/>
      <c r="BG18" s="47" t="e">
        <f>VALUE(RIGHT(BF16,1))</f>
        <v>#VALUE!</v>
      </c>
      <c r="BH18" s="48" t="e">
        <f>IF(AND(BG18&gt;0,BG17&gt;1),VLOOKUP(BG18,BJ8:BK18,2)&amp;" ",IF(AND(AND(BG16&gt;0,BG17=0),BG18&gt;=1),VLOOKUP(BG18,BJ8:BK18,2),IF(AND(AND(BG16=0,BG17=0),BG18=1),"Se",IF(AND(AND(BG16=0,BG17=0),BG18&gt;0),VLOOKUP(BG18,BJ8:BK19,2),""))))</f>
        <v>#VALUE!</v>
      </c>
      <c r="BI18" s="48" t="e">
        <f>IF(AND(AND(BG16&lt;1,BG17&lt;1),BG18&lt;1),""," Ribu ")</f>
        <v>#VALUE!</v>
      </c>
      <c r="BJ18" s="47">
        <v>9</v>
      </c>
      <c r="BK18" s="48" t="s">
        <v>151</v>
      </c>
      <c r="BL18" s="43"/>
    </row>
    <row r="19" spans="2:64" x14ac:dyDescent="0.25">
      <c r="B19">
        <v>19</v>
      </c>
      <c r="C19" t="s">
        <v>179</v>
      </c>
      <c r="G19" t="s">
        <v>180</v>
      </c>
      <c r="I19" s="46" t="e">
        <f>MID(I1,10,3)</f>
        <v>#REF!</v>
      </c>
      <c r="J19" s="47" t="e">
        <f>VALUE(LEFT(I19,1))</f>
        <v>#REF!</v>
      </c>
      <c r="K19" s="48" t="e">
        <f>IF(J19=1," Seratus ",IF(J19=0,"",VLOOKUP(J19,M8:N18,2)&amp;" Ratus "))</f>
        <v>#REF!</v>
      </c>
      <c r="L19" s="48"/>
      <c r="M19" s="48"/>
      <c r="N19" s="48" t="s">
        <v>181</v>
      </c>
      <c r="O19" s="43"/>
      <c r="P19" s="46" t="e">
        <f>MID(P1,10,3)</f>
        <v>#REF!</v>
      </c>
      <c r="Q19" s="47" t="e">
        <f>VALUE(LEFT(P19,1))</f>
        <v>#REF!</v>
      </c>
      <c r="R19" s="48" t="e">
        <f>IF(Q19=1," Seratus ",IF(Q19=0,"",VLOOKUP(Q19,T8:U18,2)&amp;" Ratus "))</f>
        <v>#REF!</v>
      </c>
      <c r="S19" s="48"/>
      <c r="T19" s="48"/>
      <c r="U19" s="48" t="s">
        <v>181</v>
      </c>
      <c r="V19" s="43"/>
      <c r="W19" s="46" t="e">
        <f>MID(W1,10,3)</f>
        <v>#VALUE!</v>
      </c>
      <c r="X19" s="47" t="e">
        <f>VALUE(LEFT(W19,1))</f>
        <v>#VALUE!</v>
      </c>
      <c r="Y19" s="48" t="e">
        <f>IF(X19=1," Seratus ",IF(X19=0,"",VLOOKUP(X19,AA8:AB18,2)&amp;" Ratus "))</f>
        <v>#VALUE!</v>
      </c>
      <c r="Z19" s="48"/>
      <c r="AA19" s="48"/>
      <c r="AB19" s="48" t="s">
        <v>181</v>
      </c>
      <c r="AC19" s="43"/>
      <c r="AD19" s="46" t="str">
        <f>MID(AD1,10,3)</f>
        <v>026</v>
      </c>
      <c r="AE19" s="47">
        <f>VALUE(LEFT(AD19,1))</f>
        <v>0</v>
      </c>
      <c r="AF19" s="48" t="str">
        <f>IF(AE19=1," Seratus ",IF(AE19=0,"",VLOOKUP(AE19,AH8:AI18,2)&amp;" Ratus "))</f>
        <v/>
      </c>
      <c r="AG19" s="48"/>
      <c r="AH19" s="48"/>
      <c r="AI19" s="48" t="s">
        <v>181</v>
      </c>
      <c r="AJ19" s="43"/>
      <c r="AK19" s="46" t="e">
        <f>MID(AK1,10,3)</f>
        <v>#VALUE!</v>
      </c>
      <c r="AL19" s="47" t="e">
        <f>VALUE(LEFT(AK19,1))</f>
        <v>#VALUE!</v>
      </c>
      <c r="AM19" s="48" t="e">
        <f>IF(AL19=1," Seratus ",IF(AL19=0,"",VLOOKUP(AL19,AO8:AP18,2)&amp;" Ratus "))</f>
        <v>#VALUE!</v>
      </c>
      <c r="AN19" s="48"/>
      <c r="AO19" s="48"/>
      <c r="AP19" s="48" t="s">
        <v>181</v>
      </c>
      <c r="AQ19" s="43"/>
      <c r="AR19" s="46" t="str">
        <f>MID(AR1,10,3)</f>
        <v>000</v>
      </c>
      <c r="AS19" s="47">
        <f>VALUE(LEFT(AR19,1))</f>
        <v>0</v>
      </c>
      <c r="AT19" s="48" t="str">
        <f>IF(AS19=1," Seratus ",IF(AS19=0,"",VLOOKUP(AS19,AV8:AW18,2)&amp;" Ratus "))</f>
        <v/>
      </c>
      <c r="AU19" s="48"/>
      <c r="AV19" s="48"/>
      <c r="AW19" s="48" t="s">
        <v>181</v>
      </c>
      <c r="AX19" s="43"/>
      <c r="AY19" s="46" t="str">
        <f>MID(AY1,10,3)</f>
        <v>712</v>
      </c>
      <c r="AZ19" s="47">
        <f>VALUE(LEFT(AY19,1))</f>
        <v>7</v>
      </c>
      <c r="BA19" s="48" t="str">
        <f>IF(AZ19=1," Seratus ",IF(AZ19=0,"",VLOOKUP(AZ19,BC8:BD18,2)&amp;" Ratus "))</f>
        <v xml:space="preserve">Tujuh Ratus </v>
      </c>
      <c r="BB19" s="48"/>
      <c r="BC19" s="48"/>
      <c r="BD19" s="48" t="s">
        <v>181</v>
      </c>
      <c r="BE19" s="43"/>
      <c r="BF19" s="46" t="e">
        <f>MID(BF1,10,3)</f>
        <v>#VALUE!</v>
      </c>
      <c r="BG19" s="47" t="e">
        <f>VALUE(LEFT(BF19,1))</f>
        <v>#VALUE!</v>
      </c>
      <c r="BH19" s="48" t="e">
        <f>IF(BG19=1," Seratus ",IF(BG19=0,"",VLOOKUP(BG19,BJ8:BK18,2)&amp;" Ratus "))</f>
        <v>#VALUE!</v>
      </c>
      <c r="BI19" s="48"/>
      <c r="BJ19" s="48"/>
      <c r="BK19" s="48" t="s">
        <v>181</v>
      </c>
      <c r="BL19" s="43"/>
    </row>
    <row r="20" spans="2:64" x14ac:dyDescent="0.25">
      <c r="B20">
        <v>20</v>
      </c>
      <c r="C20" t="s">
        <v>182</v>
      </c>
      <c r="I20" s="46"/>
      <c r="J20" s="47" t="e">
        <f>VALUE(MID(I19,2,1))</f>
        <v>#REF!</v>
      </c>
      <c r="K20" s="48" t="e">
        <f>IF(AND(J20=1,J23=0)," Sepuluh",IF(AND(J20=1,J23=1)," Sebelas",IF(AND(J20=1,J23&gt;1),VLOOKUP(J23,M8:N18,2)&amp;" Belas",IF(AND(J20&gt;1,J23&gt;=0),VLOOKUP(J20,M8:N18,2)&amp;" Puluh ",""))))</f>
        <v>#REF!</v>
      </c>
      <c r="L20" s="48"/>
      <c r="M20" s="48"/>
      <c r="N20" s="48"/>
      <c r="O20" s="43"/>
      <c r="P20" s="46"/>
      <c r="Q20" s="47" t="e">
        <f>VALUE(MID(P19,2,1))</f>
        <v>#REF!</v>
      </c>
      <c r="R20" s="48" t="e">
        <f>IF(AND(Q20=1,Q23=0)," Sepuluh",IF(AND(Q20=1,Q23=1)," Sebelas",IF(AND(Q20=1,Q23&gt;1),VLOOKUP(Q23,T8:U18,2)&amp;" Belas",IF(AND(Q20&gt;1,Q23&gt;=0),VLOOKUP(Q20,T8:U18,2)&amp;" Puluh ",""))))</f>
        <v>#REF!</v>
      </c>
      <c r="S20" s="48"/>
      <c r="T20" s="48"/>
      <c r="U20" s="48"/>
      <c r="V20" s="43"/>
      <c r="W20" s="46"/>
      <c r="X20" s="47" t="e">
        <f>VALUE(MID(W19,2,1))</f>
        <v>#VALUE!</v>
      </c>
      <c r="Y20" s="48" t="e">
        <f>IF(AND(X20=1,X23=0)," Sepuluh",IF(AND(X20=1,X23=1)," Sebelas",IF(AND(X20=1,X23&gt;1),VLOOKUP(X23,AA8:AB18,2)&amp;" Belas",IF(AND(X20&gt;1,X23&gt;=0),VLOOKUP(X20,AA8:AB18,2)&amp;" Puluh ",""))))</f>
        <v>#VALUE!</v>
      </c>
      <c r="Z20" s="48"/>
      <c r="AA20" s="48"/>
      <c r="AB20" s="48"/>
      <c r="AC20" s="43"/>
      <c r="AD20" s="46"/>
      <c r="AE20" s="47">
        <f>VALUE(MID(AD19,2,1))</f>
        <v>2</v>
      </c>
      <c r="AF20" s="48" t="str">
        <f>IF(AND(AE20=1,AE23=0)," Sepuluh",IF(AND(AE20=1,AE23=1)," Sebelas",IF(AND(AE20=1,AE23&gt;1),VLOOKUP(AE23,AH8:AI18,2)&amp;" Belas",IF(AND(AE20&gt;1,AE23&gt;=0),VLOOKUP(AE20,AH8:AI18,2)&amp;" Puluh ",""))))</f>
        <v xml:space="preserve">Dua Puluh </v>
      </c>
      <c r="AG20" s="48"/>
      <c r="AH20" s="48"/>
      <c r="AI20" s="48"/>
      <c r="AJ20" s="43"/>
      <c r="AK20" s="46"/>
      <c r="AL20" s="47" t="e">
        <f>VALUE(MID(AK19,2,1))</f>
        <v>#VALUE!</v>
      </c>
      <c r="AM20" s="48" t="e">
        <f>IF(AND(AL20=1,AL23=0)," Sepuluh",IF(AND(AL20=1,AL23=1)," Sebelas",IF(AND(AL20=1,AL23&gt;1),VLOOKUP(AL23,AO8:AP18,2)&amp;" Belas",IF(AND(AL20&gt;1,AL23&gt;=0),VLOOKUP(AL20,AO8:AP18,2)&amp;" Puluh ",""))))</f>
        <v>#VALUE!</v>
      </c>
      <c r="AN20" s="48"/>
      <c r="AO20" s="48"/>
      <c r="AP20" s="48"/>
      <c r="AQ20" s="43"/>
      <c r="AR20" s="46"/>
      <c r="AS20" s="47">
        <f>VALUE(MID(AR19,2,1))</f>
        <v>0</v>
      </c>
      <c r="AT20" s="48" t="str">
        <f>IF(AND(AS20=1,AS23=0)," Sepuluh",IF(AND(AS20=1,AS23=1)," Sebelas",IF(AND(AS20=1,AS23&gt;1),VLOOKUP(AS23,AV8:AW18,2)&amp;" Belas",IF(AND(AS20&gt;1,AS23&gt;=0),VLOOKUP(AS20,AV8:AW18,2)&amp;" Puluh ",""))))</f>
        <v/>
      </c>
      <c r="AU20" s="48"/>
      <c r="AV20" s="48"/>
      <c r="AW20" s="48"/>
      <c r="AX20" s="43"/>
      <c r="AY20" s="46"/>
      <c r="AZ20" s="47">
        <f>VALUE(MID(AY19,2,1))</f>
        <v>1</v>
      </c>
      <c r="BA20" s="48" t="str">
        <f>IF(AND(AZ20=1,AZ23=0)," Sepuluh",IF(AND(AZ20=1,AZ23=1)," Sebelas",IF(AND(AZ20=1,AZ23&gt;1),VLOOKUP(AZ23,BC8:BD18,2)&amp;" Belas",IF(AND(AZ20&gt;1,AZ23&gt;=0),VLOOKUP(AZ20,BC8:BD18,2)&amp;" Puluh ",""))))</f>
        <v>Dua Belas</v>
      </c>
      <c r="BB20" s="48"/>
      <c r="BC20" s="48"/>
      <c r="BD20" s="48"/>
      <c r="BE20" s="43"/>
      <c r="BF20" s="46"/>
      <c r="BG20" s="47" t="e">
        <f>VALUE(MID(BF19,2,1))</f>
        <v>#VALUE!</v>
      </c>
      <c r="BH20" s="48" t="e">
        <f>IF(AND(BG20=1,BG23=0)," Sepuluh",IF(AND(BG20=1,BG23=1)," Sebelas",IF(AND(BG20=1,BG23&gt;1),VLOOKUP(BG23,BJ8:BK18,2)&amp;" Belas",IF(AND(BG20&gt;1,BG23&gt;=0),VLOOKUP(BG20,BJ8:BK18,2)&amp;" Puluh ",""))))</f>
        <v>#VALUE!</v>
      </c>
      <c r="BI20" s="48"/>
      <c r="BJ20" s="48"/>
      <c r="BK20" s="48"/>
      <c r="BL20" s="43"/>
    </row>
    <row r="21" spans="2:64" x14ac:dyDescent="0.25">
      <c r="B21">
        <v>21</v>
      </c>
      <c r="C21" t="s">
        <v>183</v>
      </c>
      <c r="I21" s="46"/>
      <c r="J21" s="47"/>
      <c r="K21" s="48"/>
      <c r="L21" s="48"/>
      <c r="M21" s="48"/>
      <c r="N21" s="48"/>
      <c r="O21" s="43"/>
      <c r="P21" s="46"/>
      <c r="Q21" s="47"/>
      <c r="R21" s="48"/>
      <c r="S21" s="48"/>
      <c r="T21" s="48"/>
      <c r="U21" s="48"/>
      <c r="V21" s="43"/>
      <c r="W21" s="46"/>
      <c r="X21" s="47"/>
      <c r="Y21" s="48"/>
      <c r="Z21" s="48"/>
      <c r="AA21" s="48"/>
      <c r="AB21" s="48"/>
      <c r="AC21" s="43"/>
      <c r="AD21" s="46"/>
      <c r="AE21" s="47"/>
      <c r="AF21" s="48"/>
      <c r="AG21" s="48"/>
      <c r="AH21" s="48"/>
      <c r="AI21" s="48"/>
      <c r="AJ21" s="43"/>
      <c r="AK21" s="46"/>
      <c r="AL21" s="47"/>
      <c r="AM21" s="48"/>
      <c r="AN21" s="48"/>
      <c r="AO21" s="48"/>
      <c r="AP21" s="48"/>
      <c r="AQ21" s="43"/>
      <c r="AR21" s="46"/>
      <c r="AS21" s="47"/>
      <c r="AT21" s="48"/>
      <c r="AU21" s="48"/>
      <c r="AV21" s="48"/>
      <c r="AW21" s="48"/>
      <c r="AX21" s="43"/>
      <c r="AY21" s="46"/>
      <c r="AZ21" s="47"/>
      <c r="BA21" s="48"/>
      <c r="BB21" s="48"/>
      <c r="BC21" s="48"/>
      <c r="BD21" s="48"/>
      <c r="BE21" s="43"/>
      <c r="BF21" s="46"/>
      <c r="BG21" s="47"/>
      <c r="BH21" s="48"/>
      <c r="BI21" s="48"/>
      <c r="BJ21" s="48"/>
      <c r="BK21" s="48"/>
      <c r="BL21" s="43"/>
    </row>
    <row r="22" spans="2:64" x14ac:dyDescent="0.25">
      <c r="B22">
        <v>22</v>
      </c>
      <c r="C22" t="s">
        <v>184</v>
      </c>
      <c r="I22" s="49"/>
      <c r="J22" s="50"/>
      <c r="K22" s="51"/>
      <c r="L22" s="51"/>
      <c r="M22" s="51"/>
      <c r="N22" s="51"/>
      <c r="O22" s="52"/>
      <c r="P22" s="49"/>
      <c r="Q22" s="50"/>
      <c r="R22" s="51"/>
      <c r="S22" s="51"/>
      <c r="T22" s="51"/>
      <c r="U22" s="51"/>
      <c r="V22" s="52"/>
      <c r="W22" s="49"/>
      <c r="X22" s="50"/>
      <c r="Y22" s="51"/>
      <c r="Z22" s="51"/>
      <c r="AA22" s="51"/>
      <c r="AB22" s="51"/>
      <c r="AC22" s="52"/>
      <c r="AD22" s="49"/>
      <c r="AE22" s="50"/>
      <c r="AF22" s="51"/>
      <c r="AG22" s="51"/>
      <c r="AH22" s="51"/>
      <c r="AI22" s="51"/>
      <c r="AJ22" s="52"/>
      <c r="AK22" s="49"/>
      <c r="AL22" s="50"/>
      <c r="AM22" s="51"/>
      <c r="AN22" s="51"/>
      <c r="AO22" s="51"/>
      <c r="AP22" s="51"/>
      <c r="AQ22" s="52"/>
      <c r="AR22" s="49"/>
      <c r="AS22" s="50"/>
      <c r="AT22" s="51"/>
      <c r="AU22" s="51"/>
      <c r="AV22" s="51"/>
      <c r="AW22" s="51"/>
      <c r="AX22" s="52"/>
      <c r="AY22" s="49"/>
      <c r="AZ22" s="50"/>
      <c r="BA22" s="51"/>
      <c r="BB22" s="51"/>
      <c r="BC22" s="51"/>
      <c r="BD22" s="51"/>
      <c r="BE22" s="52"/>
      <c r="BF22" s="49"/>
      <c r="BG22" s="50"/>
      <c r="BH22" s="51"/>
      <c r="BI22" s="51"/>
      <c r="BJ22" s="51"/>
      <c r="BK22" s="51"/>
      <c r="BL22" s="52"/>
    </row>
    <row r="23" spans="2:64" x14ac:dyDescent="0.25">
      <c r="B23">
        <v>23</v>
      </c>
      <c r="C23" t="s">
        <v>185</v>
      </c>
      <c r="I23" s="46"/>
      <c r="J23" s="47" t="e">
        <f>VALUE(RIGHT(I19,1))</f>
        <v>#REF!</v>
      </c>
      <c r="K23" s="48" t="e">
        <f>IF(AND(J23&gt;0,J20&gt;1),VLOOKUP(J23,M8:N18,2),IF(AND(AND(J19&gt;=0,J20=0),J23&gt;0),VLOOKUP(J23,M8:N18,2),""))</f>
        <v>#REF!</v>
      </c>
      <c r="L23" s="48"/>
      <c r="M23" s="48"/>
      <c r="N23" s="48"/>
      <c r="O23" s="43"/>
      <c r="P23" s="46"/>
      <c r="Q23" s="47" t="e">
        <f>VALUE(RIGHT(P19,1))</f>
        <v>#REF!</v>
      </c>
      <c r="R23" s="48" t="e">
        <f>IF(AND(Q23&gt;0,Q20&gt;1),VLOOKUP(Q23,T8:U18,2),IF(AND(AND(Q19&gt;=0,Q20=0),Q23&gt;0),VLOOKUP(Q23,T8:U18,2),""))</f>
        <v>#REF!</v>
      </c>
      <c r="S23" s="48"/>
      <c r="T23" s="48"/>
      <c r="U23" s="48"/>
      <c r="V23" s="43"/>
      <c r="W23" s="46"/>
      <c r="X23" s="47" t="e">
        <f>VALUE(RIGHT(W19,1))</f>
        <v>#VALUE!</v>
      </c>
      <c r="Y23" s="48" t="e">
        <f>IF(AND(X23&gt;0,X20&gt;1),VLOOKUP(X23,AA8:AB18,2),IF(AND(AND(X19&gt;=0,X20=0),X23&gt;0),VLOOKUP(X23,AA8:AB18,2),""))</f>
        <v>#VALUE!</v>
      </c>
      <c r="Z23" s="48"/>
      <c r="AA23" s="48"/>
      <c r="AB23" s="48"/>
      <c r="AC23" s="43"/>
      <c r="AD23" s="46"/>
      <c r="AE23" s="47">
        <f>VALUE(RIGHT(AD19,1))</f>
        <v>6</v>
      </c>
      <c r="AF23" s="48" t="str">
        <f>IF(AND(AE23&gt;0,AE20&gt;1),VLOOKUP(AE23,AH8:AI18,2),IF(AND(AND(AE19&gt;=0,AE20=0),AE23&gt;0),VLOOKUP(AE23,AH8:AI18,2),""))</f>
        <v>Enam</v>
      </c>
      <c r="AG23" s="48"/>
      <c r="AH23" s="48"/>
      <c r="AI23" s="48"/>
      <c r="AJ23" s="43"/>
      <c r="AK23" s="46"/>
      <c r="AL23" s="47" t="e">
        <f>VALUE(RIGHT(AK19,1))</f>
        <v>#VALUE!</v>
      </c>
      <c r="AM23" s="48" t="e">
        <f>IF(AND(AL23&gt;0,AL20&gt;1),VLOOKUP(AL23,AO8:AP18,2),IF(AND(AND(AL19&gt;=0,AL20=0),AL23&gt;0),VLOOKUP(AL23,AO8:AP18,2),""))</f>
        <v>#VALUE!</v>
      </c>
      <c r="AN23" s="48"/>
      <c r="AO23" s="48"/>
      <c r="AP23" s="48"/>
      <c r="AQ23" s="43"/>
      <c r="AR23" s="46"/>
      <c r="AS23" s="47">
        <f>VALUE(RIGHT(AR19,1))</f>
        <v>0</v>
      </c>
      <c r="AT23" s="48" t="str">
        <f>IF(AND(AS23&gt;0,AS20&gt;1),VLOOKUP(AS23,AV8:AW18,2),IF(AND(AND(AS19&gt;=0,AS20=0),AS23&gt;0),VLOOKUP(AS23,AV8:AW18,2),""))</f>
        <v/>
      </c>
      <c r="AU23" s="48"/>
      <c r="AV23" s="48"/>
      <c r="AW23" s="48"/>
      <c r="AX23" s="43"/>
      <c r="AY23" s="46"/>
      <c r="AZ23" s="47">
        <f>VALUE(RIGHT(AY19,1))</f>
        <v>2</v>
      </c>
      <c r="BA23" s="48" t="str">
        <f>IF(AND(AZ23&gt;0,AZ20&gt;1),VLOOKUP(AZ23,BC8:BD18,2),IF(AND(AND(AZ19&gt;=0,AZ20=0),AZ23&gt;0),VLOOKUP(AZ23,BC8:BD18,2),""))</f>
        <v/>
      </c>
      <c r="BB23" s="48"/>
      <c r="BC23" s="48"/>
      <c r="BD23" s="48"/>
      <c r="BE23" s="43"/>
      <c r="BF23" s="46"/>
      <c r="BG23" s="47" t="e">
        <f>VALUE(RIGHT(BF19,1))</f>
        <v>#VALUE!</v>
      </c>
      <c r="BH23" s="48" t="e">
        <f>IF(AND(BG23&gt;0,BG20&gt;1),VLOOKUP(BG23,BJ8:BK18,2),IF(AND(AND(BG19&gt;=0,BG20=0),BG23&gt;0),VLOOKUP(BG23,BJ8:BK18,2),""))</f>
        <v>#VALUE!</v>
      </c>
      <c r="BI23" s="48"/>
      <c r="BJ23" s="48"/>
      <c r="BK23" s="48"/>
      <c r="BL23" s="43"/>
    </row>
    <row r="24" spans="2:64" x14ac:dyDescent="0.25">
      <c r="B24">
        <v>24</v>
      </c>
      <c r="C24" t="s">
        <v>186</v>
      </c>
      <c r="I24" s="46"/>
      <c r="J24" s="48"/>
      <c r="K24" s="48" t="s">
        <v>187</v>
      </c>
      <c r="L24" s="48"/>
      <c r="M24" s="48"/>
      <c r="N24" s="48"/>
      <c r="O24" s="43"/>
      <c r="P24" s="46"/>
      <c r="Q24" s="48"/>
      <c r="R24" s="48" t="s">
        <v>187</v>
      </c>
      <c r="S24" s="48"/>
      <c r="T24" s="48"/>
      <c r="U24" s="48"/>
      <c r="V24" s="43"/>
      <c r="W24" s="46"/>
      <c r="X24" s="48"/>
      <c r="Y24" s="48" t="s">
        <v>187</v>
      </c>
      <c r="Z24" s="48"/>
      <c r="AA24" s="48"/>
      <c r="AB24" s="48"/>
      <c r="AC24" s="43"/>
      <c r="AD24" s="46"/>
      <c r="AE24" s="48"/>
      <c r="AF24" s="48" t="s">
        <v>187</v>
      </c>
      <c r="AG24" s="48"/>
      <c r="AH24" s="48"/>
      <c r="AI24" s="48"/>
      <c r="AJ24" s="43"/>
      <c r="AK24" s="46"/>
      <c r="AL24" s="48"/>
      <c r="AM24" s="48" t="s">
        <v>187</v>
      </c>
      <c r="AN24" s="48"/>
      <c r="AO24" s="48"/>
      <c r="AP24" s="48"/>
      <c r="AQ24" s="43"/>
      <c r="AR24" s="46"/>
      <c r="AS24" s="48"/>
      <c r="AT24" s="48" t="s">
        <v>187</v>
      </c>
      <c r="AU24" s="48"/>
      <c r="AV24" s="48"/>
      <c r="AW24" s="48"/>
      <c r="AX24" s="43"/>
      <c r="AY24" s="46"/>
      <c r="AZ24" s="48"/>
      <c r="BA24" s="48" t="s">
        <v>187</v>
      </c>
      <c r="BB24" s="48"/>
      <c r="BC24" s="48"/>
      <c r="BD24" s="48"/>
      <c r="BE24" s="43"/>
      <c r="BF24" s="46"/>
      <c r="BG24" s="48"/>
      <c r="BH24" s="48" t="s">
        <v>187</v>
      </c>
      <c r="BI24" s="48"/>
      <c r="BJ24" s="48"/>
      <c r="BK24" s="48"/>
      <c r="BL24" s="43"/>
    </row>
    <row r="25" spans="2:64" x14ac:dyDescent="0.25">
      <c r="B25">
        <v>25</v>
      </c>
      <c r="C25" t="s">
        <v>188</v>
      </c>
      <c r="I25" s="41" t="e">
        <f>""&amp;K8&amp;K9&amp;K10&amp;L10&amp;K11&amp;K12&amp;K14&amp;L14&amp;K16&amp;K17&amp;K18&amp;L18&amp;K19&amp;K20&amp;K23&amp;K24&amp;""&amp;""</f>
        <v>#REF!</v>
      </c>
      <c r="J25" s="42"/>
      <c r="K25" s="53"/>
      <c r="L25" s="42"/>
      <c r="M25" s="42"/>
      <c r="N25" s="42"/>
      <c r="O25" s="43"/>
      <c r="P25" s="41" t="e">
        <f>""&amp;R8&amp;R9&amp;R10&amp;S10&amp;R11&amp;R12&amp;R14&amp;S14&amp;R16&amp;R17&amp;R18&amp;S18&amp;R19&amp;R20&amp;R23&amp;R24&amp;""&amp;""</f>
        <v>#REF!</v>
      </c>
      <c r="Q25" s="42"/>
      <c r="R25" s="53"/>
      <c r="S25" s="42"/>
      <c r="T25" s="42"/>
      <c r="U25" s="42"/>
      <c r="V25" s="43"/>
      <c r="W25" s="41" t="e">
        <f>""&amp;Y8&amp;Y9&amp;Y10&amp;Z10&amp;Y11&amp;Y12&amp;Y14&amp;Z14&amp;Y16&amp;Y17&amp;Y18&amp;Z18&amp;Y19&amp;Y20&amp;Y23&amp;Y24&amp;""&amp;""</f>
        <v>#VALUE!</v>
      </c>
      <c r="X25" s="42"/>
      <c r="Y25" s="53"/>
      <c r="Z25" s="42"/>
      <c r="AA25" s="42"/>
      <c r="AB25" s="42"/>
      <c r="AC25" s="43"/>
      <c r="AD25" s="41" t="str">
        <f>""&amp;AF8&amp;AF9&amp;AF10&amp;AG10&amp;AF11&amp;AF12&amp;AF14&amp;AG14&amp;AF16&amp;AF17&amp;AF18&amp;AG18&amp;AF19&amp;AF20&amp;AF23&amp;AF24&amp;""&amp;""</f>
        <v>Tiga Ratus Tiga Puluh Dua Juta Dua Ratus Tujuh Puluh Dua  Ribu Dua Puluh Enam Rupiah</v>
      </c>
      <c r="AE25" s="42"/>
      <c r="AF25" s="53"/>
      <c r="AG25" s="42"/>
      <c r="AH25" s="42"/>
      <c r="AI25" s="42"/>
      <c r="AJ25" s="43"/>
      <c r="AK25" s="41" t="e">
        <f>""&amp;AM8&amp;AM9&amp;AM10&amp;AN10&amp;AM11&amp;AM12&amp;AM14&amp;AN14&amp;AM16&amp;AM17&amp;AM18&amp;AN18&amp;AM19&amp;AM20&amp;AM23&amp;AM24&amp;""&amp;""</f>
        <v>#VALUE!</v>
      </c>
      <c r="AL25" s="42"/>
      <c r="AM25" s="53"/>
      <c r="AN25" s="42"/>
      <c r="AO25" s="42"/>
      <c r="AP25" s="42"/>
      <c r="AQ25" s="43"/>
      <c r="AR25" s="41" t="str">
        <f>""&amp;AT8&amp;AT9&amp;AT10&amp;AU10&amp;AT11&amp;AT12&amp;AT14&amp;AU14&amp;AT16&amp;AT17&amp;AT18&amp;AU18&amp;AT19&amp;AT20&amp;AT23&amp;AT24&amp;""&amp;""</f>
        <v>Lima Ratus Delapan Puluh Enam Juta  Rupiah</v>
      </c>
      <c r="AS25" s="42"/>
      <c r="AT25" s="53"/>
      <c r="AU25" s="42"/>
      <c r="AV25" s="42"/>
      <c r="AW25" s="42"/>
      <c r="AX25" s="43"/>
      <c r="AY25" s="41" t="str">
        <f>""&amp;BA8&amp;BA9&amp;BA10&amp;BB10&amp;BA11&amp;BA12&amp;BA14&amp;BB14&amp;BA16&amp;BA17&amp;BA18&amp;BB18&amp;BA19&amp;BA20&amp;BA23&amp;BA24&amp;""&amp;""</f>
        <v>Satu Juta Sembilan Puluh Tiga  Ribu Tujuh Ratus Dua Belas Rupiah</v>
      </c>
      <c r="AZ25" s="42"/>
      <c r="BA25" s="53"/>
      <c r="BB25" s="42"/>
      <c r="BC25" s="42"/>
      <c r="BD25" s="42"/>
      <c r="BE25" s="43"/>
      <c r="BF25" s="41" t="e">
        <f>""&amp;BH8&amp;BH9&amp;BH10&amp;BI10&amp;BH11&amp;BH12&amp;BH14&amp;BI14&amp;BH16&amp;BH17&amp;BH18&amp;BI18&amp;BH19&amp;BH20&amp;BH23&amp;BH24&amp;""&amp;""</f>
        <v>#VALUE!</v>
      </c>
      <c r="BG25" s="42"/>
      <c r="BH25" s="53"/>
      <c r="BI25" s="42"/>
      <c r="BJ25" s="42"/>
      <c r="BK25" s="42"/>
      <c r="BL25" s="43"/>
    </row>
    <row r="26" spans="2:64" x14ac:dyDescent="0.25">
      <c r="B26">
        <v>26</v>
      </c>
      <c r="C26" t="s">
        <v>189</v>
      </c>
      <c r="I26" s="41"/>
      <c r="J26" s="42"/>
      <c r="K26" s="42"/>
      <c r="L26" s="42"/>
      <c r="M26" s="42"/>
      <c r="N26" s="42"/>
      <c r="O26" s="43"/>
      <c r="P26" s="41"/>
      <c r="Q26" s="42"/>
      <c r="R26" s="42"/>
      <c r="S26" s="42"/>
      <c r="T26" s="42"/>
      <c r="U26" s="42"/>
      <c r="V26" s="43"/>
      <c r="W26" s="41"/>
      <c r="X26" s="42"/>
      <c r="Y26" s="42"/>
      <c r="Z26" s="42"/>
      <c r="AA26" s="42"/>
      <c r="AB26" s="42"/>
      <c r="AC26" s="43"/>
      <c r="AD26" s="41"/>
      <c r="AE26" s="42"/>
      <c r="AF26" s="42"/>
      <c r="AG26" s="42"/>
      <c r="AH26" s="42"/>
      <c r="AI26" s="42"/>
      <c r="AJ26" s="43"/>
      <c r="AK26" s="41"/>
      <c r="AL26" s="42"/>
      <c r="AM26" s="42"/>
      <c r="AN26" s="42"/>
      <c r="AO26" s="42"/>
      <c r="AP26" s="42"/>
      <c r="AQ26" s="43"/>
      <c r="AR26" s="41"/>
      <c r="AS26" s="42"/>
      <c r="AT26" s="42"/>
      <c r="AU26" s="42"/>
      <c r="AV26" s="42"/>
      <c r="AW26" s="42"/>
      <c r="AX26" s="43"/>
      <c r="AY26" s="41"/>
      <c r="AZ26" s="42"/>
      <c r="BA26" s="42"/>
      <c r="BB26" s="42"/>
      <c r="BC26" s="42"/>
      <c r="BD26" s="42"/>
      <c r="BE26" s="43"/>
      <c r="BF26" s="41"/>
      <c r="BG26" s="42"/>
      <c r="BH26" s="42"/>
      <c r="BI26" s="42"/>
      <c r="BJ26" s="42"/>
      <c r="BK26" s="42"/>
      <c r="BL26" s="43"/>
    </row>
    <row r="27" spans="2:64" ht="15.75" thickBot="1" x14ac:dyDescent="0.3">
      <c r="B27">
        <v>27</v>
      </c>
      <c r="C27" t="s">
        <v>190</v>
      </c>
      <c r="I27" s="54"/>
      <c r="J27" s="55"/>
      <c r="K27" s="55"/>
      <c r="L27" s="55"/>
      <c r="M27" s="55"/>
      <c r="N27" s="55"/>
      <c r="O27" s="56"/>
      <c r="P27" s="54"/>
      <c r="Q27" s="55"/>
      <c r="R27" s="55"/>
      <c r="S27" s="55"/>
      <c r="T27" s="55"/>
      <c r="U27" s="55"/>
      <c r="V27" s="56"/>
      <c r="W27" s="54"/>
      <c r="X27" s="55"/>
      <c r="Y27" s="55"/>
      <c r="Z27" s="55"/>
      <c r="AA27" s="55"/>
      <c r="AB27" s="55"/>
      <c r="AC27" s="56"/>
      <c r="AD27" s="54"/>
      <c r="AE27" s="55"/>
      <c r="AF27" s="55"/>
      <c r="AG27" s="55"/>
      <c r="AH27" s="55"/>
      <c r="AI27" s="55"/>
      <c r="AJ27" s="56"/>
      <c r="AK27" s="54"/>
      <c r="AL27" s="55"/>
      <c r="AM27" s="55"/>
      <c r="AN27" s="55"/>
      <c r="AO27" s="55"/>
      <c r="AP27" s="55"/>
      <c r="AQ27" s="56"/>
      <c r="AR27" s="54"/>
      <c r="AS27" s="55"/>
      <c r="AT27" s="55"/>
      <c r="AU27" s="55"/>
      <c r="AV27" s="55"/>
      <c r="AW27" s="55"/>
      <c r="AX27" s="56"/>
      <c r="AY27" s="54"/>
      <c r="AZ27" s="55"/>
      <c r="BA27" s="55"/>
      <c r="BB27" s="55"/>
      <c r="BC27" s="55"/>
      <c r="BD27" s="55"/>
      <c r="BE27" s="56"/>
      <c r="BF27" s="54"/>
      <c r="BG27" s="55"/>
      <c r="BH27" s="55"/>
      <c r="BI27" s="55"/>
      <c r="BJ27" s="55"/>
      <c r="BK27" s="55"/>
      <c r="BL27" s="56"/>
    </row>
    <row r="28" spans="2:64" ht="15.75" thickTop="1" x14ac:dyDescent="0.25">
      <c r="B28">
        <v>28</v>
      </c>
      <c r="C28" t="s">
        <v>191</v>
      </c>
    </row>
    <row r="29" spans="2:64" x14ac:dyDescent="0.25">
      <c r="B29">
        <v>29</v>
      </c>
      <c r="C29" t="s">
        <v>192</v>
      </c>
    </row>
    <row r="30" spans="2:64" x14ac:dyDescent="0.25">
      <c r="B30">
        <v>30</v>
      </c>
      <c r="C30" t="s">
        <v>193</v>
      </c>
    </row>
    <row r="31" spans="2:64" x14ac:dyDescent="0.25">
      <c r="B31">
        <v>31</v>
      </c>
      <c r="C31" t="s">
        <v>194</v>
      </c>
    </row>
    <row r="34" spans="2:11" x14ac:dyDescent="0.25">
      <c r="B34" s="57"/>
      <c r="F34" t="s">
        <v>262</v>
      </c>
      <c r="H34" t="s">
        <v>263</v>
      </c>
      <c r="I34" t="s">
        <v>267</v>
      </c>
      <c r="J34" t="s">
        <v>270</v>
      </c>
      <c r="K34" t="s">
        <v>275</v>
      </c>
    </row>
    <row r="35" spans="2:11" x14ac:dyDescent="0.25">
      <c r="B35" s="57" t="s">
        <v>204</v>
      </c>
      <c r="F35" t="s">
        <v>259</v>
      </c>
      <c r="H35" t="s">
        <v>250</v>
      </c>
      <c r="I35" t="s">
        <v>250</v>
      </c>
      <c r="J35" t="s">
        <v>271</v>
      </c>
      <c r="K35" t="s">
        <v>271</v>
      </c>
    </row>
    <row r="36" spans="2:11" x14ac:dyDescent="0.25">
      <c r="B36" s="57" t="s">
        <v>205</v>
      </c>
      <c r="F36" t="s">
        <v>264</v>
      </c>
      <c r="H36" t="s">
        <v>251</v>
      </c>
      <c r="I36" t="s">
        <v>252</v>
      </c>
      <c r="J36" t="s">
        <v>272</v>
      </c>
      <c r="K36" t="s">
        <v>272</v>
      </c>
    </row>
    <row r="37" spans="2:11" x14ac:dyDescent="0.25">
      <c r="B37" s="57" t="s">
        <v>206</v>
      </c>
      <c r="F37" t="s">
        <v>265</v>
      </c>
      <c r="H37" t="s">
        <v>252</v>
      </c>
      <c r="I37" t="s">
        <v>268</v>
      </c>
      <c r="J37" t="s">
        <v>273</v>
      </c>
      <c r="K37" t="s">
        <v>273</v>
      </c>
    </row>
    <row r="38" spans="2:11" x14ac:dyDescent="0.25">
      <c r="B38" s="57" t="s">
        <v>207</v>
      </c>
      <c r="F38" t="s">
        <v>266</v>
      </c>
      <c r="H38" t="s">
        <v>253</v>
      </c>
      <c r="I38" t="s">
        <v>269</v>
      </c>
      <c r="J38" t="s">
        <v>274</v>
      </c>
      <c r="K38" t="s">
        <v>274</v>
      </c>
    </row>
    <row r="39" spans="2:11" x14ac:dyDescent="0.25">
      <c r="B39" s="57" t="s">
        <v>208</v>
      </c>
      <c r="H39" t="s">
        <v>254</v>
      </c>
      <c r="I39" t="s">
        <v>258</v>
      </c>
    </row>
    <row r="40" spans="2:11" x14ac:dyDescent="0.25">
      <c r="B40" s="57" t="s">
        <v>238</v>
      </c>
      <c r="H40" t="s">
        <v>255</v>
      </c>
    </row>
    <row r="41" spans="2:11" x14ac:dyDescent="0.25">
      <c r="B41" s="57" t="s">
        <v>209</v>
      </c>
      <c r="H41" t="s">
        <v>256</v>
      </c>
    </row>
    <row r="42" spans="2:11" x14ac:dyDescent="0.25">
      <c r="B42" s="57" t="s">
        <v>210</v>
      </c>
      <c r="H42" t="s">
        <v>257</v>
      </c>
    </row>
    <row r="43" spans="2:11" x14ac:dyDescent="0.25">
      <c r="B43" s="57" t="s">
        <v>211</v>
      </c>
      <c r="H43" t="s">
        <v>258</v>
      </c>
    </row>
    <row r="44" spans="2:11" x14ac:dyDescent="0.25">
      <c r="B44" s="57" t="s">
        <v>212</v>
      </c>
    </row>
    <row r="45" spans="2:11" x14ac:dyDescent="0.25">
      <c r="B45" s="57" t="s">
        <v>213</v>
      </c>
    </row>
    <row r="46" spans="2:11" x14ac:dyDescent="0.25">
      <c r="B46" s="57" t="s">
        <v>214</v>
      </c>
    </row>
    <row r="47" spans="2:11" x14ac:dyDescent="0.25">
      <c r="B47" s="57" t="s">
        <v>215</v>
      </c>
    </row>
    <row r="48" spans="2:11" x14ac:dyDescent="0.25">
      <c r="B48" s="57" t="s">
        <v>216</v>
      </c>
    </row>
    <row r="49" spans="2:2" x14ac:dyDescent="0.25">
      <c r="B49" s="57" t="s">
        <v>217</v>
      </c>
    </row>
    <row r="50" spans="2:2" x14ac:dyDescent="0.25">
      <c r="B50" s="57" t="s">
        <v>218</v>
      </c>
    </row>
    <row r="51" spans="2:2" x14ac:dyDescent="0.25">
      <c r="B51" s="57" t="s">
        <v>219</v>
      </c>
    </row>
    <row r="52" spans="2:2" x14ac:dyDescent="0.25">
      <c r="B52" s="57" t="s">
        <v>220</v>
      </c>
    </row>
    <row r="53" spans="2:2" x14ac:dyDescent="0.25">
      <c r="B53" s="57" t="s">
        <v>221</v>
      </c>
    </row>
    <row r="54" spans="2:2" x14ac:dyDescent="0.25">
      <c r="B54" s="57" t="s">
        <v>222</v>
      </c>
    </row>
    <row r="55" spans="2:2" x14ac:dyDescent="0.25">
      <c r="B55" s="57" t="s">
        <v>223</v>
      </c>
    </row>
    <row r="56" spans="2:2" x14ac:dyDescent="0.25">
      <c r="B56" s="57" t="s">
        <v>224</v>
      </c>
    </row>
    <row r="57" spans="2:2" x14ac:dyDescent="0.25">
      <c r="B57" s="57" t="s">
        <v>225</v>
      </c>
    </row>
    <row r="58" spans="2:2" x14ac:dyDescent="0.25">
      <c r="B58" s="57" t="s">
        <v>239</v>
      </c>
    </row>
    <row r="59" spans="2:2" x14ac:dyDescent="0.25">
      <c r="B59" s="57" t="s">
        <v>226</v>
      </c>
    </row>
    <row r="60" spans="2:2" x14ac:dyDescent="0.25">
      <c r="B60" s="57" t="s">
        <v>240</v>
      </c>
    </row>
    <row r="61" spans="2:2" x14ac:dyDescent="0.25">
      <c r="B61" s="57" t="s">
        <v>227</v>
      </c>
    </row>
    <row r="62" spans="2:2" x14ac:dyDescent="0.25">
      <c r="B62" s="57" t="s">
        <v>228</v>
      </c>
    </row>
    <row r="63" spans="2:2" x14ac:dyDescent="0.25">
      <c r="B63" s="57" t="s">
        <v>229</v>
      </c>
    </row>
    <row r="64" spans="2:2" x14ac:dyDescent="0.25">
      <c r="B64" s="57" t="s">
        <v>230</v>
      </c>
    </row>
    <row r="65" spans="2:2" x14ac:dyDescent="0.25">
      <c r="B65" s="57" t="s">
        <v>231</v>
      </c>
    </row>
    <row r="66" spans="2:2" x14ac:dyDescent="0.25">
      <c r="B66" s="57" t="s">
        <v>232</v>
      </c>
    </row>
    <row r="67" spans="2:2" x14ac:dyDescent="0.25">
      <c r="B67" s="57" t="s">
        <v>233</v>
      </c>
    </row>
    <row r="68" spans="2:2" x14ac:dyDescent="0.25">
      <c r="B68" s="57" t="s">
        <v>234</v>
      </c>
    </row>
    <row r="69" spans="2:2" x14ac:dyDescent="0.25">
      <c r="B69" s="57" t="s">
        <v>235</v>
      </c>
    </row>
    <row r="70" spans="2:2" x14ac:dyDescent="0.25">
      <c r="B70" s="57" t="s">
        <v>236</v>
      </c>
    </row>
    <row r="71" spans="2:2" x14ac:dyDescent="0.25">
      <c r="B71" s="57" t="s">
        <v>237</v>
      </c>
    </row>
  </sheetData>
  <mergeCells count="8">
    <mergeCell ref="AY5:BB5"/>
    <mergeCell ref="BF5:BI5"/>
    <mergeCell ref="I5:L5"/>
    <mergeCell ref="P5:S5"/>
    <mergeCell ref="W5:Z5"/>
    <mergeCell ref="AD5:AG5"/>
    <mergeCell ref="AK5:AN5"/>
    <mergeCell ref="AR5:AU5"/>
  </mergeCell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15</vt:i4>
      </vt:variant>
    </vt:vector>
  </HeadingPairs>
  <TitlesOfParts>
    <vt:vector size="21" baseType="lpstr">
      <vt:lpstr>HOME</vt:lpstr>
      <vt:lpstr>REVIU BARANG</vt:lpstr>
      <vt:lpstr>REVIU KONS</vt:lpstr>
      <vt:lpstr>REVIU JKK</vt:lpstr>
      <vt:lpstr>REVIU JKNK</vt:lpstr>
      <vt:lpstr>KODE</vt:lpstr>
      <vt:lpstr>ANGGOTA</vt:lpstr>
      <vt:lpstr>BARANG</vt:lpstr>
      <vt:lpstr>bulan</vt:lpstr>
      <vt:lpstr>DINAS</vt:lpstr>
      <vt:lpstr>hari</vt:lpstr>
      <vt:lpstr>jam</vt:lpstr>
      <vt:lpstr>JENIS</vt:lpstr>
      <vt:lpstr>JKK</vt:lpstr>
      <vt:lpstr>JKNK</vt:lpstr>
      <vt:lpstr>KONSTRUKSI</vt:lpstr>
      <vt:lpstr>'REVIU BARANG'!Print_Area</vt:lpstr>
      <vt:lpstr>'REVIU JKK'!Print_Area</vt:lpstr>
      <vt:lpstr>'REVIU JKNK'!Print_Area</vt:lpstr>
      <vt:lpstr>'REVIU KONS'!Print_Area</vt:lpstr>
      <vt:lpstr>tanggal</vt:lpstr>
    </vt:vector>
  </TitlesOfParts>
  <Company>home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 - [2010]</dc:creator>
  <cp:lastModifiedBy>Ken Dianto</cp:lastModifiedBy>
  <cp:lastPrinted>2023-05-24T03:38:22Z</cp:lastPrinted>
  <dcterms:created xsi:type="dcterms:W3CDTF">2023-05-13T05:42:41Z</dcterms:created>
  <dcterms:modified xsi:type="dcterms:W3CDTF">2023-06-04T04:47:59Z</dcterms:modified>
</cp:coreProperties>
</file>