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rod\Desktop\"/>
    </mc:Choice>
  </mc:AlternateContent>
  <xr:revisionPtr revIDLastSave="0" documentId="13_ncr:1_{D9A9F267-C253-4117-ADD1-36BC688A3049}" xr6:coauthVersionLast="38" xr6:coauthVersionMax="38" xr10:uidLastSave="{00000000-0000-0000-0000-000000000000}"/>
  <bookViews>
    <workbookView xWindow="0" yWindow="0" windowWidth="34400" windowHeight="18330" xr2:uid="{00000000-000D-0000-FFFF-FFFF00000000}"/>
  </bookViews>
  <sheets>
    <sheet name="Sheet1" sheetId="1" r:id="rId1"/>
    <sheet name="category" sheetId="2" r:id="rId2"/>
    <sheet name="sub-category" sheetId="3" r:id="rId3"/>
    <sheet name="Date" sheetId="4" r:id="rId4"/>
    <sheet name="Sheet2" sheetId="5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5" l="1"/>
  <c r="E11" i="5"/>
  <c r="E10" i="5"/>
  <c r="E9" i="5"/>
  <c r="E8" i="5"/>
  <c r="E7" i="5"/>
  <c r="E6" i="5"/>
  <c r="E5" i="5"/>
  <c r="E4" i="5"/>
  <c r="E13" i="5"/>
  <c r="E14" i="5"/>
  <c r="E3" i="5"/>
  <c r="D14" i="5"/>
  <c r="H14" i="5" s="1"/>
  <c r="D13" i="5"/>
  <c r="H13" i="5" s="1"/>
  <c r="D12" i="5"/>
  <c r="H12" i="5" s="1"/>
  <c r="D11" i="5"/>
  <c r="H11" i="5" s="1"/>
  <c r="D10" i="5"/>
  <c r="H10" i="5" s="1"/>
  <c r="D9" i="5"/>
  <c r="H9" i="5" s="1"/>
  <c r="D8" i="5"/>
  <c r="H8" i="5" s="1"/>
  <c r="D7" i="5"/>
  <c r="H7" i="5" s="1"/>
  <c r="D6" i="5"/>
  <c r="H6" i="5" s="1"/>
  <c r="D5" i="5"/>
  <c r="H5" i="5" s="1"/>
  <c r="D4" i="5"/>
  <c r="H4" i="5" s="1"/>
  <c r="D3" i="5"/>
  <c r="H3" i="5" s="1"/>
  <c r="C14" i="5"/>
  <c r="G14" i="5" s="1"/>
  <c r="C13" i="5"/>
  <c r="G13" i="5" s="1"/>
  <c r="C12" i="5"/>
  <c r="G12" i="5" s="1"/>
  <c r="C11" i="5"/>
  <c r="G11" i="5" s="1"/>
  <c r="C10" i="5"/>
  <c r="G10" i="5" s="1"/>
  <c r="C9" i="5"/>
  <c r="G9" i="5" s="1"/>
  <c r="C8" i="5"/>
  <c r="G8" i="5" s="1"/>
  <c r="C7" i="5"/>
  <c r="G7" i="5" s="1"/>
  <c r="C6" i="5"/>
  <c r="G6" i="5" s="1"/>
  <c r="C5" i="5"/>
  <c r="G5" i="5" s="1"/>
  <c r="C4" i="5"/>
  <c r="G4" i="5" s="1"/>
  <c r="C3" i="5"/>
  <c r="G3" i="5" s="1"/>
  <c r="B14" i="5"/>
  <c r="F14" i="5" s="1"/>
  <c r="B13" i="5"/>
  <c r="F13" i="5" s="1"/>
  <c r="B12" i="5"/>
  <c r="F12" i="5" s="1"/>
  <c r="B11" i="5"/>
  <c r="F11" i="5" s="1"/>
  <c r="B10" i="5"/>
  <c r="F10" i="5" s="1"/>
  <c r="B9" i="5"/>
  <c r="F9" i="5" s="1"/>
  <c r="B8" i="5"/>
  <c r="F8" i="5" s="1"/>
  <c r="B7" i="5" l="1"/>
  <c r="F7" i="5" s="1"/>
  <c r="B6" i="5"/>
  <c r="F6" i="5" s="1"/>
  <c r="B5" i="5"/>
  <c r="F5" i="5" s="1"/>
  <c r="B3" i="5"/>
  <c r="F3" i="5" s="1"/>
  <c r="B4" i="5"/>
  <c r="F4" i="5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<sst xmlns="http://schemas.openxmlformats.org/spreadsheetml/2006/main" count="24820" uniqueCount="8402">
  <si>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</si>
  <si>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</si>
  <si>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</si>
  <si>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</si>
  <si>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</si>
  <si>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</si>
  <si>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</si>
  <si>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</si>
  <si>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</si>
  <si>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</si>
  <si>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</si>
  <si>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</si>
  <si>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</si>
  <si>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</si>
  <si>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</si>
  <si>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</si>
  <si>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</si>
  <si>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</si>
  <si>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</si>
  <si>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</si>
  <si>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</si>
  <si>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</si>
  <si>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</si>
  <si>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</si>
  <si>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</si>
  <si>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</si>
  <si>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</si>
  <si>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</si>
  <si>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</si>
  <si>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</si>
  <si>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</si>
  <si>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</si>
  <si>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</si>
  <si>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</si>
  <si>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</si>
  <si>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</si>
  <si>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</si>
  <si>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</si>
  <si>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</si>
  <si>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</si>
  <si>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</si>
  <si>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</si>
  <si>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</si>
  <si>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</si>
  <si>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</si>
  <si>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</si>
  <si>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</si>
  <si>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</si>
  <si>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</si>
  <si>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</si>
  <si>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</si>
  <si>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</si>
  <si>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</si>
  <si>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</si>
  <si>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</si>
  <si>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</si>
  <si>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</si>
  <si>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</si>
  <si>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</si>
  <si>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</si>
  <si>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</si>
  <si>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</si>
  <si>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</si>
  <si>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</si>
  <si>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</si>
  <si>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</si>
  <si>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</si>
  <si>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</si>
  <si>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</si>
  <si>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</si>
  <si>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</si>
  <si>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</si>
  <si>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</si>
  <si>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</si>
  <si>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</si>
  <si>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</si>
  <si>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</si>
  <si>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</si>
  <si>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</si>
  <si>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</si>
  <si>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</si>
  <si>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</si>
  <si>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</si>
  <si>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</si>
  <si>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</si>
  <si>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</si>
  <si>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</si>
  <si>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</si>
  <si>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</si>
  <si>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</si>
  <si>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</si>
  <si>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</si>
  <si>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</si>
  <si>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</si>
  <si>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</si>
  <si>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</si>
  <si>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</si>
  <si>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</si>
  <si>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</si>
  <si>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</si>
  <si>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</si>
  <si>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</si>
  <si>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</si>
  <si>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</si>
  <si>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</si>
  <si>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</si>
  <si>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</si>
  <si>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</si>
  <si>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</si>
  <si>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</si>
  <si>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</si>
  <si>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</si>
  <si>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</si>
  <si>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</si>
  <si>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</si>
  <si>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</si>
  <si>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</si>
  <si>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</si>
  <si>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</si>
  <si>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</si>
  <si>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</si>
  <si>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</si>
  <si>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</si>
  <si>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</si>
  <si>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</si>
  <si>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</si>
  <si>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</si>
  <si>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</si>
  <si>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</si>
  <si>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</si>
  <si>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</si>
  <si>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</si>
  <si>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</si>
  <si>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</si>
  <si>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</si>
  <si>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</si>
  <si>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</si>
  <si>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</si>
  <si>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</si>
  <si>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</si>
  <si>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</si>
  <si>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</si>
  <si>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</si>
  <si>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</si>
  <si>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</si>
  <si>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</si>
  <si>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</si>
  <si>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</si>
  <si>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</si>
  <si>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</si>
  <si>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</si>
  <si>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</si>
  <si>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</si>
  <si>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</si>
  <si>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</si>
  <si>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</si>
  <si>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</si>
  <si>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</si>
  <si>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</si>
  <si>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</si>
  <si>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</si>
  <si>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</si>
  <si>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</si>
  <si>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</si>
  <si>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</si>
  <si>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</si>
  <si>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</si>
  <si>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</si>
  <si>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</si>
  <si>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</si>
  <si>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</si>
  <si>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</si>
  <si>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</si>
  <si>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</si>
  <si>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</si>
  <si>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</si>
  <si>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</si>
  <si>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</si>
  <si>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</si>
  <si>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</si>
  <si>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</si>
  <si>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</si>
  <si>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</si>
  <si>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</si>
  <si>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</si>
  <si>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</si>
  <si>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</si>
  <si>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</si>
  <si>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</si>
  <si>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</si>
  <si>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</si>
  <si>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</si>
  <si>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</si>
  <si>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</si>
  <si>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</si>
  <si>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</si>
  <si>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</si>
  <si>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</si>
  <si>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</si>
  <si>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</si>
  <si>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</si>
  <si>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</si>
  <si>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</si>
  <si>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</si>
  <si>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</si>
  <si>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</si>
  <si>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</si>
  <si>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</si>
  <si>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</si>
  <si>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</si>
  <si>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</si>
  <si>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</si>
  <si>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</si>
  <si>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</si>
  <si>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</si>
  <si>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</si>
  <si>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</si>
  <si>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</si>
  <si>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</si>
  <si>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</si>
  <si>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</si>
  <si>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</si>
  <si>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</si>
  <si>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</si>
  <si>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</si>
  <si>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</si>
  <si>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</si>
  <si>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</si>
  <si>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</si>
  <si>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</si>
  <si>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</si>
  <si>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</si>
  <si>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</si>
  <si>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</si>
  <si>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</si>
  <si>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</si>
  <si>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</si>
  <si>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</si>
  <si>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</si>
  <si>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</si>
  <si>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</si>
  <si>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</si>
  <si>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</si>
  <si>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</si>
  <si>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</si>
  <si>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</si>
  <si>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</si>
  <si>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</si>
  <si>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</si>
  <si>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</si>
  <si>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</si>
  <si>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</si>
  <si>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</si>
  <si>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</si>
  <si>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</si>
  <si>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</si>
  <si>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</si>
  <si>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</si>
  <si>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</si>
  <si>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</si>
  <si>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</si>
  <si>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</si>
  <si>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</si>
  <si>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</si>
  <si>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</si>
  <si>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</si>
  <si>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</si>
  <si>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</si>
  <si>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</si>
  <si>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</si>
  <si>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</si>
  <si>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</si>
  <si>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</si>
  <si>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</si>
  <si>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</si>
  <si>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</si>
  <si>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</si>
  <si>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</si>
  <si>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</si>
  <si>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</si>
  <si>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</si>
  <si>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</si>
  <si>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</si>
  <si>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</si>
  <si>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</si>
  <si>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</si>
  <si>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</si>
  <si>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</si>
  <si>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</si>
  <si>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</si>
  <si>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</si>
  <si>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</si>
  <si>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</si>
  <si>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</si>
  <si>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</si>
  <si>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</si>
  <si>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</si>
  <si>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</si>
  <si>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</si>
  <si>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</si>
  <si>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</si>
  <si>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</si>
  <si>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</si>
  <si>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</si>
  <si>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</si>
  <si>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</si>
  <si>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</si>
  <si>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</si>
  <si>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</si>
  <si>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</si>
  <si>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</si>
  <si>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</si>
  <si>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</si>
  <si>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</si>
  <si>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</si>
  <si>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</si>
  <si>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</si>
  <si>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</si>
  <si>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</si>
  <si>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</si>
  <si>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</si>
  <si>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</si>
  <si>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</si>
  <si>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</si>
  <si>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</si>
  <si>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</si>
  <si>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</si>
  <si>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</si>
  <si>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</si>
  <si>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</si>
  <si>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</si>
  <si>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</si>
  <si>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</si>
  <si>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</si>
  <si>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</si>
  <si>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</si>
  <si>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</si>
  <si>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</si>
  <si>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</si>
  <si>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</si>
  <si>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</si>
  <si>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</si>
  <si>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</si>
  <si>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</si>
  <si>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</si>
  <si>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</si>
  <si>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</si>
  <si>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</si>
  <si>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</si>
  <si>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</si>
  <si>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</si>
  <si>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</si>
  <si>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</si>
  <si>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</si>
  <si>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</si>
  <si>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</si>
  <si>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</si>
  <si>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</si>
  <si>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</si>
  <si>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</si>
  <si>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</si>
  <si>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</si>
  <si>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</si>
  <si>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</si>
  <si>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</si>
  <si>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</si>
  <si>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</si>
  <si>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</si>
  <si>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</si>
  <si>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</si>
  <si>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</si>
  <si>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</si>
  <si>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</si>
  <si>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</si>
  <si>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</si>
  <si>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</si>
  <si>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</si>
  <si>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</si>
  <si>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</si>
  <si>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</si>
  <si>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</si>
  <si>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</si>
  <si>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</si>
  <si>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</si>
  <si>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</si>
  <si>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</si>
  <si>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</si>
  <si>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</si>
  <si>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</si>
  <si>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</si>
  <si>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</si>
  <si>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</si>
  <si>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</si>
  <si>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</si>
  <si>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</si>
  <si>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</si>
  <si>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</si>
  <si>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</si>
  <si>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</si>
  <si>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</si>
  <si>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</si>
  <si>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</si>
  <si>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</si>
  <si>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</si>
  <si>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</si>
  <si>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</si>
  <si>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</si>
  <si>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</si>
  <si>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</si>
  <si>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</si>
  <si>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</si>
  <si>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</si>
  <si>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</si>
  <si>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</si>
  <si>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</si>
  <si>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</si>
  <si>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</si>
  <si>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</si>
  <si>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</si>
  <si>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</si>
  <si>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</si>
  <si>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</si>
  <si>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</si>
  <si>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</si>
  <si>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</si>
  <si>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</si>
  <si>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</si>
  <si>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</si>
  <si>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</si>
  <si>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</si>
  <si>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</si>
  <si>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</si>
  <si>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</si>
  <si>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</si>
  <si>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</si>
  <si>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</si>
  <si>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</si>
  <si>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</si>
  <si>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</si>
  <si>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</si>
  <si>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</si>
  <si>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</si>
  <si>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</si>
  <si>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</si>
  <si>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</si>
  <si>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</si>
  <si>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</si>
  <si>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</si>
  <si>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</si>
  <si>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</si>
  <si>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</si>
  <si>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</si>
  <si>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</si>
  <si>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</si>
  <si>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</si>
  <si>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</si>
  <si>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</si>
  <si>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</si>
  <si>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</si>
  <si>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</si>
  <si>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</si>
  <si>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</si>
  <si>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</si>
  <si>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</si>
  <si>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</si>
  <si>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</si>
  <si>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</si>
  <si>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</si>
  <si>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</si>
  <si>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</si>
  <si>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</si>
  <si>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</si>
  <si>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</si>
  <si>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</si>
  <si>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</si>
  <si>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</si>
  <si>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</si>
  <si>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</si>
  <si>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</si>
  <si>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</si>
  <si>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</si>
  <si>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</si>
  <si>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</si>
  <si>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</si>
  <si>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</si>
  <si>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</si>
  <si>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</si>
  <si>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</si>
  <si>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</si>
  <si>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</si>
  <si>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</si>
  <si>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</si>
  <si>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</si>
  <si>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</si>
  <si>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</si>
  <si>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</si>
  <si>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</si>
  <si>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</si>
  <si>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</si>
  <si>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</si>
  <si>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</si>
  <si>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</si>
  <si>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</si>
  <si>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</si>
  <si>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</si>
  <si>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</si>
  <si>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</si>
  <si>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</si>
  <si>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</si>
  <si>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</si>
  <si>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</si>
  <si>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</si>
  <si>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</si>
  <si>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</si>
  <si>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</si>
  <si>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</si>
  <si>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</si>
  <si>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</si>
  <si>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</si>
  <si>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</si>
  <si>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</si>
  <si>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</si>
  <si>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</si>
  <si>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</si>
  <si>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</si>
  <si>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</si>
  <si>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</si>
  <si>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</si>
  <si>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</si>
  <si>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</si>
  <si>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</si>
  <si>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</si>
  <si>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</si>
  <si>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</si>
  <si>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</si>
  <si>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</si>
  <si>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</si>
  <si>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</si>
  <si>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</si>
  <si>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</si>
  <si>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</si>
  <si>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</si>
  <si>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</si>
  <si>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</si>
  <si>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</si>
  <si>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</si>
  <si>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</si>
  <si>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</si>
  <si>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</si>
  <si>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</si>
  <si>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</si>
  <si>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</si>
  <si>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</si>
  <si>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</si>
  <si>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</si>
  <si>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</si>
  <si>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</si>
  <si>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</si>
  <si>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</si>
  <si>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</si>
  <si>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</si>
  <si>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</si>
  <si>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</si>
  <si>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</si>
  <si>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</si>
  <si>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</si>
  <si>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</si>
  <si>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</si>
  <si>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</si>
  <si>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</si>
  <si>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</si>
  <si>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</si>
  <si>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</si>
  <si>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</si>
  <si>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</si>
  <si>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</si>
  <si>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</si>
  <si>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</si>
  <si>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</si>
  <si>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</si>
  <si>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</si>
  <si>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</si>
  <si>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</si>
  <si>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</si>
  <si>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</si>
  <si>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</si>
  <si>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</si>
  <si>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</si>
  <si>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</si>
  <si>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</si>
  <si>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</si>
  <si>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</si>
  <si>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</si>
  <si>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</si>
  <si>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</si>
  <si>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</si>
  <si>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</si>
  <si>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</si>
  <si>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</si>
  <si>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</si>
  <si>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</si>
  <si>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</si>
  <si>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</si>
  <si>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</si>
  <si>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</si>
  <si>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</si>
  <si>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</si>
  <si>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</si>
  <si>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</si>
  <si>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</si>
  <si>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</si>
  <si>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</si>
  <si>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</si>
  <si>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</si>
  <si>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</si>
  <si>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</si>
  <si>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</si>
  <si>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</si>
  <si>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</si>
  <si>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</si>
  <si>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</si>
  <si>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</si>
  <si>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</si>
  <si>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</si>
  <si>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</si>
  <si>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</si>
  <si>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</si>
  <si>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</si>
  <si>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</si>
  <si>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</si>
  <si>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</si>
  <si>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</si>
  <si>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</si>
  <si>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</si>
  <si>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</si>
  <si>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</si>
  <si>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</si>
  <si>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</si>
  <si>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</si>
  <si>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</si>
  <si>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</si>
  <si>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</si>
  <si>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</si>
  <si>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</si>
  <si>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</si>
  <si>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</si>
  <si>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</si>
  <si>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</si>
  <si>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</si>
  <si>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</si>
  <si>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</si>
  <si>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</si>
  <si>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</si>
  <si>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</si>
  <si>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</si>
  <si>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</si>
  <si>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</si>
  <si>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</si>
  <si>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</si>
  <si>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</si>
  <si>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</si>
  <si>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</si>
  <si>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</si>
  <si>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</si>
  <si>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</si>
  <si>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</si>
  <si>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</si>
  <si>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</si>
  <si>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</si>
  <si>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</si>
  <si>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</si>
  <si>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</si>
  <si>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</si>
  <si>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</si>
  <si>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</si>
  <si>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</si>
  <si>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</si>
  <si>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</si>
  <si>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</si>
  <si>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</si>
  <si>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</si>
  <si>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</si>
  <si>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</si>
  <si>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</si>
  <si>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</si>
  <si>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</si>
  <si>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</si>
  <si>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</si>
  <si>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</si>
  <si>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</si>
  <si>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</si>
  <si>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</si>
  <si>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</si>
  <si>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</si>
  <si>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</si>
  <si>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</si>
  <si>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</si>
  <si>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</si>
  <si>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</si>
  <si>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</si>
  <si>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</si>
  <si>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</si>
  <si>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</si>
  <si>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</si>
  <si>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</si>
  <si>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</si>
  <si>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</si>
  <si>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</si>
  <si>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</si>
  <si>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</si>
  <si>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</si>
  <si>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</si>
  <si>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</si>
  <si>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</si>
  <si>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</si>
  <si>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</si>
  <si>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</si>
  <si>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</si>
  <si>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</si>
  <si>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</si>
  <si>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</si>
  <si>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</si>
  <si>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</si>
  <si>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</si>
  <si>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</si>
  <si>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</si>
  <si>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</si>
  <si>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</si>
  <si>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</si>
  <si>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</si>
  <si>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</si>
  <si>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</si>
  <si>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</si>
  <si>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</si>
  <si>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</si>
  <si>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</si>
  <si>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</si>
  <si>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</si>
  <si>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</si>
  <si>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</si>
  <si>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</si>
  <si>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</si>
  <si>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</si>
  <si>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</si>
  <si>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</si>
  <si>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</si>
  <si>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</si>
  <si>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</si>
  <si>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</si>
  <si>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</si>
  <si>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</si>
  <si>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</si>
  <si>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</si>
  <si>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</si>
  <si>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</si>
  <si>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</si>
  <si>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</si>
  <si>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</si>
  <si>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</si>
  <si>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</si>
  <si>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</si>
  <si>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</si>
  <si>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</si>
  <si>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</si>
  <si>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</si>
  <si>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</si>
  <si>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</si>
  <si>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</si>
  <si>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</si>
  <si>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</si>
  <si>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</si>
  <si>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</si>
  <si>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</si>
  <si>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</si>
  <si>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</si>
  <si>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</si>
  <si>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</si>
  <si>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</si>
  <si>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</si>
  <si>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</si>
  <si>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</si>
  <si>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</si>
  <si>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</si>
  <si>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</si>
  <si>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</si>
  <si>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</si>
  <si>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</si>
  <si>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</si>
  <si>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</si>
  <si>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</si>
  <si>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</si>
  <si>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</si>
  <si>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</si>
  <si>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</si>
  <si>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</si>
  <si>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</si>
  <si>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</si>
  <si>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</si>
  <si>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</si>
  <si>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</si>
  <si>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</si>
  <si>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</si>
  <si>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</si>
  <si>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</si>
  <si>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</si>
  <si>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</si>
  <si>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</si>
  <si>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</si>
  <si>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</si>
  <si>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</si>
  <si>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</si>
  <si>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</si>
  <si>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</si>
  <si>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</si>
  <si>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</si>
  <si>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</si>
  <si>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</si>
  <si>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</si>
  <si>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</si>
  <si>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</si>
  <si>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</si>
  <si>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</si>
  <si>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</si>
  <si>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</si>
  <si>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</si>
  <si>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</si>
  <si>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</si>
  <si>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</si>
  <si>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</si>
  <si>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</si>
  <si>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</si>
  <si>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</si>
  <si>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</si>
  <si>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</si>
  <si>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</si>
  <si>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</si>
  <si>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</si>
  <si>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</si>
  <si>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</si>
  <si>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</si>
  <si>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</si>
  <si>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</si>
  <si>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</si>
  <si>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</si>
  <si>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</si>
  <si>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</si>
  <si>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</si>
  <si>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</si>
  <si>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</si>
  <si>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</si>
  <si>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</si>
  <si>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</si>
  <si>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</si>
  <si>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</si>
  <si>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</si>
  <si>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</si>
  <si>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</si>
  <si>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</si>
  <si>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</si>
  <si>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</si>
  <si>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</si>
  <si>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</si>
  <si>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</si>
  <si>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</si>
  <si>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</si>
  <si>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</si>
  <si>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</si>
  <si>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</si>
  <si>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</si>
  <si>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</si>
  <si>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</si>
  <si>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</si>
  <si>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</si>
  <si>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</si>
  <si>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</si>
  <si>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</si>
  <si>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</si>
  <si>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</si>
  <si>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</si>
  <si>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</si>
  <si>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</si>
  <si>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</si>
  <si>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</si>
  <si>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</si>
  <si>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</si>
  <si>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</si>
  <si>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</si>
  <si>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</si>
  <si>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</si>
  <si>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</si>
  <si>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</si>
  <si>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</si>
  <si>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</si>
  <si>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</si>
  <si>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</si>
  <si>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</si>
  <si>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</si>
  <si>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</si>
  <si>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</si>
  <si>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</si>
  <si>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</si>
  <si>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</si>
  <si>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</si>
  <si>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</si>
  <si>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</si>
  <si>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</si>
  <si>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</si>
  <si>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</si>
  <si>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</si>
  <si>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</si>
  <si>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</si>
  <si>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</si>
  <si>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</si>
  <si>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</si>
  <si>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</si>
  <si>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</si>
  <si>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</si>
  <si>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</si>
  <si>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</si>
  <si>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</si>
  <si>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</si>
  <si>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</si>
  <si>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</si>
  <si>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</si>
  <si>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</si>
  <si>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</si>
  <si>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</si>
  <si>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</si>
  <si>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</si>
  <si>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</si>
  <si>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</si>
  <si>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</si>
  <si>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</si>
  <si>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</si>
  <si>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</si>
  <si>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</si>
  <si>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</si>
  <si>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</si>
  <si>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</si>
  <si>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</si>
  <si>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</si>
  <si>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</si>
  <si>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</si>
  <si>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</si>
  <si>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</si>
  <si>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</si>
  <si>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</si>
  <si>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</si>
  <si>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</si>
  <si>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</si>
  <si>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</si>
  <si>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</si>
  <si>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</si>
  <si>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</si>
  <si>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</si>
  <si>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</si>
  <si>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</si>
  <si>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</si>
  <si>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</si>
  <si>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</si>
  <si>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</si>
  <si>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</si>
  <si>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</si>
  <si>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</si>
  <si>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</si>
  <si>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</si>
  <si>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</si>
  <si>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</si>
  <si>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</si>
  <si>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</si>
  <si>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</si>
  <si>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</si>
  <si>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</si>
  <si>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</si>
  <si>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</si>
  <si>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</si>
  <si>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</si>
  <si>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</si>
  <si>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</si>
  <si>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</si>
  <si>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</si>
  <si>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</si>
  <si>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</si>
  <si>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</si>
  <si>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</si>
  <si>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</si>
  <si>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</si>
  <si>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</si>
  <si>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</si>
  <si>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</si>
  <si>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</si>
  <si>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</si>
  <si>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</si>
  <si>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</si>
  <si>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</si>
  <si>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</si>
  <si>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</si>
  <si>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</si>
  <si>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</si>
  <si>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</si>
  <si>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</si>
  <si>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</si>
  <si>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</si>
  <si>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</si>
  <si>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</si>
  <si>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</si>
  <si>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</si>
  <si>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</si>
  <si>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</si>
  <si>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</si>
  <si>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</si>
  <si>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</si>
  <si>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</si>
  <si>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</si>
  <si>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</si>
  <si>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</si>
  <si>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</si>
  <si>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</si>
  <si>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</si>
  <si>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</si>
  <si>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</si>
  <si>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</si>
  <si>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</si>
  <si>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</si>
  <si>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</si>
  <si>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</si>
  <si>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</si>
  <si>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</si>
  <si>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</si>
  <si>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</si>
  <si>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</si>
  <si>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</si>
  <si>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</si>
  <si>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</si>
  <si>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</si>
  <si>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</si>
  <si>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</si>
  <si>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</si>
  <si>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</si>
  <si>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</si>
  <si>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</si>
  <si>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</si>
  <si>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</si>
  <si>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</si>
  <si>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</si>
  <si>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</si>
  <si>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</si>
  <si>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</si>
  <si>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</si>
  <si>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</si>
  <si>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</si>
  <si>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</si>
  <si>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</si>
  <si>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</si>
  <si>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</si>
  <si>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</si>
  <si>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</si>
  <si>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</si>
  <si>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</si>
  <si>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</si>
  <si>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</si>
  <si>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</si>
  <si>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</si>
  <si>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</si>
  <si>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</si>
  <si>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</si>
  <si>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</si>
  <si>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</si>
  <si>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</si>
  <si>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</si>
  <si>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</si>
  <si>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</si>
  <si>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</si>
  <si>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</si>
  <si>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</si>
  <si>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</si>
  <si>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</si>
  <si>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</si>
  <si>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</si>
  <si>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</si>
  <si>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</si>
  <si>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</si>
  <si>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</si>
  <si>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</si>
  <si>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</si>
  <si>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</si>
  <si>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</si>
  <si>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</si>
  <si>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</si>
  <si>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</si>
  <si>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</si>
  <si>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</si>
  <si>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</si>
  <si>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</si>
  <si>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</si>
  <si>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</si>
  <si>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</si>
  <si>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</si>
  <si>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</si>
  <si>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</si>
  <si>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</si>
  <si>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</si>
  <si>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</si>
  <si>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</si>
  <si>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</si>
  <si>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</si>
  <si>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</si>
  <si>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</si>
  <si>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</si>
  <si>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</si>
  <si>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</si>
  <si>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</si>
  <si>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</si>
  <si>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</si>
  <si>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</si>
  <si>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</si>
  <si>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</si>
  <si>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</si>
  <si>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</si>
  <si>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</si>
  <si>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</si>
  <si>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</si>
  <si>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</si>
  <si>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</si>
  <si>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</si>
  <si>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</si>
  <si>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</si>
  <si>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</si>
  <si>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</si>
  <si>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</si>
  <si>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</si>
  <si>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</si>
  <si>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</si>
  <si>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</si>
  <si>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</si>
  <si>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</si>
  <si>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</si>
  <si>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</si>
  <si>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</si>
  <si>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</si>
  <si>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</si>
  <si>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</si>
  <si>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</si>
  <si>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</si>
  <si>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</si>
  <si>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</si>
  <si>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</si>
  <si>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</si>
  <si>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</si>
  <si>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</si>
  <si>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</si>
  <si>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</si>
  <si>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</si>
  <si>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</si>
  <si>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</si>
  <si>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</si>
  <si>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</si>
  <si>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</si>
  <si>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</si>
  <si>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</si>
  <si>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</si>
  <si>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</si>
  <si>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</si>
  <si>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</si>
  <si>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</si>
  <si>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</si>
  <si>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</si>
  <si>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</si>
  <si>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</si>
  <si>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</si>
  <si>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</si>
  <si>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</si>
  <si>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</si>
  <si>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</si>
  <si>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</si>
  <si>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</si>
  <si>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</si>
  <si>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</si>
  <si>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</si>
  <si>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</si>
  <si>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</si>
  <si>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</si>
  <si>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</si>
  <si>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</si>
  <si>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</si>
  <si>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</si>
  <si>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</si>
  <si>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</si>
  <si>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</si>
  <si>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</si>
  <si>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</si>
  <si>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</si>
  <si>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</si>
  <si>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</si>
  <si>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</si>
  <si>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</si>
  <si>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</si>
  <si>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</si>
  <si>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</si>
  <si>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</si>
  <si>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</si>
  <si>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</si>
  <si>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</si>
  <si>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</si>
  <si>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</si>
  <si>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</si>
  <si>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</si>
  <si>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</si>
  <si>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</si>
  <si>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</si>
  <si>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</si>
  <si>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</si>
  <si>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</si>
  <si>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</si>
  <si>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</si>
  <si>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</si>
  <si>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</si>
  <si>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</si>
  <si>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</si>
  <si>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</si>
  <si>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</si>
  <si>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</si>
  <si>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</si>
  <si>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</si>
  <si>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</si>
  <si>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</si>
  <si>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</si>
  <si>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</si>
  <si>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</si>
  <si>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</si>
  <si>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</si>
  <si>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</si>
  <si>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</si>
  <si>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</si>
  <si>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</si>
  <si>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</si>
  <si>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</si>
  <si>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</si>
  <si>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</si>
  <si>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</si>
  <si>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</si>
  <si>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</si>
  <si>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</si>
  <si>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</si>
  <si>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</si>
  <si>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</si>
  <si>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</si>
  <si>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</si>
  <si>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</si>
  <si>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</si>
  <si>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</si>
  <si>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</si>
  <si>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</si>
  <si>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</si>
  <si>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</si>
  <si>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</si>
  <si>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</si>
  <si>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</si>
  <si>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</si>
  <si>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</si>
  <si>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</si>
  <si>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</si>
  <si>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</si>
  <si>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</si>
  <si>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</si>
  <si>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</si>
  <si>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</si>
  <si>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</si>
  <si>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</si>
  <si>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</si>
  <si>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</si>
  <si>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</si>
  <si>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</si>
  <si>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</si>
  <si>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</si>
  <si>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</si>
  <si>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</si>
  <si>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</si>
  <si>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</si>
  <si>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</si>
  <si>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</si>
  <si>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</si>
  <si>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</si>
  <si>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</si>
  <si>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</si>
  <si>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</si>
  <si>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</si>
  <si>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</si>
  <si>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</si>
  <si>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</si>
  <si>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</si>
  <si>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</si>
  <si>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</si>
  <si>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</si>
  <si>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</si>
  <si>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</si>
  <si>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</si>
  <si>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</si>
  <si>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</si>
  <si>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</si>
  <si>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</si>
  <si>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</si>
  <si>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</si>
  <si>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</si>
  <si>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</si>
  <si>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</si>
  <si>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</si>
  <si>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</si>
  <si>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</si>
  <si>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</si>
  <si>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</si>
  <si>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</si>
  <si>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</si>
  <si>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</si>
  <si>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</si>
  <si>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</si>
  <si>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</si>
  <si>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</si>
  <si>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</si>
  <si>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</si>
  <si>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</si>
  <si>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</si>
  <si>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</si>
  <si>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</si>
  <si>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</si>
  <si>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</si>
  <si>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</si>
  <si>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</si>
  <si>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</si>
  <si>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</si>
  <si>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</si>
  <si>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</si>
  <si>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</si>
  <si>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</si>
  <si>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</si>
  <si>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</si>
  <si>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</si>
  <si>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</si>
  <si>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</si>
  <si>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</si>
  <si>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</si>
  <si>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</si>
  <si>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</si>
  <si>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</si>
  <si>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</si>
  <si>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</si>
  <si>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</si>
  <si>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</si>
  <si>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</si>
  <si>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</si>
  <si>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</si>
  <si>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</si>
  <si>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</si>
  <si>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</si>
  <si>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</si>
  <si>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</si>
  <si>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</si>
  <si>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</si>
  <si>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</si>
  <si>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</si>
  <si>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</si>
  <si>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</si>
  <si>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</si>
  <si>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</si>
  <si>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</si>
  <si>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</si>
  <si>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</si>
  <si>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</si>
  <si>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</si>
  <si>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</si>
  <si>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</si>
  <si>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</si>
  <si>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</si>
  <si>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</si>
  <si>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</si>
  <si>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</si>
  <si>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</si>
  <si>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</si>
  <si>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</si>
  <si>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</si>
  <si>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</si>
  <si>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</si>
  <si>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</si>
  <si>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</si>
  <si>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</si>
  <si>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</si>
  <si>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</si>
  <si>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</si>
  <si>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</si>
  <si>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</si>
  <si>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</si>
  <si>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</si>
  <si>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</si>
  <si>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</si>
  <si>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</si>
  <si>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</si>
  <si>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</si>
  <si>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</si>
  <si>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</si>
  <si>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</si>
  <si>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</si>
  <si>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</si>
  <si>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</si>
  <si>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</si>
  <si>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</si>
  <si>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</si>
  <si>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</si>
  <si>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</si>
  <si>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</si>
  <si>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</si>
  <si>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</si>
  <si>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</si>
  <si>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</si>
  <si>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</si>
  <si>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</si>
  <si>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</si>
  <si>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</si>
  <si>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</si>
  <si>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</si>
  <si>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</si>
  <si>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</si>
  <si>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</si>
  <si>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</si>
  <si>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</si>
  <si>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</si>
  <si>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</si>
  <si>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</si>
  <si>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</si>
  <si>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</si>
  <si>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</si>
  <si>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</si>
  <si>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</si>
  <si>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</si>
  <si>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</si>
  <si>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</si>
  <si>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</si>
  <si>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</si>
  <si>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</si>
  <si>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</si>
  <si>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</si>
  <si>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</si>
  <si>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</si>
  <si>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</si>
  <si>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</si>
  <si>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</si>
  <si>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</si>
  <si>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</si>
  <si>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</si>
  <si>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</si>
  <si>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</si>
  <si>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</si>
  <si>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</si>
  <si>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</si>
  <si>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</si>
  <si>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</si>
  <si>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</si>
  <si>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</si>
  <si>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</si>
  <si>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</si>
  <si>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</si>
  <si>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</si>
  <si>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</si>
  <si>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</si>
  <si>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</si>
  <si>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</si>
  <si>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</si>
  <si>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</si>
  <si>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</si>
  <si>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</si>
  <si>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</si>
  <si>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</si>
  <si>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</si>
  <si>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</si>
  <si>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</si>
  <si>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</si>
  <si>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</si>
  <si>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</si>
  <si>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</si>
  <si>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</si>
  <si>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</si>
  <si>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</si>
  <si>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</si>
  <si>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</si>
  <si>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</si>
  <si>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</si>
  <si>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</si>
  <si>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</si>
  <si>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</si>
  <si>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</si>
  <si>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</si>
  <si>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</si>
  <si>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</si>
  <si>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</si>
  <si>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</si>
  <si>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</si>
  <si>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</si>
  <si>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</si>
  <si>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</si>
  <si>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</si>
  <si>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</si>
  <si>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</si>
  <si>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</si>
  <si>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</si>
  <si>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</si>
  <si>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</si>
  <si>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</si>
  <si>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</si>
  <si>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</si>
  <si>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</si>
  <si>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</si>
  <si>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</si>
  <si>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</si>
  <si>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</si>
  <si>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</si>
  <si>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</si>
  <si>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</si>
  <si>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</si>
  <si>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</si>
  <si>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</si>
  <si>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</si>
  <si>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</si>
  <si>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</si>
  <si>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</si>
  <si>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</si>
  <si>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</si>
  <si>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</si>
  <si>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</si>
  <si>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</si>
  <si>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</si>
  <si>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</si>
  <si>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</si>
  <si>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</si>
  <si>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</si>
  <si>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</si>
  <si>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</si>
  <si>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</si>
  <si>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</si>
  <si>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</si>
  <si>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</si>
  <si>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</si>
  <si>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</si>
  <si>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</si>
  <si>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</si>
  <si>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</si>
  <si>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</si>
  <si>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</si>
  <si>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</si>
  <si>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</si>
  <si>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</si>
  <si>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</si>
  <si>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</si>
  <si>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</si>
  <si>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</si>
  <si>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</si>
  <si>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</si>
  <si>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</si>
  <si>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</si>
  <si>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</si>
  <si>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</si>
  <si>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</si>
  <si>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</si>
  <si>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</si>
  <si>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</si>
  <si>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</si>
  <si>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</si>
  <si>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</si>
  <si>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</si>
  <si>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</si>
  <si>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</si>
  <si>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</si>
  <si>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</si>
  <si>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</si>
  <si>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</si>
  <si>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</si>
  <si>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</si>
  <si>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</si>
  <si>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</si>
  <si>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</si>
  <si>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</si>
  <si>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</si>
  <si>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</si>
  <si>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</si>
  <si>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</si>
  <si>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</si>
  <si>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</si>
  <si>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</si>
  <si>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</si>
  <si>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</si>
  <si>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</si>
  <si>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</si>
  <si>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</si>
  <si>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</si>
  <si>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</si>
  <si>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</si>
  <si>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</si>
  <si>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</si>
  <si>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</si>
  <si>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</si>
  <si>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</si>
  <si>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</si>
  <si>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</si>
  <si>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</si>
  <si>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</si>
  <si>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</si>
  <si>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</si>
  <si>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</si>
  <si>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</si>
  <si>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</si>
  <si>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</si>
  <si>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</si>
  <si>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</si>
  <si>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</si>
  <si>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</si>
  <si>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</si>
  <si>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</si>
  <si>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</si>
  <si>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</si>
  <si>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</si>
  <si>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</si>
  <si>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</si>
  <si>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</si>
  <si>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</si>
  <si>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</si>
  <si>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</si>
  <si>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</si>
  <si>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</si>
  <si>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</si>
  <si>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</si>
  <si>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</si>
  <si>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</si>
  <si>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</si>
  <si>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</si>
  <si>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</si>
  <si>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</si>
  <si>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</si>
  <si>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</si>
  <si>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</si>
  <si>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</si>
  <si>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</si>
  <si>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</si>
  <si>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</si>
  <si>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</si>
  <si>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</si>
  <si>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</si>
  <si>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</si>
  <si>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</si>
  <si>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</si>
  <si>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</si>
  <si>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</si>
  <si>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</si>
  <si>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</si>
  <si>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</si>
  <si>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</si>
  <si>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</si>
  <si>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</si>
  <si>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</si>
  <si>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</si>
  <si>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</si>
  <si>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</si>
  <si>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</si>
  <si>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</si>
  <si>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</si>
  <si>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</si>
  <si>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</si>
  <si>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</si>
  <si>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</si>
  <si>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</si>
  <si>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</si>
  <si>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</si>
  <si>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</si>
  <si>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</si>
  <si>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</si>
  <si>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</si>
  <si>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</si>
  <si>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</si>
  <si>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</si>
  <si>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</si>
  <si>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</si>
  <si>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</si>
  <si>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</si>
  <si>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</si>
  <si>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</si>
  <si>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</si>
  <si>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</si>
  <si>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</si>
  <si>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</si>
  <si>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</si>
  <si>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</si>
  <si>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</si>
  <si>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</si>
  <si>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</si>
  <si>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</si>
  <si>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</si>
  <si>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</si>
  <si>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</si>
  <si>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</si>
  <si>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</si>
  <si>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</si>
  <si>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</si>
  <si>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</si>
  <si>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</si>
  <si>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</si>
  <si>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</si>
  <si>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</si>
  <si>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</si>
  <si>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</si>
  <si>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</si>
  <si>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</si>
  <si>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</si>
  <si>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</si>
  <si>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</si>
  <si>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</si>
  <si>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</si>
  <si>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</si>
  <si>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</si>
  <si>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</si>
  <si>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</si>
  <si>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</si>
  <si>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</si>
  <si>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</si>
  <si>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</si>
  <si>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</si>
  <si>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</si>
  <si>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</si>
  <si>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</si>
  <si>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</si>
  <si>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</si>
  <si>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</si>
  <si>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</si>
  <si>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</si>
  <si>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</si>
  <si>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</si>
  <si>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</si>
  <si>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</si>
  <si>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</si>
  <si>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</si>
  <si>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</si>
  <si>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</si>
  <si>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</si>
  <si>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</si>
  <si>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</si>
  <si>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</si>
  <si>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</si>
  <si>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</si>
  <si>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</si>
  <si>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</si>
  <si>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</si>
  <si>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</si>
  <si>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</si>
  <si>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</si>
  <si>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</si>
  <si>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</si>
  <si>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</si>
  <si>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</si>
  <si>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</si>
  <si>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</si>
  <si>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</si>
  <si>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</si>
  <si>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</si>
  <si>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</si>
  <si>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</si>
  <si>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</si>
  <si>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</si>
  <si>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</si>
  <si>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</si>
  <si>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</si>
  <si>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</si>
  <si>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</si>
  <si>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</si>
  <si>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</si>
  <si>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</si>
  <si>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</si>
  <si>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</si>
  <si>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</si>
  <si>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</si>
  <si>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</si>
  <si>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</si>
  <si>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</si>
  <si>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</si>
  <si>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</si>
  <si>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</si>
  <si>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</si>
  <si>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</si>
  <si>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</si>
  <si>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</si>
  <si>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</si>
  <si>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</si>
  <si>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</si>
  <si>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</si>
  <si>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</si>
  <si>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</si>
  <si>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</si>
  <si>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</si>
  <si>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</si>
  <si>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</si>
  <si>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</si>
  <si>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</si>
  <si>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</si>
  <si>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</si>
  <si>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</si>
  <si>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</si>
  <si>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</si>
  <si>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</si>
  <si>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</si>
  <si>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</si>
  <si>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</si>
  <si>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</si>
  <si>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</si>
  <si>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</si>
  <si>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</si>
  <si>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</si>
  <si>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</si>
  <si>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</si>
  <si>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</si>
  <si>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</si>
  <si>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</si>
  <si>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</si>
  <si>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</si>
  <si>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</si>
  <si>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</si>
  <si>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</si>
  <si>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</si>
  <si>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</si>
  <si>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</si>
  <si>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</si>
  <si>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</si>
  <si>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</si>
  <si>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</si>
  <si>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</si>
  <si>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</si>
  <si>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</si>
  <si>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</si>
  <si>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</si>
  <si>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</si>
  <si>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</si>
  <si>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</si>
  <si>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</si>
  <si>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</si>
  <si>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</si>
  <si>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</si>
  <si>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</si>
  <si>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</si>
  <si>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</si>
  <si>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</si>
  <si>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</si>
  <si>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</si>
  <si>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</si>
  <si>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</si>
  <si>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</si>
  <si>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</si>
  <si>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</si>
  <si>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</si>
  <si>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</si>
  <si>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</si>
  <si>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</si>
  <si>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</si>
  <si>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</si>
  <si>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</si>
  <si>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</si>
  <si>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</si>
  <si>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</si>
  <si>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</si>
  <si>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</si>
  <si>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</si>
  <si>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</si>
  <si>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</si>
  <si>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</si>
  <si>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</si>
  <si>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</si>
  <si>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</si>
  <si>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</si>
  <si>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</si>
  <si>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</si>
  <si>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</si>
  <si>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</si>
  <si>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</si>
  <si>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</si>
  <si>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</si>
  <si>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</si>
  <si>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</si>
  <si>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</si>
  <si>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</si>
  <si>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</si>
  <si>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</si>
  <si>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</si>
  <si>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</si>
  <si>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</si>
  <si>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</si>
  <si>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</si>
  <si>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</si>
  <si>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</si>
  <si>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</si>
  <si>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</si>
  <si>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</si>
  <si>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</si>
  <si>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</si>
  <si>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</si>
  <si>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</si>
  <si>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</si>
  <si>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</si>
  <si>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</si>
  <si>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</si>
  <si>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</si>
  <si>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</si>
  <si>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</si>
  <si>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</si>
  <si>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</si>
  <si>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</si>
  <si>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</si>
  <si>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</si>
  <si>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</si>
  <si>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</si>
  <si>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</si>
  <si>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</si>
  <si>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</si>
  <si>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</si>
  <si>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</si>
  <si>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</si>
  <si>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</si>
  <si>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</si>
  <si>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</si>
  <si>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</si>
  <si>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</si>
  <si>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</si>
  <si>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</si>
  <si>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</si>
  <si>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</si>
  <si>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</si>
  <si>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</si>
  <si>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</si>
  <si>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</si>
  <si>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</si>
  <si>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</si>
  <si>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</si>
  <si>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</si>
  <si>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</si>
  <si>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</si>
  <si>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</si>
  <si>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</si>
  <si>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</si>
  <si>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</si>
  <si>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</si>
  <si>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</si>
  <si>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</si>
  <si>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</si>
  <si>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</si>
  <si>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</si>
  <si>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</si>
  <si>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</si>
  <si>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</si>
  <si>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</si>
  <si>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</si>
  <si>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</si>
  <si>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</si>
  <si>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</si>
  <si>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</si>
  <si>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</si>
  <si>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</si>
  <si>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</si>
  <si>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</si>
  <si>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</si>
  <si>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</si>
  <si>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</si>
  <si>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</si>
  <si>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</si>
  <si>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</si>
  <si>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</si>
  <si>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</si>
  <si>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</si>
  <si>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</si>
  <si>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</si>
  <si>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</si>
  <si>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</si>
  <si>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</si>
  <si>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</si>
  <si>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</si>
  <si>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</si>
  <si>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</si>
  <si>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</si>
  <si>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</si>
  <si>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</si>
  <si>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</si>
  <si>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</si>
  <si>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</si>
  <si>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</si>
  <si>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</si>
  <si>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</si>
  <si>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</si>
  <si>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</si>
  <si>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</si>
  <si>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</si>
  <si>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</si>
  <si>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</si>
  <si>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</si>
  <si>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</si>
  <si>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</si>
  <si>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</si>
  <si>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</si>
  <si>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</si>
  <si>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</si>
  <si>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</si>
  <si>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</si>
  <si>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</si>
  <si>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</si>
  <si>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</si>
  <si>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</si>
  <si>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</si>
  <si>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</si>
  <si>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</si>
  <si>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</si>
  <si>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</si>
  <si>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</si>
  <si>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</si>
  <si>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</si>
  <si>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</si>
  <si>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</si>
  <si>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</si>
  <si>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</si>
  <si>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</si>
  <si>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</si>
  <si>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</si>
  <si>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</si>
  <si>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</si>
  <si>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</si>
  <si>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</si>
  <si>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</si>
  <si>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</si>
  <si>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</si>
  <si>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</si>
  <si>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</si>
  <si>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</si>
  <si>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</si>
  <si>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</si>
  <si>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</si>
  <si>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</si>
  <si>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</si>
  <si>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</si>
  <si>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</si>
  <si>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</si>
  <si>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</si>
  <si>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</si>
  <si>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</si>
  <si>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</si>
  <si>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</si>
  <si>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</si>
  <si>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</si>
  <si>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</si>
  <si>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</si>
  <si>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</si>
  <si>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</si>
  <si>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</si>
  <si>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</si>
  <si>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</si>
  <si>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</si>
  <si>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</si>
  <si>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</si>
  <si>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</si>
  <si>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</si>
  <si>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</si>
  <si>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</si>
  <si>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</si>
  <si>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</si>
  <si>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</si>
  <si>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</si>
  <si>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</si>
  <si>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</si>
  <si>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</si>
  <si>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</si>
  <si>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</si>
  <si>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</si>
  <si>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</si>
  <si>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</si>
  <si>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</si>
  <si>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</si>
  <si>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</si>
  <si>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</si>
  <si>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</si>
  <si>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</si>
  <si>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</si>
  <si>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</si>
  <si>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</si>
  <si>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</si>
  <si>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</si>
  <si>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</si>
  <si>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</si>
  <si>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</si>
  <si>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</si>
  <si>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</si>
  <si>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</si>
  <si>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</si>
  <si>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</si>
  <si>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</si>
  <si>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</si>
  <si>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</si>
  <si>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</si>
  <si>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</si>
  <si>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</si>
  <si>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</si>
  <si>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</si>
  <si>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</si>
  <si>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</si>
  <si>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</si>
  <si>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</si>
  <si>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</si>
  <si>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</si>
  <si>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</si>
  <si>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</si>
  <si>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</si>
  <si>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</si>
  <si>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</si>
  <si>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</si>
  <si>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</si>
  <si>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</si>
  <si>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</si>
  <si>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</si>
  <si>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</si>
  <si>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</si>
  <si>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</si>
  <si>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</si>
  <si>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</si>
  <si>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</si>
  <si>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</si>
  <si>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</si>
  <si>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</si>
  <si>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</si>
  <si>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</si>
  <si>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</si>
  <si>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</si>
  <si>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</si>
  <si>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</si>
  <si>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</si>
  <si>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</si>
  <si>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</si>
  <si>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</si>
  <si>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</si>
  <si>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</si>
  <si>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</si>
  <si>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</si>
  <si>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</si>
  <si>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</si>
  <si>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</si>
  <si>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</si>
  <si>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</si>
  <si>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</si>
  <si>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</si>
  <si>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</si>
  <si>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</si>
  <si>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</si>
  <si>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</si>
  <si>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</si>
  <si>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</si>
  <si>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</si>
  <si>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</si>
  <si>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</si>
  <si>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</si>
  <si>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</si>
  <si>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</si>
  <si>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</si>
  <si>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</si>
  <si>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</si>
  <si>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</si>
  <si>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</si>
  <si>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</si>
  <si>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</si>
  <si>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</si>
  <si>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</si>
  <si>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</si>
  <si>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</si>
  <si>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</si>
  <si>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</si>
  <si>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</si>
  <si>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</si>
  <si>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</si>
  <si>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</si>
  <si>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</si>
  <si>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</si>
  <si>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</si>
  <si>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</si>
  <si>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</si>
  <si>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</si>
  <si>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</si>
  <si>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</si>
  <si>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</si>
  <si>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</si>
  <si>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</si>
  <si>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</si>
  <si>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</si>
  <si>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</si>
  <si>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</si>
  <si>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</si>
  <si>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</si>
  <si>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</si>
  <si>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</si>
  <si>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</si>
  <si>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</si>
  <si>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</si>
  <si>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</si>
  <si>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</si>
  <si>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</si>
  <si>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</si>
  <si>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</si>
  <si>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</si>
  <si>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</si>
  <si>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</si>
  <si>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</si>
  <si>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</si>
  <si>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</si>
  <si>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</si>
  <si>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</si>
  <si>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</si>
  <si>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</si>
  <si>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</si>
  <si>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</si>
  <si>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</si>
  <si>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</si>
  <si>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</si>
  <si>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</si>
  <si>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</si>
  <si>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</si>
  <si>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</si>
  <si>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</si>
  <si>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</si>
  <si>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</si>
  <si>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</si>
  <si>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</si>
  <si>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</si>
  <si>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</si>
  <si>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</si>
  <si>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</si>
  <si>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</si>
  <si>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</si>
  <si>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</si>
  <si>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</si>
  <si>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</si>
  <si>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</si>
  <si>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</si>
  <si>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</si>
  <si>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</si>
  <si>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</si>
  <si>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</si>
  <si>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</si>
  <si>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</si>
  <si>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</si>
  <si>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</si>
  <si>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</si>
  <si>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</si>
  <si>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</si>
  <si>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</si>
  <si>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</si>
  <si>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</si>
  <si>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</si>
  <si>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</si>
  <si>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</si>
  <si>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</si>
  <si>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</si>
  <si>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</si>
  <si>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</si>
  <si>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</si>
  <si>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</si>
  <si>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</si>
  <si>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</si>
  <si>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</si>
  <si>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</si>
  <si>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</si>
  <si>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</si>
  <si>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</si>
  <si>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</si>
  <si>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</si>
  <si>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</si>
  <si>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</si>
  <si>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</si>
  <si>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</si>
  <si>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</si>
  <si>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</si>
  <si>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</si>
  <si>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</si>
  <si>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</si>
  <si>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</si>
  <si>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</si>
  <si>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</si>
  <si>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</si>
  <si>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</si>
  <si>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</si>
  <si>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</si>
  <si>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</si>
  <si>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</si>
  <si>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</si>
  <si>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</si>
  <si>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</si>
  <si>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</si>
  <si>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</si>
  <si>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</si>
  <si>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</si>
  <si>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</si>
  <si>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</si>
  <si>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</si>
  <si>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</si>
  <si>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</si>
  <si>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</si>
  <si>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</si>
  <si>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</si>
  <si>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</si>
  <si>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</si>
  <si>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</si>
  <si>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</si>
  <si>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</si>
  <si>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</si>
  <si>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</si>
  <si>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</si>
  <si>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</si>
  <si>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</si>
  <si>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</si>
  <si>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</si>
  <si>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</si>
  <si>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</si>
  <si>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</si>
  <si>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</si>
  <si>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</si>
  <si>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</si>
  <si>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</si>
  <si>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</si>
  <si>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</si>
  <si>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</si>
  <si>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</si>
  <si>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</si>
  <si>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</si>
  <si>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</si>
  <si>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</si>
  <si>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</si>
  <si>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</si>
  <si>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</si>
  <si>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</si>
  <si>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</si>
  <si>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</si>
  <si>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</si>
  <si>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</si>
  <si>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</si>
  <si>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</si>
  <si>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</si>
  <si>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</si>
  <si>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</si>
  <si>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</si>
  <si>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</si>
  <si>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</si>
  <si>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</si>
  <si>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</si>
  <si>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</si>
  <si>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</si>
  <si>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</si>
  <si>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</si>
  <si>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</si>
  <si>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</si>
  <si>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</si>
  <si>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</si>
  <si>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</si>
  <si>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</si>
  <si>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</si>
  <si>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</si>
  <si>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</si>
  <si>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</si>
  <si>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</si>
  <si>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</si>
  <si>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</si>
  <si>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</si>
  <si>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</si>
  <si>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</si>
  <si>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</si>
  <si>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</si>
  <si>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</si>
  <si>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</si>
  <si>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</si>
  <si>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</si>
  <si>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</si>
  <si>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</si>
  <si>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</si>
  <si>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</si>
  <si>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</si>
  <si>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</si>
  <si>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</si>
  <si>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</si>
  <si>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</si>
  <si>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</si>
  <si>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</si>
  <si>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</si>
  <si>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</si>
  <si>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</si>
  <si>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</si>
  <si>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</si>
  <si>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</si>
  <si>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</si>
  <si>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</si>
  <si>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</si>
  <si>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</si>
  <si>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</si>
  <si>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</si>
  <si>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</si>
  <si>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</si>
  <si>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</si>
  <si>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</si>
  <si>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</si>
  <si>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</si>
  <si>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</si>
  <si>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</si>
  <si>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</si>
  <si>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</si>
  <si>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</si>
  <si>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</si>
  <si>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</si>
  <si>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</si>
  <si>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</si>
  <si>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</si>
  <si>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</si>
  <si>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</si>
  <si>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</si>
  <si>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</si>
  <si>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</si>
  <si>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</si>
  <si>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</si>
  <si>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</si>
  <si>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</si>
  <si>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</si>
  <si>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</si>
  <si>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</si>
  <si>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</si>
  <si>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</si>
  <si>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</si>
  <si>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</si>
  <si>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</si>
  <si>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</si>
  <si>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</si>
  <si>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</si>
  <si>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</si>
  <si>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</si>
  <si>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</si>
  <si>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</si>
  <si>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</si>
  <si>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</si>
  <si>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</si>
  <si>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</si>
  <si>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</si>
  <si>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</si>
  <si>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</si>
  <si>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</si>
  <si>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</si>
  <si>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</si>
  <si>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</si>
  <si>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</si>
  <si>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</si>
  <si>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</si>
  <si>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</si>
  <si>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</si>
  <si>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</si>
  <si>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</si>
  <si>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</si>
  <si>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</si>
  <si>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</si>
  <si>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</si>
  <si>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</si>
  <si>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</si>
  <si>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</si>
  <si>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</si>
  <si>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</si>
  <si>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</si>
  <si>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</si>
  <si>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</si>
  <si>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</si>
  <si>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</si>
  <si>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</si>
  <si>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</si>
  <si>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</si>
  <si>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</si>
  <si>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</si>
  <si>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</si>
  <si>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</si>
  <si>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</si>
  <si>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</si>
  <si>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</si>
  <si>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</si>
  <si>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</si>
  <si>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</si>
  <si>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</si>
  <si>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</si>
  <si>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</si>
  <si>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</si>
  <si>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</si>
  <si>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</si>
  <si>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</si>
  <si>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</si>
  <si>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</si>
  <si>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</si>
  <si>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</si>
  <si>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</si>
  <si>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</si>
  <si>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</si>
  <si>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</si>
  <si>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</si>
  <si>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</si>
  <si>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</si>
  <si>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</si>
  <si>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</si>
  <si>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</si>
  <si>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</si>
  <si>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</si>
  <si>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</si>
  <si>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</si>
  <si>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</si>
  <si>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</si>
  <si>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</si>
  <si>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</si>
  <si>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</si>
  <si>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</si>
  <si>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</si>
  <si>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</si>
  <si>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</si>
  <si>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</si>
  <si>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</si>
  <si>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</si>
  <si>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</si>
  <si>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</si>
  <si>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</si>
  <si>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</si>
  <si>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</si>
  <si>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</si>
  <si>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</si>
  <si>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</si>
  <si>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</si>
  <si>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</si>
  <si>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</si>
  <si>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</si>
  <si>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</si>
  <si>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</si>
  <si>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</si>
  <si>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</si>
  <si>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</si>
  <si>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</si>
  <si>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</si>
  <si>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</si>
  <si>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</si>
  <si>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</si>
  <si>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</si>
  <si>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</si>
  <si>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</si>
  <si>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</si>
  <si>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</si>
  <si>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</si>
  <si>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</si>
  <si>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</si>
  <si>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</si>
  <si>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</si>
  <si>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</si>
  <si>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</si>
  <si>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</si>
  <si>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</si>
  <si>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</si>
  <si>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</si>
  <si>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</si>
  <si>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</si>
  <si>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</si>
  <si>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</si>
  <si>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</si>
  <si>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</si>
  <si>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</si>
  <si>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</si>
  <si>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</si>
  <si>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</si>
  <si>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</si>
  <si>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</si>
  <si>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</si>
  <si>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</si>
  <si>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</si>
  <si>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</si>
  <si>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</si>
  <si>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</si>
  <si>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</si>
  <si>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</si>
  <si>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</si>
  <si>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</si>
  <si>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</si>
  <si>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</si>
  <si>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</si>
  <si>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</si>
  <si>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</si>
  <si>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</si>
  <si>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</si>
  <si>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</si>
  <si>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</si>
  <si>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</si>
  <si>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</si>
  <si>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</si>
  <si>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</si>
  <si>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</si>
  <si>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</si>
  <si>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</si>
  <si>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</si>
  <si>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</si>
  <si>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</si>
  <si>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</si>
  <si>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</si>
  <si>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</si>
  <si>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</si>
  <si>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</si>
  <si>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</si>
  <si>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</si>
  <si>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</si>
  <si>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</si>
  <si>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</si>
  <si>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</si>
  <si>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</si>
  <si>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</si>
  <si>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</si>
  <si>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</si>
  <si>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</si>
  <si>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</si>
  <si>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</si>
  <si>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</si>
  <si>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</si>
  <si>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</si>
  <si>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</si>
  <si>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</si>
  <si>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</si>
  <si>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</si>
  <si>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</si>
  <si>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</si>
  <si>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</si>
  <si>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</si>
  <si>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</si>
  <si>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</si>
  <si>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</si>
  <si>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</si>
  <si>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</si>
  <si>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</si>
  <si>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</si>
  <si>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</si>
  <si>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</si>
  <si>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</si>
  <si>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</si>
  <si>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</si>
  <si>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</si>
  <si>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</si>
  <si>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</si>
  <si>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</si>
  <si>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</si>
  <si>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</si>
  <si>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</si>
  <si>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</si>
  <si>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</si>
  <si>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</si>
  <si>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</si>
  <si>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</si>
  <si>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</si>
  <si>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</si>
  <si>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</si>
  <si>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</si>
  <si>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</si>
  <si>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</si>
  <si>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</si>
  <si>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</si>
  <si>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</si>
  <si>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</si>
  <si>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</si>
  <si>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</si>
  <si>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</si>
  <si>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</si>
  <si>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</si>
  <si>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</si>
  <si>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</si>
  <si>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</si>
  <si>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</si>
  <si>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</si>
  <si>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</si>
  <si>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</si>
  <si>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</si>
  <si>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</si>
  <si>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</si>
  <si>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</si>
  <si>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</si>
  <si>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</si>
  <si>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</si>
  <si>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</si>
  <si>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</si>
  <si>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</si>
  <si>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</si>
  <si>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</si>
  <si>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</si>
  <si>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</si>
  <si>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</si>
  <si>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</si>
  <si>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</si>
  <si>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</si>
  <si>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</si>
  <si>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</si>
  <si>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</si>
  <si>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</si>
  <si>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</si>
  <si>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</si>
  <si>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</si>
  <si>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</si>
  <si>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</si>
  <si>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</si>
  <si>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</si>
  <si>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</si>
  <si>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</si>
  <si>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</si>
  <si>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</si>
  <si>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</si>
  <si>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</si>
  <si>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</si>
  <si>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</si>
  <si>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</si>
  <si>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</si>
  <si>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</si>
  <si>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</si>
  <si>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</si>
  <si>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</si>
  <si>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</si>
  <si>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</si>
  <si>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</si>
  <si>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</si>
  <si>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</si>
  <si>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</si>
  <si>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</si>
  <si>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</si>
  <si>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</si>
  <si>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</si>
  <si>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</si>
  <si>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</si>
  <si>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</si>
  <si>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</si>
  <si>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</si>
  <si>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</si>
  <si>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</si>
  <si>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</si>
  <si>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</si>
  <si>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</si>
  <si>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</si>
  <si>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</si>
  <si>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</si>
  <si>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</si>
  <si>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</si>
  <si>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</si>
  <si>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</si>
  <si>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</si>
  <si>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</si>
  <si>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</si>
  <si>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</si>
  <si>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</si>
  <si>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</si>
  <si>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</si>
  <si>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</si>
  <si>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</si>
  <si>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</si>
  <si>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</si>
  <si>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</si>
  <si>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</si>
  <si>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</si>
  <si>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</si>
  <si>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</si>
  <si>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</si>
  <si>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</si>
  <si>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</si>
  <si>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</si>
  <si>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</si>
  <si>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</si>
  <si>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</si>
  <si>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</si>
  <si>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</si>
  <si>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</si>
  <si>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</si>
  <si>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</si>
  <si>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</si>
  <si>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</si>
  <si>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</si>
  <si>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</si>
  <si>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</si>
  <si>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</si>
  <si>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</si>
  <si>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</si>
  <si>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</si>
  <si>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</si>
  <si>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</si>
  <si>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</si>
  <si>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</si>
  <si>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</si>
  <si>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</si>
  <si>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</si>
  <si>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</si>
  <si>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</si>
  <si>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</si>
  <si>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</si>
  <si>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</si>
  <si>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</si>
  <si>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</si>
  <si>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</si>
  <si>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</si>
  <si>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</si>
  <si>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</si>
  <si>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</si>
  <si>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</si>
  <si>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</si>
  <si>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</si>
  <si>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</si>
  <si>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</si>
  <si>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</si>
  <si>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</si>
  <si>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</si>
  <si>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</si>
  <si>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</si>
  <si>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</si>
  <si>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</si>
  <si>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</si>
  <si>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</si>
  <si>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</si>
  <si>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</si>
  <si>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</si>
  <si>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</si>
  <si>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</si>
  <si>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</si>
  <si>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</si>
  <si>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</si>
  <si>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</si>
  <si>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</si>
  <si>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</si>
  <si>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</si>
  <si>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</si>
  <si>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</si>
  <si>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</si>
  <si>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</si>
  <si>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</si>
  <si>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</si>
  <si>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</si>
  <si>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</si>
  <si>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</si>
  <si>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</si>
  <si>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</si>
  <si>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</si>
  <si>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</si>
  <si>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</si>
  <si>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</si>
  <si>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</si>
  <si>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</si>
  <si>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</si>
  <si>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</si>
  <si>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</si>
  <si>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</si>
  <si>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</si>
  <si>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</si>
  <si>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</si>
  <si>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</si>
  <si>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</si>
  <si>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</si>
  <si>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</si>
  <si>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</si>
  <si>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</si>
  <si>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</si>
  <si>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</si>
  <si>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</si>
  <si>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</si>
  <si>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</si>
  <si>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</si>
  <si>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</si>
  <si>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</si>
  <si>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</si>
  <si>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</si>
  <si>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</si>
  <si>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</si>
  <si>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</si>
  <si>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</si>
  <si>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</si>
  <si>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</si>
  <si>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</si>
  <si>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</si>
  <si>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</si>
  <si>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</si>
  <si>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</si>
  <si>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</si>
  <si>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</si>
  <si>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</si>
  <si>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</si>
  <si>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</si>
  <si>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</si>
  <si>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</si>
  <si>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</si>
  <si>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</si>
  <si>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</si>
  <si>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</si>
  <si>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</si>
  <si>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</si>
  <si>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</si>
  <si>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</si>
  <si>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</si>
  <si>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</si>
  <si>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</si>
  <si>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</si>
  <si>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</si>
  <si>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</si>
  <si>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</si>
  <si>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</si>
  <si>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</si>
  <si>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</si>
  <si>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</si>
  <si>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</si>
  <si>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</si>
  <si>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</si>
  <si>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</si>
  <si>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</si>
  <si>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</si>
  <si>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</si>
  <si>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</si>
  <si>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</si>
  <si>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</si>
  <si>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</si>
  <si>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</si>
  <si>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</si>
  <si>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</si>
  <si>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</si>
  <si>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</si>
  <si>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</si>
  <si>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</si>
  <si>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</si>
  <si>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</si>
  <si>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</si>
  <si>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</si>
  <si>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</si>
  <si>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</si>
  <si>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</si>
  <si>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</si>
  <si>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</si>
  <si>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</si>
  <si>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</si>
  <si>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</si>
  <si>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</si>
  <si>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</si>
  <si>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</si>
  <si>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</si>
  <si>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</si>
  <si>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</si>
  <si>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</si>
  <si>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</si>
  <si>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</si>
  <si>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</si>
  <si>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</si>
  <si>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</si>
  <si>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</si>
  <si>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</si>
  <si>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</si>
  <si>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</si>
  <si>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</si>
  <si>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</si>
  <si>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</si>
  <si>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</si>
  <si>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</si>
  <si>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</si>
  <si>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</si>
  <si>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</si>
  <si>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</si>
  <si>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</si>
  <si>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</si>
  <si>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</si>
  <si>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</si>
  <si>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</si>
  <si>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</si>
  <si>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</si>
  <si>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</si>
  <si>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</si>
  <si>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</si>
  <si>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</si>
  <si>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</si>
  <si>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</si>
  <si>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</si>
  <si>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</si>
  <si>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</si>
  <si>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</si>
  <si>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</si>
  <si>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</si>
  <si>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</si>
  <si>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</si>
  <si>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</si>
  <si>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</si>
  <si>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</si>
  <si>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</si>
  <si>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</si>
  <si>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</si>
  <si>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</si>
  <si>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</si>
  <si>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</si>
  <si>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</si>
  <si>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</si>
  <si>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</si>
  <si>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</si>
  <si>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</si>
  <si>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</si>
  <si>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</si>
  <si>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</si>
  <si>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</si>
  <si>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</si>
  <si>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</si>
  <si>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</si>
  <si>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</si>
  <si>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</si>
  <si>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</si>
  <si>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</si>
  <si>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</si>
  <si>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</si>
  <si>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</si>
  <si>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</si>
  <si>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</si>
  <si>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</si>
  <si>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</si>
  <si>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</si>
  <si>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</si>
  <si>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</si>
  <si>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</si>
  <si>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</si>
  <si>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</si>
  <si>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</si>
  <si>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</si>
  <si>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</si>
  <si>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</si>
  <si>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</si>
  <si>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</si>
  <si>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</si>
  <si>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</si>
  <si>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</si>
  <si>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</si>
  <si>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</si>
  <si>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</si>
  <si>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</si>
  <si>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</si>
  <si>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</si>
  <si>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</si>
  <si>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</si>
  <si>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</si>
  <si>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</si>
  <si>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</si>
  <si>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</si>
  <si>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</si>
  <si>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</si>
  <si>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</si>
  <si>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</si>
  <si>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</si>
  <si>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</si>
  <si>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</si>
  <si>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</si>
  <si>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</si>
  <si>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</si>
  <si>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</si>
  <si>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</si>
  <si>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</si>
  <si>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</si>
  <si>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</si>
  <si>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</si>
  <si>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</si>
  <si>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</si>
  <si>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</si>
  <si>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</si>
  <si>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</si>
  <si>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</si>
  <si>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</si>
  <si>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</si>
  <si>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</si>
  <si>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</si>
  <si>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</si>
  <si>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</si>
  <si>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</si>
  <si>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</si>
  <si>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</si>
  <si>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</si>
  <si>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</si>
  <si>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</si>
  <si>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</si>
  <si>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</si>
  <si>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</si>
  <si>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</si>
  <si>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</si>
  <si>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</si>
  <si>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</si>
  <si>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</si>
  <si>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</si>
  <si>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</si>
  <si>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</si>
  <si>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</si>
  <si>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</si>
  <si>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</si>
  <si>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</si>
  <si>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</si>
  <si>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</si>
  <si>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</si>
  <si>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</si>
  <si>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</si>
  <si>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</si>
  <si>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</si>
  <si>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</si>
  <si>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</si>
  <si>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</si>
  <si>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</si>
  <si>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</si>
  <si>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</si>
  <si>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</si>
  <si>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</si>
  <si>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</si>
  <si>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</si>
  <si>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</si>
  <si>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</si>
  <si>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</si>
  <si>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</si>
  <si>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</si>
  <si>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</si>
  <si>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</si>
  <si>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</si>
  <si>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</si>
  <si>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</si>
  <si>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</si>
  <si>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</si>
  <si>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</si>
  <si>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</si>
  <si>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</si>
  <si>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</si>
  <si>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</si>
  <si>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</si>
  <si>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</si>
  <si>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</si>
  <si>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</si>
  <si>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</si>
  <si>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</si>
  <si>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</si>
  <si>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</si>
  <si>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</si>
  <si>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</si>
  <si>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</si>
  <si>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</si>
  <si>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</si>
  <si>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</si>
  <si>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</si>
  <si>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</si>
  <si>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</si>
  <si>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</si>
  <si>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</si>
  <si>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</si>
  <si>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</si>
  <si>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</si>
  <si>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</si>
  <si>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</si>
  <si>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</si>
  <si>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</si>
  <si>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</si>
  <si>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</si>
  <si>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</si>
  <si>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</si>
  <si>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</si>
  <si>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</si>
  <si>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</si>
  <si>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</si>
  <si>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</si>
  <si>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</si>
  <si>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</si>
  <si>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</si>
  <si>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</si>
  <si>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</si>
  <si>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</si>
  <si>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</si>
  <si>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</si>
  <si>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</si>
  <si>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</si>
  <si>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</si>
  <si>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</si>
  <si>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</si>
  <si>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</si>
  <si>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</si>
  <si>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</si>
  <si>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</si>
  <si>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</si>
  <si>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</si>
  <si>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</si>
  <si>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</si>
  <si>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</si>
  <si>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</si>
  <si>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</si>
  <si>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</si>
  <si>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</si>
  <si>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</si>
  <si>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</si>
  <si>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</si>
  <si>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</si>
  <si>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</si>
  <si>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</si>
  <si>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</si>
  <si>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</si>
  <si>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</si>
  <si>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</si>
  <si>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</si>
  <si>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</si>
  <si>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</si>
  <si>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</si>
  <si>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</si>
  <si>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</si>
  <si>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</si>
  <si>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</si>
  <si>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</si>
  <si>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</si>
  <si>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</si>
  <si>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</si>
  <si>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</si>
  <si>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</si>
  <si>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</si>
  <si>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</si>
  <si>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</si>
  <si>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</si>
  <si>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</si>
  <si>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</si>
  <si>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</si>
  <si>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</si>
  <si>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</si>
  <si>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</si>
  <si>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</si>
  <si>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</si>
  <si>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</si>
  <si>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</si>
  <si>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</si>
  <si>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</si>
  <si>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</si>
  <si>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</si>
  <si>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</si>
  <si>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</si>
  <si>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</si>
  <si>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</si>
  <si>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</si>
  <si>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</si>
  <si>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</si>
  <si>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</si>
  <si>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</si>
  <si>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</si>
  <si>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</si>
  <si>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</si>
  <si>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</si>
  <si>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</si>
  <si>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</si>
  <si>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</si>
  <si>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</si>
  <si>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</si>
  <si>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</si>
  <si>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</si>
  <si>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</si>
  <si>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</si>
  <si>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</si>
  <si>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</si>
  <si>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</si>
  <si>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</si>
  <si>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</si>
  <si>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</si>
  <si>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</si>
  <si>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</si>
  <si>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</si>
  <si>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</si>
  <si>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</si>
  <si>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</si>
  <si>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</si>
  <si>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</si>
  <si>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</si>
  <si>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</si>
  <si>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</si>
  <si>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</si>
  <si>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</si>
  <si>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</si>
  <si>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</si>
  <si>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</si>
  <si>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</si>
  <si>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</si>
  <si>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</si>
  <si>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</si>
  <si>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</si>
  <si>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</si>
  <si>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</si>
  <si>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</si>
  <si>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</si>
  <si>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</si>
  <si>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</si>
  <si>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</si>
  <si>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</si>
  <si>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</si>
  <si>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</si>
  <si>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</si>
  <si>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</si>
  <si>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</si>
  <si>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</si>
  <si>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</si>
  <si>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</si>
  <si>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</si>
  <si>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</si>
  <si>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</si>
  <si>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</si>
  <si>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</si>
  <si>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</si>
  <si>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</si>
  <si>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</si>
  <si>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</si>
  <si>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</si>
  <si>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</si>
  <si>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</si>
  <si>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</si>
  <si>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</si>
  <si>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</si>
  <si>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</si>
  <si>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</si>
  <si>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</si>
  <si>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</si>
  <si>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</si>
  <si>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</si>
  <si>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</si>
  <si>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</si>
  <si>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</si>
  <si>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</si>
  <si>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</si>
  <si>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</si>
  <si>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</si>
  <si>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</si>
  <si>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</si>
  <si>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</si>
  <si>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</si>
  <si>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</si>
  <si>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</si>
  <si>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</si>
  <si>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</si>
  <si>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</si>
  <si>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</si>
  <si>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</si>
  <si>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</si>
  <si>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</si>
  <si>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</si>
  <si>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</si>
  <si>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</si>
  <si>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</si>
  <si>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</si>
  <si>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</si>
  <si>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</si>
  <si>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</si>
  <si>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</si>
  <si>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</si>
  <si>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</si>
  <si>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</si>
  <si>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</si>
  <si>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</si>
  <si>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</si>
  <si>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</si>
  <si>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</si>
  <si>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</si>
  <si>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</si>
  <si>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</si>
  <si>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</si>
  <si>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</si>
  <si>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</si>
  <si>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</si>
  <si>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</si>
  <si>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</si>
  <si>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</si>
  <si>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</si>
  <si>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</si>
  <si>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</si>
  <si>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</si>
  <si>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</si>
  <si>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</si>
  <si>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</si>
  <si>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</si>
  <si>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</si>
  <si>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</si>
  <si>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</si>
  <si>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</si>
  <si>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</si>
  <si>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</si>
  <si>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</si>
  <si>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</si>
  <si>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</si>
  <si>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</si>
  <si>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</si>
  <si>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</si>
  <si>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</si>
  <si>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</si>
  <si>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</si>
  <si>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</si>
  <si>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</si>
  <si>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</si>
  <si>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</si>
  <si>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</si>
  <si>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</si>
  <si>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</si>
  <si>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</si>
  <si>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</si>
  <si>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</si>
  <si>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</si>
  <si>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</si>
  <si>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</si>
  <si>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</si>
  <si>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</si>
  <si>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</si>
  <si>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</si>
  <si>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</si>
  <si>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</si>
  <si>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</si>
  <si>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</si>
  <si>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</si>
  <si>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</si>
  <si>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</si>
  <si>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</si>
  <si>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</si>
  <si>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</si>
  <si>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</si>
  <si>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</si>
  <si>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</si>
  <si>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</si>
  <si>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</si>
  <si>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</si>
  <si>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</si>
  <si>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</si>
  <si>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</si>
  <si>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</si>
  <si>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</si>
  <si>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</si>
  <si>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</si>
  <si>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</si>
  <si>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</si>
  <si>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</si>
  <si>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</si>
  <si>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</si>
  <si>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</si>
  <si>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</si>
  <si>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</si>
  <si>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</si>
  <si>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</si>
  <si>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</si>
  <si>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</si>
  <si>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</si>
  <si>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</si>
  <si>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</si>
  <si>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</si>
  <si>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</si>
  <si>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</si>
  <si>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</si>
  <si>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</si>
  <si>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</si>
  <si>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</si>
  <si>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</si>
  <si>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</si>
  <si>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</si>
  <si>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</si>
  <si>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</si>
  <si>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</si>
  <si>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</si>
  <si>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</si>
  <si>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</si>
  <si>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</si>
  <si>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</si>
  <si>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</si>
  <si>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</si>
  <si>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</si>
  <si>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</si>
  <si>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</si>
  <si>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</si>
  <si>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</si>
  <si>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</si>
  <si>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</si>
  <si>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</si>
  <si>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</si>
  <si>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</si>
  <si>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</si>
  <si>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</si>
  <si>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</si>
  <si>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</si>
  <si>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</si>
  <si>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</si>
  <si>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</si>
  <si>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</si>
  <si>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</si>
  <si>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</si>
  <si>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</si>
  <si>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</si>
  <si>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</si>
  <si>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</si>
  <si>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</si>
  <si>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</si>
  <si>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</si>
  <si>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</si>
  <si>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</si>
  <si>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</si>
  <si>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</si>
  <si>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</si>
  <si>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</si>
  <si>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</si>
  <si>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</si>
  <si>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</si>
  <si>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</si>
  <si>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</si>
  <si>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</si>
  <si>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</si>
  <si>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</si>
  <si>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</si>
  <si>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</si>
  <si>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</si>
  <si>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</si>
  <si>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</si>
  <si>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</si>
  <si>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</si>
  <si>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</si>
  <si>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</si>
  <si>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</si>
  <si>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</si>
  <si>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</si>
  <si>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</si>
  <si>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</si>
  <si>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</si>
  <si>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</si>
  <si>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</si>
  <si>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</si>
  <si>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</si>
  <si>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</si>
  <si>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</si>
  <si>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</si>
  <si>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</si>
  <si>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</si>
  <si>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</si>
  <si>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</si>
  <si>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</si>
  <si>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</si>
  <si>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</si>
  <si>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</si>
  <si>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</si>
  <si>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</si>
  <si>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</si>
  <si>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</si>
  <si>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</si>
  <si>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</si>
  <si>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</si>
  <si>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</si>
  <si>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</si>
  <si>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</si>
  <si>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</si>
  <si>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</si>
  <si>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</si>
  <si>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</si>
  <si>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</si>
  <si>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</si>
  <si>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</si>
  <si>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</si>
  <si>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</si>
  <si>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</si>
  <si>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</si>
  <si>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</si>
  <si>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</si>
  <si>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</si>
  <si>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</si>
  <si>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</si>
  <si>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</si>
  <si>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</si>
  <si>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</si>
  <si>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</si>
  <si>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</si>
  <si>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</si>
  <si>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</si>
  <si>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</si>
  <si>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</si>
  <si>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</si>
  <si>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</si>
  <si>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</si>
  <si>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</si>
  <si>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</si>
  <si>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</si>
  <si>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</si>
  <si>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</si>
  <si>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</si>
  <si>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</si>
  <si>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</si>
  <si>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</si>
  <si>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</si>
  <si>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</si>
  <si>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</si>
  <si>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</si>
  <si>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</si>
  <si>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</si>
  <si>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</si>
  <si>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</si>
  <si>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</si>
  <si>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</si>
  <si>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</si>
  <si>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</si>
  <si>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</si>
  <si>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</si>
  <si>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</si>
  <si>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</si>
  <si>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</si>
  <si>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</si>
  <si>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</si>
  <si>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</si>
  <si>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</si>
  <si>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</si>
  <si>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</si>
  <si>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</si>
  <si>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</si>
  <si>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</si>
  <si>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</si>
  <si>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</si>
  <si>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</si>
  <si>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</si>
  <si>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</si>
  <si>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</si>
  <si>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</si>
  <si>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</si>
  <si>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</si>
  <si>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</si>
  <si>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</si>
  <si>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</si>
  <si>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</si>
  <si>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</si>
  <si>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</si>
  <si>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</si>
  <si>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</si>
  <si>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</si>
  <si>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</si>
  <si>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</si>
  <si>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</si>
  <si>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</si>
  <si>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</si>
  <si>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</si>
  <si>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</si>
  <si>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</si>
  <si>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</si>
  <si>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</si>
  <si>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</si>
  <si>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</si>
  <si>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</si>
  <si>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</si>
  <si>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</si>
  <si>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</si>
  <si>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</si>
  <si>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</si>
  <si>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</si>
  <si>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</si>
  <si>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</si>
  <si>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</si>
  <si>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</si>
  <si>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</si>
  <si>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</si>
  <si>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</si>
  <si>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</si>
  <si>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</si>
  <si>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</si>
  <si>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</si>
  <si>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</si>
  <si>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</si>
  <si>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</si>
  <si>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</si>
  <si>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</si>
  <si>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</si>
  <si>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</si>
  <si>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</si>
  <si>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</si>
  <si>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</si>
  <si>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</si>
  <si>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</si>
  <si>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</si>
  <si>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</si>
  <si>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</si>
  <si>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</si>
  <si>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</si>
  <si>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</si>
  <si>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</si>
  <si>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</si>
  <si>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</si>
  <si>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</si>
  <si>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</si>
  <si>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</si>
  <si>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</si>
  <si>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</si>
  <si>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</si>
  <si>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</si>
  <si>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</si>
  <si>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</si>
  <si>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</si>
  <si>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</si>
  <si>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</si>
  <si>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</si>
  <si>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</si>
  <si>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</si>
  <si>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</si>
  <si>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</si>
  <si>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</si>
  <si>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</si>
  <si>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</si>
  <si>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</si>
  <si>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</si>
  <si>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</si>
  <si>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</si>
  <si>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</si>
  <si>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</si>
  <si>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</si>
  <si>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</si>
  <si>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</si>
  <si>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</si>
  <si>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</si>
  <si>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</si>
  <si>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</si>
  <si>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</si>
  <si>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</si>
  <si>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</si>
  <si>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</si>
  <si>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</si>
  <si>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</si>
  <si>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</si>
  <si>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</si>
  <si>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</si>
  <si>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</si>
  <si>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</si>
  <si>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</si>
  <si>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</si>
  <si>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</si>
  <si>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</si>
  <si>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</si>
  <si>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</si>
  <si>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</si>
  <si>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</si>
  <si>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</si>
  <si>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</si>
  <si>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</si>
  <si>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</si>
  <si>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</si>
  <si>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</si>
  <si>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</si>
  <si>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</si>
  <si>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</si>
  <si>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</si>
  <si>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</si>
  <si>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</si>
  <si>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</si>
  <si>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</si>
  <si>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</si>
  <si>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</si>
  <si>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</si>
  <si>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</si>
  <si>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</si>
  <si>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</si>
  <si>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</si>
  <si>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</si>
  <si>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</si>
  <si>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</si>
  <si>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</si>
  <si>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</si>
  <si>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</si>
  <si>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</si>
  <si>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</si>
  <si>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</si>
  <si>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</si>
  <si>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</si>
  <si>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</si>
  <si>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</si>
  <si>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</si>
  <si>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</si>
  <si>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</si>
  <si>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</si>
  <si>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</si>
  <si>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</si>
  <si>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</si>
  <si>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</si>
  <si>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</si>
  <si>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</si>
  <si>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</si>
  <si>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</si>
  <si>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</si>
  <si>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</si>
  <si>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</si>
  <si>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</si>
  <si>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</si>
  <si>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</si>
  <si>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</si>
  <si>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</si>
  <si>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</si>
  <si>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</si>
  <si>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</si>
  <si>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</si>
  <si>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</si>
  <si>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</si>
  <si>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</si>
  <si>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</si>
  <si>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</si>
  <si>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</si>
  <si>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</si>
  <si>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</si>
  <si>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</si>
  <si>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</si>
  <si>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</si>
  <si>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</si>
  <si>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</si>
  <si>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</si>
  <si>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</si>
  <si>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</si>
  <si>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</si>
  <si>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</si>
  <si>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</si>
  <si>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</si>
  <si>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</si>
  <si>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</si>
  <si>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</si>
  <si>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</si>
  <si>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</si>
  <si>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</si>
  <si>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</si>
  <si>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</si>
  <si>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</si>
  <si>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</si>
  <si>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</si>
  <si>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</si>
  <si>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</si>
  <si>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</si>
  <si>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</si>
  <si>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</si>
  <si>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</si>
  <si>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</si>
  <si>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</si>
  <si>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</si>
  <si>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</si>
  <si>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</si>
  <si>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</si>
  <si>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</si>
  <si>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</si>
  <si>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</si>
  <si>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</si>
  <si>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</si>
  <si>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</si>
  <si>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</si>
  <si>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</si>
  <si>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</si>
  <si>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</si>
  <si>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</si>
  <si>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</si>
  <si>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</si>
  <si>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</si>
  <si>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</si>
  <si>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</si>
  <si>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</si>
  <si>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</si>
  <si>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</si>
  <si>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</si>
  <si>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</si>
  <si>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</si>
  <si>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</si>
  <si>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</si>
  <si>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</si>
  <si>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</si>
  <si>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</si>
  <si>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</si>
  <si>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</si>
  <si>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</si>
  <si>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</si>
  <si>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</si>
  <si>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</si>
  <si>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</si>
  <si>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</si>
  <si>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</si>
  <si>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</si>
  <si>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</si>
  <si>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</si>
  <si>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</si>
  <si>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</si>
  <si>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</si>
  <si>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</si>
  <si>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</si>
  <si>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</si>
  <si>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</si>
  <si>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</si>
  <si>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</si>
  <si>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</si>
  <si>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</si>
  <si>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</si>
  <si>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</si>
  <si>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</si>
  <si>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</si>
  <si>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</si>
  <si>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</si>
  <si>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</si>
  <si>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</si>
  <si>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</si>
  <si>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</si>
  <si>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</si>
  <si>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</si>
  <si>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</si>
  <si>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</si>
  <si>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</si>
  <si>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</si>
  <si>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</si>
  <si>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</si>
  <si>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</si>
  <si>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</si>
  <si>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</si>
  <si>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</si>
  <si>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</si>
  <si>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</si>
  <si>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</si>
  <si>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</si>
  <si>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</si>
  <si>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</si>
  <si>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</si>
  <si>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</si>
  <si>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</si>
  <si>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</si>
  <si>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</si>
  <si>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</si>
  <si>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</si>
  <si>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</si>
  <si>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</si>
  <si>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</si>
  <si>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</si>
  <si>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</si>
  <si>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</si>
  <si>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</si>
  <si>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</si>
  <si>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</si>
  <si>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</si>
  <si>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</si>
  <si>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</si>
  <si>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</si>
  <si>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</si>
  <si>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</si>
  <si>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</si>
  <si>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</si>
  <si>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</si>
  <si>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</si>
  <si>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</si>
  <si>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</si>
  <si>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</si>
  <si>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</si>
  <si>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</si>
  <si>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</si>
  <si>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</si>
  <si>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</si>
  <si>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</si>
  <si>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</si>
  <si>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</si>
  <si>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</si>
  <si>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</si>
  <si>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</si>
  <si>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</si>
  <si>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</si>
  <si>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</si>
  <si>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</si>
  <si>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</si>
  <si>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</si>
  <si>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</si>
  <si>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</si>
  <si>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</si>
  <si>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</si>
  <si>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</si>
  <si>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</si>
  <si>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</si>
  <si>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</si>
  <si>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</si>
  <si>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</si>
  <si>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</si>
  <si>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</si>
  <si>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</si>
  <si>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</si>
  <si>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</si>
  <si>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</si>
  <si>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</si>
  <si>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</si>
  <si>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</si>
  <si>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</si>
  <si>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</si>
  <si>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</si>
  <si>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</si>
  <si>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</si>
  <si>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</si>
  <si>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</si>
  <si>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</si>
  <si>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</si>
  <si>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</si>
  <si>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</si>
  <si>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</si>
  <si>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</si>
  <si>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</si>
  <si>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</si>
  <si>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</si>
  <si>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</si>
  <si>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</si>
  <si>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</si>
  <si>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</si>
  <si>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</si>
  <si>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</si>
  <si>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</si>
  <si>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</si>
  <si>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</si>
  <si>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</si>
  <si>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</si>
  <si>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</si>
  <si>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</si>
  <si>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</si>
  <si>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</si>
  <si>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</si>
  <si>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</si>
  <si>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</si>
  <si>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</si>
  <si>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</si>
  <si>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</si>
  <si>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</si>
  <si>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</si>
  <si>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</si>
  <si>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</si>
  <si>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</si>
  <si>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</si>
  <si>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</si>
  <si>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</si>
  <si>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</si>
  <si>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</si>
  <si>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</si>
  <si>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</si>
  <si>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</si>
  <si>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</si>
  <si>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</si>
  <si>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</si>
  <si>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</si>
  <si>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</si>
  <si>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</si>
  <si>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</si>
  <si>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</si>
  <si>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</si>
  <si>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</si>
  <si>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</si>
  <si>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</si>
  <si>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</si>
  <si>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</si>
  <si>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</si>
  <si>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</si>
  <si>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</si>
  <si>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</si>
  <si>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</si>
  <si>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</si>
  <si>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</si>
  <si>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</si>
  <si>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</si>
  <si>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</si>
  <si>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</si>
  <si>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</si>
  <si>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</si>
  <si>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</si>
  <si>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</si>
  <si>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</si>
  <si>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</si>
  <si>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</si>
  <si>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</si>
  <si>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</si>
  <si>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</si>
  <si>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</si>
  <si>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</si>
  <si>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</si>
  <si>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</si>
  <si>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</si>
  <si>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</si>
  <si>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</si>
  <si>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</si>
  <si>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</si>
  <si>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</si>
  <si>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</si>
  <si>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</si>
  <si>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</si>
  <si>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</si>
  <si>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</si>
  <si>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</si>
  <si>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</si>
  <si>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</si>
  <si>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</si>
  <si>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</si>
  <si>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</si>
  <si>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</si>
  <si>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</si>
  <si>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</si>
  <si>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</si>
  <si>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</si>
  <si>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</si>
  <si>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</si>
  <si>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</si>
  <si>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</si>
  <si>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</si>
  <si>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</si>
  <si>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</si>
  <si>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</si>
  <si>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</si>
  <si>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</si>
  <si>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</si>
  <si>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</si>
  <si>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</si>
  <si>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</si>
  <si>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</si>
  <si>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</si>
  <si>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</si>
  <si>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</si>
  <si>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</si>
  <si>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</si>
  <si>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</si>
  <si>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</si>
  <si>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</si>
  <si>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</si>
  <si>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</si>
  <si>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</si>
  <si>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</si>
  <si>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</si>
  <si>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</si>
  <si>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</si>
  <si>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</si>
  <si>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</si>
  <si>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</si>
  <si>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</si>
  <si>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</si>
  <si>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</si>
  <si>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</si>
  <si>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</si>
  <si>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</si>
  <si>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</si>
  <si>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</si>
  <si>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</si>
  <si>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</si>
  <si>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</si>
  <si>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</si>
  <si>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</si>
  <si>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</si>
  <si>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</si>
  <si>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</si>
  <si>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</si>
  <si>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</si>
  <si>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</si>
  <si>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</si>
  <si>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</si>
  <si>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</si>
  <si>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</si>
  <si>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</si>
  <si>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</si>
  <si>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</si>
  <si>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</si>
  <si>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</si>
  <si>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</si>
  <si>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</si>
  <si>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</si>
  <si>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</si>
  <si>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</si>
  <si>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</si>
  <si>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</si>
  <si>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</si>
  <si>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</si>
  <si>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</si>
  <si>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</si>
  <si>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</si>
  <si>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</si>
  <si>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</si>
  <si>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</si>
  <si>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</si>
  <si>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</si>
  <si>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</si>
  <si>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</si>
  <si>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</si>
  <si>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</si>
  <si>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</si>
  <si>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</si>
  <si>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</si>
  <si>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</si>
  <si>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</si>
  <si>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</si>
  <si>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</si>
  <si>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</si>
  <si>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</si>
  <si>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</si>
  <si>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</si>
  <si>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</si>
  <si>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</si>
  <si>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</si>
  <si>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</si>
  <si>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</si>
  <si>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</si>
  <si>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</si>
  <si>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</si>
  <si>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</si>
  <si>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</si>
  <si>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</si>
  <si>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</si>
  <si>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</si>
  <si>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</si>
  <si>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</si>
  <si>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</si>
  <si>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</si>
  <si>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</si>
  <si>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</si>
  <si>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</si>
  <si>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</si>
  <si>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</si>
  <si>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</si>
  <si>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</si>
  <si>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</si>
  <si>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</si>
  <si>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</si>
  <si>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</si>
  <si>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</si>
  <si>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</si>
  <si>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</si>
  <si>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</si>
  <si>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</si>
  <si>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</si>
  <si>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</si>
  <si>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</si>
  <si>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</si>
  <si>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</si>
  <si>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</si>
  <si>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</si>
  <si>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</si>
  <si>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</si>
  <si>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</si>
  <si>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</si>
  <si>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</si>
  <si>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</si>
  <si>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</si>
  <si>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</si>
  <si>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</si>
  <si>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</si>
  <si>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</si>
  <si>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</si>
  <si>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</si>
  <si>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</si>
  <si>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</si>
  <si>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</si>
  <si>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</si>
  <si>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</si>
  <si>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</si>
  <si>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</si>
  <si>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</si>
  <si>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</si>
  <si>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</si>
  <si>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</si>
  <si>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</si>
  <si>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</si>
  <si>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</si>
  <si>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</si>
  <si>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</si>
  <si>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</si>
  <si>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</si>
  <si>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</si>
  <si>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</si>
  <si>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</si>
  <si>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</si>
  <si>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</si>
  <si>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</si>
  <si>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</si>
  <si>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</si>
  <si>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</si>
  <si>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</si>
  <si>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</si>
  <si>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</si>
  <si>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</si>
  <si>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</si>
  <si>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</si>
  <si>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</si>
  <si>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</si>
  <si>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</si>
  <si>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</si>
  <si>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</si>
  <si>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</si>
  <si>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</si>
  <si>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</si>
  <si>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</si>
  <si>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</si>
  <si>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</si>
  <si>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</si>
  <si>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</si>
  <si>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</si>
  <si>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</si>
  <si>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</si>
  <si>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</si>
  <si>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</si>
  <si>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</si>
  <si>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</si>
  <si>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</si>
  <si>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</si>
  <si>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</si>
  <si>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</si>
  <si>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</si>
  <si>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</si>
  <si>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</si>
  <si>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</si>
  <si>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</si>
  <si>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</si>
  <si>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</si>
  <si>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</si>
  <si>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</si>
  <si>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</si>
  <si>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</si>
  <si>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</si>
  <si>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</si>
  <si>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</si>
  <si>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</si>
  <si>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</si>
  <si>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</si>
  <si>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</si>
  <si>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</si>
  <si>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</si>
  <si>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</si>
  <si>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</si>
  <si>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</si>
  <si>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</si>
  <si>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</si>
  <si>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</si>
  <si>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</si>
  <si>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</si>
  <si>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</si>
  <si>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</si>
  <si>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</si>
  <si>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</si>
  <si>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</si>
  <si>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</si>
  <si>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</si>
  <si>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</si>
  <si>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</si>
  <si>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</si>
  <si>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</si>
  <si>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</si>
  <si>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</si>
  <si>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</si>
  <si>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</si>
  <si>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</si>
  <si>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</si>
  <si>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</si>
  <si>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</si>
  <si>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</si>
  <si>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</si>
  <si>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</si>
  <si>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</si>
  <si>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</si>
  <si>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</si>
  <si>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</si>
  <si>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</si>
  <si>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</si>
  <si>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</si>
  <si>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</si>
  <si>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</si>
  <si>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</si>
  <si>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</si>
  <si>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</si>
  <si>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</si>
  <si>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</si>
  <si>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</si>
  <si>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</si>
  <si>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</si>
  <si>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</si>
  <si>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</si>
  <si>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</si>
  <si>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</si>
  <si>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</si>
  <si>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</si>
  <si>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</si>
  <si>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</si>
  <si>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</si>
  <si>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</si>
  <si>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</si>
  <si>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</si>
  <si>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</si>
  <si>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</si>
  <si>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</si>
  <si>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</si>
  <si>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</si>
  <si>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</si>
  <si>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</si>
  <si>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</si>
  <si>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</si>
  <si>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</si>
  <si>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</si>
  <si>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</si>
  <si>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</si>
  <si>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</si>
  <si>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</si>
  <si>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</si>
  <si>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</si>
  <si>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</si>
  <si>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</si>
  <si>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</si>
  <si>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</si>
  <si>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</si>
  <si>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</si>
  <si>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</si>
  <si>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</si>
  <si>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</si>
  <si>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</si>
  <si>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</si>
  <si>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</si>
  <si>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</si>
  <si>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</si>
  <si>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</si>
  <si>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</si>
  <si>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</si>
  <si>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</si>
  <si>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</si>
  <si>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</si>
  <si>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</si>
  <si>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</si>
  <si>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</si>
  <si>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</si>
  <si>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</si>
  <si>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</si>
  <si>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</si>
  <si>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</si>
  <si>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</si>
  <si>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</si>
  <si>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</si>
  <si>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</si>
  <si>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</si>
  <si>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</si>
  <si>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</si>
  <si>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</si>
  <si>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</si>
  <si>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</si>
  <si>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</si>
  <si>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</si>
  <si>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</si>
  <si>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</si>
  <si>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</si>
  <si>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</si>
  <si>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</si>
  <si>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</si>
  <si>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</si>
  <si>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</si>
  <si>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</si>
  <si>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</si>
  <si>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</si>
  <si>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</si>
  <si>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</si>
  <si>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</si>
  <si>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</si>
  <si>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</si>
  <si>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</si>
  <si>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</si>
  <si>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</si>
  <si>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</si>
  <si>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</si>
  <si>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</si>
  <si>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</si>
  <si>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</si>
  <si>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</si>
  <si>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</si>
  <si>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</si>
  <si>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</si>
  <si>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</si>
  <si>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</si>
  <si>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</si>
  <si>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</si>
  <si>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</si>
  <si>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</si>
  <si>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</si>
  <si>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</si>
  <si>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</si>
  <si>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</si>
  <si>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</si>
  <si>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</si>
  <si>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</si>
  <si>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</si>
  <si>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</si>
  <si>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</si>
  <si>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</si>
  <si>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</si>
  <si>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</si>
  <si>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</si>
  <si>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</si>
  <si>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</si>
  <si>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</si>
  <si>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</si>
  <si>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</si>
  <si>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</si>
  <si>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</si>
  <si>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</si>
  <si>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</si>
  <si>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</si>
  <si>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</si>
  <si>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</si>
  <si>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</si>
  <si>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</si>
  <si>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</si>
  <si>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</si>
  <si>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</si>
  <si>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</si>
  <si>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</si>
  <si>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</si>
  <si>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</si>
  <si>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</si>
  <si>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</si>
  <si>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</si>
  <si>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</si>
  <si>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</si>
  <si>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</si>
  <si>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</si>
  <si>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</si>
  <si>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</si>
  <si>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</si>
  <si>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</si>
  <si>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</si>
  <si>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</si>
  <si>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</si>
  <si>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</si>
  <si>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</si>
  <si>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</si>
  <si>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</si>
  <si>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</si>
  <si>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</si>
  <si>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</si>
  <si>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</si>
  <si>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</si>
  <si>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</si>
  <si>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</si>
  <si>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</si>
  <si>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</si>
  <si>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</si>
  <si>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</si>
  <si>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</si>
  <si>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</si>
  <si>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</si>
  <si>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</si>
  <si>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</si>
  <si>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</si>
  <si>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</si>
  <si>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</si>
  <si>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</si>
  <si>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</si>
  <si>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</si>
  <si>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</si>
  <si>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</si>
  <si>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</si>
  <si>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</si>
  <si>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</si>
  <si>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</si>
  <si>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</si>
  <si>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</si>
  <si>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</si>
  <si>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</si>
  <si>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</si>
  <si>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</si>
  <si>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</si>
  <si>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</si>
  <si>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</si>
  <si>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</si>
  <si>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</si>
  <si>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</si>
  <si>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</si>
  <si>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</si>
  <si>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</si>
  <si>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</si>
  <si>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</si>
  <si>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</si>
  <si>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</si>
  <si>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</si>
  <si>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</si>
  <si>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</si>
  <si>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</si>
  <si>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</si>
  <si>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</si>
  <si>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</si>
  <si>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</si>
  <si>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</si>
  <si>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</si>
  <si>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</si>
  <si>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</si>
  <si>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</si>
  <si>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</si>
  <si>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</si>
  <si>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</si>
  <si>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</si>
  <si>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</si>
  <si>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</si>
  <si>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</si>
  <si>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</si>
  <si>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</si>
  <si>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</si>
  <si>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</si>
  <si>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</si>
  <si>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</si>
  <si>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</si>
  <si>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</si>
  <si>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</si>
  <si>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</si>
  <si>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</si>
  <si>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</si>
  <si>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</si>
  <si>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</si>
  <si>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</si>
  <si>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</si>
  <si>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</si>
  <si>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</si>
  <si>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</si>
  <si>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</si>
  <si>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</si>
  <si>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</si>
  <si>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</si>
  <si>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</si>
  <si>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</si>
  <si>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</si>
  <si>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</si>
  <si>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</si>
  <si>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</si>
  <si>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</si>
  <si>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</si>
  <si>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</si>
  <si>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</si>
  <si>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</si>
  <si>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</si>
  <si>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</si>
  <si>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</si>
  <si>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</si>
  <si>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</si>
  <si>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</si>
  <si>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</si>
  <si>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</si>
  <si>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</si>
  <si>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</si>
  <si>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</si>
  <si>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</si>
  <si>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</si>
  <si>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</si>
  <si>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</si>
  <si>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</si>
  <si>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</si>
  <si>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</si>
  <si>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</si>
  <si>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</si>
  <si>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</si>
  <si>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</si>
  <si>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</si>
  <si>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</si>
  <si>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</si>
  <si>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</si>
  <si>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</si>
  <si>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</si>
  <si>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</si>
  <si>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</si>
  <si>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</si>
  <si>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</si>
  <si>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</si>
  <si>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</si>
  <si>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</si>
  <si>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</si>
  <si>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</si>
  <si>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</si>
  <si>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</si>
  <si>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</si>
  <si>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</si>
  <si>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</si>
  <si>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</si>
  <si>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</si>
  <si>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</si>
  <si>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</si>
  <si>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</si>
  <si>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</si>
  <si>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</si>
  <si>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</si>
  <si>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</si>
  <si>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</si>
  <si>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</si>
  <si>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</si>
  <si>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</si>
  <si>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</si>
  <si>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</si>
  <si>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</si>
  <si>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</si>
  <si>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</si>
  <si>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</si>
  <si>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</si>
  <si>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</si>
  <si>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</si>
  <si>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</si>
  <si>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</si>
  <si>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</si>
  <si>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</si>
  <si>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</si>
  <si>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</si>
  <si>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</si>
  <si>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</si>
  <si>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</si>
  <si>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</si>
  <si>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</si>
  <si>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</si>
  <si>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</si>
  <si>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</si>
  <si>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</si>
  <si>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</si>
  <si>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</si>
  <si>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</si>
  <si>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</si>
  <si>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</si>
  <si>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</si>
  <si>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</si>
  <si>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</si>
  <si>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</si>
  <si>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</si>
  <si>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</si>
  <si>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</si>
  <si>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</si>
  <si>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</si>
  <si>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</si>
  <si>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</si>
  <si>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</si>
  <si>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</si>
  <si>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</si>
  <si>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</si>
  <si>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</si>
  <si>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</si>
  <si>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</si>
  <si>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</si>
  <si>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</si>
  <si>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</si>
  <si>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</si>
  <si>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</si>
  <si>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</si>
  <si>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</si>
  <si>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</si>
  <si>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</si>
  <si>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</si>
  <si>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</si>
  <si>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</si>
  <si>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</si>
  <si>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</si>
  <si>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</si>
  <si>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</si>
  <si>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</si>
  <si>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</si>
  <si>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</si>
  <si>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</si>
  <si>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</si>
  <si>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</si>
  <si>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</si>
  <si>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</si>
  <si>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</si>
  <si>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</si>
  <si>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</si>
  <si>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</si>
  <si>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</si>
  <si>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</si>
  <si>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</si>
  <si>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</si>
  <si>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</si>
  <si>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</si>
  <si>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</si>
  <si>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</si>
  <si>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</si>
  <si>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</si>
  <si>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</si>
  <si>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</si>
  <si>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</si>
  <si>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</si>
  <si>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</si>
  <si>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</si>
  <si>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</si>
  <si>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</si>
  <si>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</si>
  <si>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</si>
  <si>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</si>
  <si>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</si>
  <si>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</si>
  <si>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</si>
  <si>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</si>
  <si>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</si>
  <si>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</si>
  <si>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</si>
  <si>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</si>
  <si>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</si>
  <si>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</si>
  <si>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</si>
  <si>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</si>
  <si>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</si>
  <si>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</si>
  <si>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</si>
  <si>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</si>
  <si>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</si>
  <si>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</si>
  <si>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</si>
  <si>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</si>
  <si>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</si>
  <si>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</si>
  <si>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</si>
  <si>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</si>
  <si>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</si>
  <si>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</si>
  <si>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</si>
  <si>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</si>
  <si>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</si>
  <si>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</si>
  <si>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</si>
  <si>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</si>
  <si>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</si>
  <si>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</si>
  <si>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</si>
  <si>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</si>
  <si>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</si>
  <si>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</si>
  <si>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</si>
  <si>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</si>
  <si>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</si>
  <si>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</si>
  <si>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</si>
  <si>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</si>
  <si>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</si>
  <si>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</si>
  <si>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</si>
  <si>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</si>
  <si>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</si>
  <si>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</si>
  <si>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</si>
  <si>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</si>
  <si>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</si>
  <si>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</si>
  <si>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</si>
  <si>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</si>
  <si>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</si>
  <si>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</si>
  <si>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</si>
  <si>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</si>
  <si>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</si>
  <si>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</si>
  <si>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</si>
  <si>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</si>
  <si>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</si>
  <si>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</si>
  <si>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</si>
  <si>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</si>
  <si>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</si>
  <si>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</si>
  <si>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</si>
  <si>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</si>
  <si>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</si>
  <si>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</si>
  <si>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</si>
  <si>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</si>
  <si>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</si>
  <si>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</si>
  <si>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</si>
  <si>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</si>
  <si>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</si>
  <si>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</si>
  <si>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</si>
  <si>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</si>
  <si>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</si>
  <si>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</si>
  <si>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</si>
  <si>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</si>
  <si>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</si>
  <si>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</si>
  <si>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</si>
  <si>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</si>
  <si>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</si>
  <si>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</si>
  <si>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</si>
  <si>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</si>
  <si>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</si>
  <si>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</si>
  <si>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</si>
  <si>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</si>
  <si>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</si>
  <si>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</si>
  <si>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</si>
  <si>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</si>
  <si>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</si>
  <si>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</si>
  <si>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</si>
  <si>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</si>
  <si>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</si>
  <si>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</si>
  <si>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</si>
  <si>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</si>
  <si>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</si>
  <si>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</si>
  <si>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</si>
  <si>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</si>
  <si>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</si>
  <si>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</si>
  <si>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</si>
  <si>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</si>
  <si>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</si>
  <si>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</si>
  <si>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</si>
  <si>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</si>
  <si>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</si>
  <si>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</si>
  <si>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</si>
  <si>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</si>
  <si>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</si>
  <si>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</si>
  <si>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</si>
  <si>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</si>
  <si>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</si>
  <si>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</si>
  <si>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</si>
  <si>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</si>
  <si>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</si>
  <si>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</si>
  <si>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</si>
  <si>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</si>
  <si>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</si>
  <si>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</si>
  <si>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</si>
  <si>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</si>
  <si>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</si>
  <si>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</si>
  <si>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</si>
  <si>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</si>
  <si>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</si>
  <si>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</si>
  <si>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</si>
  <si>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</si>
  <si>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</si>
  <si>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</si>
  <si>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</si>
  <si>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</si>
  <si>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</si>
  <si>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</si>
  <si>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</si>
  <si>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</si>
  <si>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</si>
  <si>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</si>
  <si>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</si>
  <si>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</si>
  <si>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</si>
  <si>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</si>
  <si>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</si>
  <si>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</si>
  <si>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</si>
  <si>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</si>
  <si>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</si>
  <si>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</si>
  <si>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</si>
  <si>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</si>
  <si>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</si>
  <si>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</si>
  <si>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</si>
  <si>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</si>
  <si>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</si>
  <si>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</si>
  <si>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</si>
  <si>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</si>
  <si>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</si>
  <si>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</si>
  <si>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</si>
  <si>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</si>
  <si>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</si>
  <si>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</si>
  <si>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</si>
  <si>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</si>
  <si>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</si>
  <si>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</si>
  <si>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</si>
  <si>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</si>
  <si>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</si>
  <si>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</si>
  <si>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</si>
  <si>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</si>
  <si>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</si>
  <si>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</si>
  <si>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</si>
  <si>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</si>
  <si>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</si>
  <si>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</si>
  <si>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</si>
  <si>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</si>
  <si>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</si>
  <si>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</si>
  <si>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</si>
  <si>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</si>
  <si>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</si>
  <si>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</si>
  <si>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</si>
  <si>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</si>
  <si>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</si>
  <si>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</si>
  <si>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</si>
  <si>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</si>
  <si>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</si>
  <si>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</si>
  <si>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</si>
  <si>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</si>
  <si>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</si>
  <si>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</si>
  <si>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</si>
  <si>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</si>
  <si>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</si>
  <si>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</si>
  <si>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</si>
  <si>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</si>
  <si>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</si>
  <si>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</si>
  <si>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</si>
  <si>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</si>
  <si>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</si>
  <si>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</si>
  <si>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</si>
  <si>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</si>
  <si>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</si>
  <si>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</si>
  <si>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</si>
  <si>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</si>
  <si>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</si>
  <si>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</si>
  <si>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</si>
  <si>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</si>
  <si>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</si>
  <si>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</si>
  <si>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</si>
  <si>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</si>
  <si>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</si>
  <si>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</si>
  <si>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</si>
  <si>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</si>
  <si>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</si>
  <si>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</si>
  <si>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</si>
  <si>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</si>
  <si>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</si>
  <si>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</si>
  <si>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</si>
  <si>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</si>
  <si>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</si>
  <si>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</si>
  <si>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</si>
  <si>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</si>
  <si>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</si>
  <si>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</si>
  <si>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</si>
  <si>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</si>
  <si>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</si>
  <si>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</si>
  <si>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</si>
  <si>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</si>
  <si>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</si>
  <si>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</si>
  <si>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</si>
  <si>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</si>
  <si>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</si>
  <si>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</si>
  <si>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</si>
  <si>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</si>
  <si>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</si>
  <si>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</si>
  <si>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</si>
  <si>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</si>
  <si>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</si>
  <si>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</si>
  <si>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</si>
  <si>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</si>
  <si>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</si>
  <si>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</si>
  <si>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</si>
  <si>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</si>
  <si>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</si>
  <si>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</si>
  <si>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</si>
  <si>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</si>
  <si>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</si>
  <si>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</si>
  <si>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</si>
  <si>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</si>
  <si>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</si>
  <si>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</si>
  <si>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</si>
  <si>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</si>
  <si>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</si>
  <si>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</si>
  <si>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</si>
  <si>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</si>
  <si>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</si>
  <si>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</si>
  <si>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</si>
  <si>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</si>
  <si>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</si>
  <si>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</si>
  <si>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</si>
  <si>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</si>
  <si>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</si>
  <si>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</si>
  <si>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</si>
  <si>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</si>
  <si>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</si>
  <si>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</si>
  <si>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</si>
  <si>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</si>
  <si>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</si>
  <si>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</si>
  <si>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</si>
  <si>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</si>
  <si>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</si>
  <si>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</si>
  <si>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</si>
  <si>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</si>
  <si>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</si>
  <si>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</si>
  <si>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</si>
  <si>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</si>
  <si>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</si>
  <si>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</si>
  <si>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</si>
  <si>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</si>
  <si>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</si>
  <si>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</si>
  <si>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</si>
  <si>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</si>
  <si>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</si>
  <si>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</si>
  <si>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</si>
  <si>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</si>
  <si>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</si>
  <si>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</si>
  <si>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</si>
  <si>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</si>
  <si>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</si>
  <si>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</si>
  <si>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</si>
  <si>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</si>
  <si>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</si>
  <si>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</si>
  <si>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</si>
  <si>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</si>
  <si>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</si>
  <si>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</si>
  <si>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</si>
  <si>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</si>
  <si>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</si>
  <si>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</si>
  <si>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</si>
  <si>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</si>
  <si>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</si>
  <si>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</si>
  <si>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</si>
  <si>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</si>
  <si>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</si>
  <si>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</si>
  <si>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</si>
  <si>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</si>
  <si>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</si>
  <si>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</si>
  <si>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</si>
  <si>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</si>
  <si>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</si>
  <si>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</si>
  <si>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</si>
  <si>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</si>
  <si>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</si>
  <si>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</si>
  <si>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</si>
  <si>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</si>
  <si>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</si>
  <si>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</si>
  <si>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</si>
  <si>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</si>
  <si>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</si>
  <si>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</si>
  <si>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</si>
  <si>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</si>
  <si>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</si>
  <si>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</si>
  <si>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</si>
  <si>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</si>
  <si>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</si>
  <si>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</si>
  <si>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</si>
  <si>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</si>
  <si>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</si>
  <si>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</si>
  <si>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</si>
  <si>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</si>
  <si>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</si>
  <si>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</si>
  <si>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</si>
  <si>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</si>
  <si>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</si>
  <si>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</si>
  <si>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</si>
  <si>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</si>
  <si>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</si>
  <si>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</si>
  <si>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</si>
  <si>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</si>
  <si>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</si>
  <si>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</si>
  <si>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</si>
  <si>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</si>
  <si>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</si>
  <si>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</si>
  <si>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</si>
  <si>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</si>
  <si>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</si>
  <si>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</si>
  <si>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</si>
  <si>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</si>
  <si>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</si>
  <si>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</si>
  <si>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</si>
  <si>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</si>
  <si>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</si>
  <si>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</si>
  <si>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</si>
  <si>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</si>
  <si>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</si>
  <si>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</si>
  <si>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</si>
  <si>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</si>
  <si>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</si>
  <si>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</si>
  <si>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</si>
  <si>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</si>
  <si>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</si>
  <si>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</si>
  <si>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</si>
  <si>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</si>
  <si>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</si>
  <si>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</si>
  <si>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</si>
  <si>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</si>
  <si>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</si>
  <si>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</si>
  <si>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</si>
  <si>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</si>
  <si>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</si>
  <si>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</si>
  <si>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</si>
  <si>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</si>
  <si>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</si>
  <si>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</si>
  <si>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</si>
  <si>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</si>
  <si>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</si>
  <si>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</si>
  <si>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</si>
  <si>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</si>
  <si>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</si>
  <si>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</si>
  <si>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</si>
  <si>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</si>
  <si>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</si>
  <si>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</si>
  <si>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</si>
  <si>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</si>
  <si>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</si>
  <si>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</si>
  <si>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</si>
  <si>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</si>
  <si>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</si>
  <si>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</si>
  <si>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</si>
  <si>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</si>
  <si>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</si>
  <si>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</si>
  <si>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</si>
  <si>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</si>
  <si>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</si>
  <si>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</si>
  <si>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</si>
  <si>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</si>
  <si>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</si>
  <si>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</si>
  <si>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</si>
  <si>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</si>
  <si>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</si>
  <si>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</si>
  <si>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</si>
  <si>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</si>
  <si>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</si>
  <si>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</si>
  <si>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</si>
  <si>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</si>
  <si>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</si>
  <si>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</si>
  <si>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</si>
  <si>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</si>
  <si>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</si>
  <si>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</si>
  <si>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</si>
  <si>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</si>
  <si>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</si>
  <si>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</si>
  <si>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</si>
  <si>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</si>
  <si>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</si>
  <si>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</si>
  <si>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</si>
  <si>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</si>
  <si>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</si>
  <si>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</si>
  <si>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</si>
  <si>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</si>
  <si>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</si>
  <si>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</si>
  <si>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</si>
  <si>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</si>
  <si>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</si>
  <si>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</si>
  <si>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</si>
  <si>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</si>
  <si>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</si>
  <si>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</si>
  <si>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</si>
  <si>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</si>
  <si>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</si>
  <si>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</si>
  <si>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</si>
  <si>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</si>
  <si>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</si>
  <si>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</si>
  <si>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</si>
  <si>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</si>
  <si>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</si>
  <si>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</si>
  <si>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</si>
  <si>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</si>
  <si>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</si>
  <si>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</si>
  <si>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</si>
  <si>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</si>
  <si>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</si>
  <si>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</si>
  <si>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</si>
  <si>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</si>
  <si>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</si>
  <si>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</si>
  <si>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</si>
  <si>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</si>
  <si>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</si>
  <si>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</si>
  <si>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</si>
  <si>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</si>
  <si>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</si>
  <si>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</si>
  <si>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</si>
  <si>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</si>
  <si>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</si>
  <si>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</si>
  <si>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</si>
  <si>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</si>
  <si>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</si>
  <si>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</si>
  <si>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</si>
  <si>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</si>
  <si>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</si>
  <si>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</si>
  <si>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</si>
  <si>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</si>
  <si>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</si>
  <si>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</si>
  <si>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</si>
  <si>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</si>
  <si>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</si>
  <si>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</si>
  <si>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</si>
  <si>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</si>
  <si>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</si>
  <si>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</si>
  <si>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</si>
  <si>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</si>
  <si>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</si>
  <si>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</si>
  <si>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</si>
  <si>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</si>
  <si>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</si>
  <si>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</si>
  <si>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</si>
  <si>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</si>
  <si>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</si>
  <si>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</si>
  <si>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</si>
  <si>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</si>
  <si>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</si>
  <si>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</si>
  <si>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</si>
  <si>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</si>
  <si>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</si>
  <si>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</si>
  <si>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</si>
  <si>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</si>
  <si>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</si>
  <si>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</si>
  <si>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</si>
  <si>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</si>
  <si>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</si>
  <si>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</si>
  <si>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</si>
  <si>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</si>
  <si>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</si>
  <si>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</si>
  <si>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</si>
  <si>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</si>
  <si>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</si>
  <si>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</si>
  <si>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</si>
  <si>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</si>
  <si>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</si>
  <si>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</si>
  <si>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</si>
  <si>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</si>
  <si>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</si>
  <si>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</si>
  <si>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</si>
  <si>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</si>
  <si>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</si>
  <si>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</si>
  <si>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</si>
  <si>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</si>
  <si>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</si>
  <si>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</si>
  <si>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</si>
  <si>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</si>
  <si>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</si>
  <si>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</si>
  <si>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</si>
  <si>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</si>
  <si>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</si>
  <si>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</si>
  <si>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</si>
  <si>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</si>
  <si>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</si>
  <si>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</si>
  <si>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</si>
  <si>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</si>
  <si>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</si>
  <si>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</si>
  <si>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</si>
  <si>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</si>
  <si>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</si>
  <si>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</si>
  <si>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</si>
  <si>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</si>
  <si>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</si>
  <si>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</si>
  <si>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</si>
  <si>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</si>
  <si>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</si>
  <si>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</si>
  <si>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</si>
  <si>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</si>
  <si>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</si>
  <si>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</si>
  <si>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</si>
  <si>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</si>
  <si>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</si>
  <si>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</si>
  <si>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</si>
  <si>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</si>
  <si>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</si>
  <si>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</si>
  <si>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</si>
  <si>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</si>
  <si>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</si>
  <si>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</si>
  <si>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</si>
  <si>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</si>
  <si>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</si>
  <si>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</si>
  <si>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</si>
  <si>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</si>
  <si>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</si>
  <si>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</si>
  <si>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</si>
  <si>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</si>
  <si>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</si>
  <si>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</si>
  <si>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</si>
  <si>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</si>
  <si>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</si>
  <si>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</si>
  <si>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</si>
  <si>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</si>
  <si>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</si>
  <si>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</si>
  <si>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</si>
  <si>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</si>
  <si>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</si>
  <si>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</si>
  <si>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</si>
  <si>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</si>
  <si>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</si>
  <si>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</si>
  <si>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</si>
  <si>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</si>
  <si>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</si>
  <si>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</si>
  <si>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</si>
  <si>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</si>
  <si>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</si>
  <si>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</si>
  <si>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</si>
  <si>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</si>
  <si>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</si>
  <si>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</si>
  <si>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</si>
  <si>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</si>
  <si>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</si>
  <si>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</si>
  <si>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</si>
  <si>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</si>
  <si>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</si>
  <si>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</si>
  <si>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</si>
  <si>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</si>
  <si>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</si>
  <si>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</si>
  <si>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</si>
  <si>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</si>
  <si>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</si>
  <si>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</si>
  <si>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</si>
  <si>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</si>
  <si>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</si>
  <si>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</si>
  <si>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</si>
  <si>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</si>
  <si>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</si>
  <si>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</si>
  <si>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</si>
  <si>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</si>
  <si>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</si>
  <si>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</si>
  <si>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</si>
  <si>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</si>
  <si>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</si>
  <si>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</si>
  <si>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</si>
  <si>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</si>
  <si>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</si>
  <si>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</si>
  <si>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</si>
  <si>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</si>
  <si>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</si>
  <si>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</si>
  <si>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</si>
  <si>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</si>
  <si>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</si>
  <si>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</si>
  <si>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</si>
  <si>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</si>
  <si>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</si>
  <si>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</si>
  <si>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</si>
  <si>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</si>
  <si>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</si>
  <si>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</si>
  <si>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</si>
  <si>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</si>
  <si>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</si>
  <si>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</si>
  <si>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</si>
  <si>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</si>
  <si>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</si>
  <si>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</si>
  <si>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</si>
  <si>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</si>
  <si>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</si>
  <si>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</si>
  <si>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</si>
  <si>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</si>
  <si>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</si>
  <si>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</si>
  <si>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</si>
  <si>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</si>
  <si>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</si>
  <si>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</si>
  <si>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</si>
  <si>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</si>
  <si>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</si>
  <si>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</si>
  <si>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</si>
  <si>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</si>
  <si>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</si>
  <si>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</si>
  <si>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</si>
  <si>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</si>
  <si>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</si>
  <si>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</si>
  <si>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</si>
  <si>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</si>
  <si>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</si>
  <si>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</si>
  <si>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</si>
  <si>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</si>
  <si>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</si>
  <si>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</si>
  <si>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</si>
  <si>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</si>
  <si>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</si>
  <si>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</si>
  <si>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</si>
  <si>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</si>
  <si>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</si>
  <si>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</si>
  <si>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</si>
  <si>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</si>
  <si>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</si>
  <si>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</si>
  <si>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</si>
  <si>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</si>
  <si>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</si>
  <si>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</si>
  <si>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</si>
  <si>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</si>
  <si>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</si>
  <si>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</si>
  <si>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</si>
  <si>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</si>
  <si>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</si>
  <si>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</si>
  <si>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</si>
  <si>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</si>
  <si>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</si>
  <si>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</si>
  <si>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</si>
  <si>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</si>
  <si>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</si>
  <si>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</si>
  <si>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</si>
  <si>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</si>
  <si>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</si>
  <si>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</si>
  <si>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</si>
  <si>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</si>
  <si>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</si>
  <si>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</si>
  <si>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</si>
  <si>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</si>
  <si>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</si>
  <si>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</si>
  <si>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</si>
  <si>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</si>
  <si>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</si>
  <si>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</si>
  <si>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</si>
  <si>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</si>
  <si>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</si>
  <si>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</si>
  <si>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</si>
  <si>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</si>
  <si>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</si>
  <si>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</si>
  <si>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</si>
  <si>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</si>
  <si>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</si>
  <si>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</si>
  <si>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</si>
  <si>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</si>
  <si>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</si>
  <si>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</si>
  <si>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</si>
  <si>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</si>
  <si>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</si>
  <si>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</si>
  <si>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</si>
  <si>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</si>
  <si>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</si>
  <si>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</si>
  <si>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</si>
  <si>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</si>
  <si>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</si>
  <si>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</si>
  <si>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</si>
  <si>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</si>
  <si>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</si>
  <si>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</si>
  <si>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</si>
  <si>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</si>
  <si>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</si>
  <si>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</si>
  <si>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</si>
  <si>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</si>
  <si>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</si>
  <si>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</si>
  <si>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</si>
  <si>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</si>
  <si>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</si>
  <si>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</si>
  <si>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</si>
  <si>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</si>
  <si>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</si>
  <si>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</si>
  <si>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</si>
  <si>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</si>
  <si>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</si>
  <si>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</si>
  <si>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</si>
  <si>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</si>
  <si>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</si>
  <si>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</si>
  <si>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</si>
  <si>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</si>
  <si>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</si>
  <si>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</si>
  <si>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</si>
  <si>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</si>
  <si>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</si>
  <si>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</si>
  <si>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</si>
  <si>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</si>
  <si>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</si>
  <si>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</si>
  <si>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</si>
  <si>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</si>
  <si>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</si>
  <si>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</si>
  <si>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</si>
  <si>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</si>
  <si>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</si>
  <si>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</si>
  <si>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</si>
  <si>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</si>
  <si>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</si>
  <si>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</si>
  <si>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</si>
  <si>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</si>
  <si>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</si>
  <si>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</si>
  <si>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</si>
  <si>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</si>
  <si>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</si>
  <si>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</si>
  <si>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</si>
  <si>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</si>
  <si>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</si>
  <si>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</si>
  <si>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</si>
  <si>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</si>
  <si>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</si>
  <si>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</si>
  <si>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</si>
  <si>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</si>
  <si>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</si>
  <si>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</si>
  <si>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</si>
  <si>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</si>
  <si>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</si>
  <si>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</si>
  <si>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</si>
  <si>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</si>
  <si>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</si>
  <si>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</si>
  <si>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</si>
  <si>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</si>
  <si>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</si>
  <si>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</si>
  <si>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</si>
  <si>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</si>
  <si>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</si>
  <si>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</si>
  <si>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</si>
  <si>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</si>
  <si>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</si>
  <si>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</si>
  <si>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</si>
  <si>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</si>
  <si>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</si>
  <si>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</si>
  <si>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</si>
  <si>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</si>
  <si>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</si>
  <si>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</si>
  <si>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</si>
  <si>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</si>
  <si>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</si>
  <si>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</si>
  <si>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</si>
  <si>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</si>
  <si>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</si>
  <si>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</si>
  <si>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</si>
  <si>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</si>
  <si>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</si>
  <si>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</si>
  <si>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</si>
  <si>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</si>
  <si>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</si>
  <si>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</si>
  <si>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</si>
  <si>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</si>
  <si>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</si>
  <si>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</si>
  <si>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</si>
  <si>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</si>
  <si>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</si>
  <si>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</si>
  <si>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</si>
  <si>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</si>
  <si>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</si>
  <si>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</si>
  <si>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</si>
  <si>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</si>
  <si>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</si>
  <si>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</si>
  <si>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</si>
  <si>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</si>
  <si>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</si>
  <si>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</si>
  <si>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</si>
  <si>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</si>
  <si>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</si>
  <si>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</si>
  <si>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</si>
  <si>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</si>
  <si>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</si>
  <si>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</si>
  <si>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</si>
  <si>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</si>
  <si>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</si>
  <si>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</si>
  <si>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</si>
  <si>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</si>
  <si>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</si>
  <si>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</si>
  <si>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</si>
  <si>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</si>
  <si>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</si>
  <si>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</si>
  <si>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</si>
  <si>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</si>
  <si>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</si>
  <si>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</si>
  <si>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</si>
  <si>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</si>
  <si>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</si>
  <si>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</si>
  <si>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</si>
  <si>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</si>
  <si>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</si>
  <si>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</si>
  <si>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</si>
  <si>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</si>
  <si>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</si>
  <si>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</si>
  <si>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</si>
  <si>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</si>
  <si>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</si>
  <si>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</si>
  <si>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</si>
  <si>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</si>
  <si>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</si>
  <si>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</si>
  <si>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</si>
  <si>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</si>
  <si>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</si>
  <si>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</si>
  <si>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</si>
  <si>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</si>
  <si>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</si>
  <si>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</si>
  <si>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</si>
  <si>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</si>
  <si>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</si>
  <si>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</si>
  <si>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</si>
  <si>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</si>
  <si>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</si>
  <si>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</si>
  <si>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</si>
  <si>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</si>
  <si>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</si>
  <si>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</si>
  <si>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</si>
  <si>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</si>
  <si>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</si>
  <si>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</si>
  <si>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</si>
  <si>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</si>
  <si>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</si>
  <si>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</si>
  <si>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</si>
  <si>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</si>
  <si>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</si>
  <si>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</si>
  <si>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</si>
  <si>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</si>
  <si>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</si>
  <si>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</si>
  <si>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</si>
  <si>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</si>
  <si>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</si>
  <si>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</si>
  <si>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</si>
  <si>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</si>
  <si>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</si>
  <si>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</si>
  <si>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</si>
  <si>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</si>
  <si>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</si>
  <si>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</si>
  <si>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</si>
  <si>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</si>
  <si>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</si>
  <si>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</si>
  <si>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</si>
  <si>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</si>
  <si>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</si>
  <si>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</si>
  <si>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</si>
  <si>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</si>
  <si>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</si>
  <si>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</si>
  <si>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</si>
  <si>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</si>
  <si>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</si>
  <si>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</si>
  <si>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</si>
  <si>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</si>
  <si>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</si>
  <si>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</si>
  <si>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</si>
  <si>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</si>
  <si>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</si>
  <si>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</si>
  <si>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</si>
  <si>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</si>
  <si>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</si>
  <si>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</si>
  <si>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</si>
  <si>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</si>
  <si>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</si>
  <si>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</si>
  <si>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</si>
  <si>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</si>
  <si>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</si>
  <si>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</si>
  <si>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</si>
  <si>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</si>
  <si>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</si>
  <si>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</si>
  <si>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</si>
  <si>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</si>
  <si>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</si>
  <si>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</si>
  <si>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</si>
  <si>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</si>
  <si>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</si>
  <si>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</si>
  <si>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</si>
  <si>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</si>
  <si>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</si>
  <si>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</si>
  <si>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</si>
  <si>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</si>
  <si>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</si>
  <si>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</si>
  <si>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</si>
  <si>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</si>
  <si>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</si>
  <si>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</si>
  <si>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</si>
  <si>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</si>
  <si>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</si>
  <si>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</si>
  <si>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</si>
  <si>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</si>
  <si>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</si>
  <si>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</si>
  <si>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</si>
  <si>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</si>
  <si>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</si>
  <si>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</si>
  <si>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</si>
  <si>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</si>
  <si>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</si>
  <si>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</si>
  <si>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</si>
  <si>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</si>
  <si>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</si>
  <si>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</si>
  <si>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</si>
  <si>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</si>
  <si>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</si>
  <si>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</si>
  <si>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</si>
  <si>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</si>
  <si>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</si>
  <si>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</si>
  <si>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</si>
  <si>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</si>
  <si>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</si>
  <si>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</si>
  <si>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</si>
  <si>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</si>
  <si>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</si>
  <si>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</si>
  <si>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</si>
  <si>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</si>
  <si>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</si>
  <si>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</si>
  <si>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</si>
  <si>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</si>
  <si>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</si>
  <si>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</si>
  <si>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</si>
  <si>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</si>
  <si>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</si>
  <si>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</si>
  <si>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</si>
  <si>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</si>
  <si>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</si>
  <si>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</si>
  <si>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</si>
  <si>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</si>
  <si>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</si>
  <si>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</si>
  <si>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</si>
  <si>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</si>
  <si>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</si>
  <si>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</si>
  <si>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</si>
  <si>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</si>
  <si>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</si>
  <si>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</si>
  <si>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</si>
  <si>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</si>
  <si>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</si>
  <si>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</si>
  <si>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</si>
  <si>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</si>
  <si>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</si>
  <si>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</si>
  <si>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</si>
  <si>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</si>
  <si>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</si>
  <si>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</si>
  <si>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</si>
  <si>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</si>
  <si>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</si>
  <si>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</si>
  <si>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</si>
  <si>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</si>
  <si>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</si>
  <si>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</si>
  <si>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</si>
  <si>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</si>
  <si>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</si>
  <si>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</si>
  <si>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</si>
  <si>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</si>
  <si>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</si>
  <si>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</si>
  <si>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</si>
  <si>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</si>
  <si>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</si>
  <si>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</si>
  <si>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</si>
  <si>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</si>
  <si>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</si>
  <si>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</si>
  <si>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</si>
  <si>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</si>
  <si>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</si>
  <si>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</si>
  <si>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</si>
  <si>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</si>
  <si>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</si>
  <si>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</si>
  <si>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</si>
  <si>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</si>
  <si>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</si>
  <si>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</si>
  <si>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</si>
  <si>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</si>
  <si>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</si>
  <si>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</si>
  <si>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</si>
  <si>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</si>
  <si>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</si>
  <si>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</si>
  <si>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</si>
  <si>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</si>
  <si>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</si>
  <si>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</si>
  <si>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</si>
  <si>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</si>
  <si>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</si>
  <si>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</si>
  <si>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</si>
  <si>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</si>
  <si>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</si>
  <si>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</si>
  <si>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</si>
  <si>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</si>
  <si>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</si>
  <si>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</si>
  <si>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</si>
  <si>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</si>
  <si>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</si>
  <si>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</si>
  <si>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</si>
  <si>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</si>
  <si>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</si>
  <si>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</si>
  <si>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</si>
  <si>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</si>
  <si>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</si>
  <si>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</si>
  <si>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</si>
  <si>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</si>
  <si>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</si>
  <si>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</si>
  <si>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</si>
  <si>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</si>
  <si>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</si>
  <si>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</si>
  <si>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</si>
  <si>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</si>
  <si>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</si>
  <si>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</si>
  <si>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</si>
  <si>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</si>
  <si>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</si>
  <si>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</si>
  <si>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</si>
  <si>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</si>
  <si>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</si>
  <si>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</si>
  <si>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</si>
  <si>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</si>
  <si>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</si>
  <si>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</si>
  <si>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</si>
  <si>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</si>
  <si>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</si>
  <si>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</si>
  <si>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</si>
  <si>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</si>
  <si>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</si>
  <si>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</si>
  <si>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</si>
  <si>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</si>
  <si>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</si>
  <si>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</si>
  <si>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</si>
  <si>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</si>
  <si>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</si>
  <si>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</si>
  <si>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</si>
  <si>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</si>
  <si>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</si>
  <si>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</si>
  <si>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</si>
  <si>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</si>
  <si>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</si>
  <si>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</si>
  <si>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</si>
  <si>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</si>
  <si>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</si>
  <si>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</si>
  <si>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</si>
  <si>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</si>
  <si>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</si>
  <si>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</si>
  <si>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</si>
  <si>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</si>
  <si>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</si>
  <si>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</si>
  <si>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</si>
  <si>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</si>
  <si>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</si>
  <si>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</si>
  <si>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</si>
  <si>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</si>
  <si>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</si>
  <si>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</si>
  <si>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</si>
  <si>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</si>
  <si>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</si>
  <si>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</si>
  <si>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</si>
  <si>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</si>
  <si>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</si>
  <si>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</si>
  <si>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</si>
  <si>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</si>
  <si>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</si>
  <si>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</si>
  <si>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</si>
  <si>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</si>
  <si>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</si>
  <si>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</si>
  <si>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</si>
  <si>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</si>
  <si>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</si>
  <si>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</si>
  <si>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</si>
  <si>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</si>
  <si>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</si>
  <si>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</si>
  <si>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</si>
  <si>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</si>
  <si>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</si>
  <si>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</si>
  <si>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</si>
  <si>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</si>
  <si>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</si>
  <si>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</si>
  <si>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</si>
  <si>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</si>
  <si>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</si>
  <si>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</si>
  <si>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</si>
  <si>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</si>
  <si>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</si>
  <si>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</si>
  <si>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</si>
  <si>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</si>
  <si>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</si>
  <si>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</si>
  <si>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</si>
  <si>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</si>
  <si>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</si>
  <si>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</si>
  <si>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</si>
  <si>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</si>
  <si>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</si>
  <si>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</si>
  <si>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</si>
  <si>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</si>
  <si>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</si>
  <si>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</si>
  <si>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</si>
  <si>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</si>
  <si>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</si>
  <si>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</si>
  <si>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</si>
  <si>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</si>
  <si>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</si>
  <si>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</si>
  <si>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</si>
  <si>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</si>
  <si>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</si>
  <si>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</si>
  <si>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</si>
  <si>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</si>
  <si>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</si>
  <si>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</si>
  <si>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</si>
  <si>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</si>
  <si>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</si>
  <si>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</si>
  <si>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</si>
  <si>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</si>
  <si>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</si>
  <si>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</si>
  <si>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</si>
  <si>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</si>
  <si>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</si>
  <si>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</si>
  <si>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</si>
  <si>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</si>
  <si>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</si>
  <si>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</si>
  <si>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</si>
  <si>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</si>
  <si>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</si>
  <si>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</si>
  <si>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</si>
  <si>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</si>
  <si>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</si>
  <si>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</si>
  <si>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</si>
  <si>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</si>
  <si>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</si>
  <si>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</si>
  <si>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</si>
  <si>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</si>
  <si>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</si>
  <si>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</si>
  <si>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</si>
  <si>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</si>
  <si>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</si>
  <si>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</si>
  <si>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</si>
  <si>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</si>
  <si>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</si>
  <si>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</si>
  <si>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</si>
  <si>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</si>
  <si>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</si>
  <si>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</si>
  <si>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</si>
  <si>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</si>
  <si>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</si>
  <si>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</si>
  <si>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</si>
  <si>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</si>
  <si>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</si>
  <si>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</si>
  <si>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</si>
  <si>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</si>
  <si>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</si>
  <si>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</si>
  <si>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</si>
  <si>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</si>
  <si>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</si>
  <si>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</si>
  <si>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</si>
  <si>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</si>
  <si>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</si>
  <si>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</si>
  <si>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</si>
  <si>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</si>
  <si>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</si>
  <si>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</si>
  <si>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</si>
  <si>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</si>
  <si>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</si>
  <si>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</si>
  <si>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</si>
  <si>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</si>
  <si>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</si>
  <si>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</si>
  <si>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</si>
  <si>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</si>
  <si>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</si>
  <si>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</si>
  <si>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</si>
  <si>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</si>
  <si>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</si>
  <si>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</si>
  <si>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</si>
  <si>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</si>
  <si>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</si>
  <si>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</si>
  <si>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</si>
  <si>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</si>
  <si>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</si>
  <si>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</si>
  <si>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</si>
  <si>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</si>
  <si>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</si>
  <si>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</si>
  <si>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</si>
  <si>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</si>
  <si>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</si>
  <si>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</si>
  <si>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</si>
  <si>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</si>
  <si>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</si>
  <si>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</si>
  <si>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</si>
  <si>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</si>
  <si>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</si>
  <si>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</si>
  <si>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</si>
  <si>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</si>
  <si>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</si>
  <si>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</si>
  <si>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</si>
  <si>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</si>
  <si>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</si>
  <si>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</si>
  <si>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</si>
  <si>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</si>
  <si>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</si>
  <si>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</si>
  <si>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</si>
  <si>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</si>
  <si>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</si>
  <si>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</si>
  <si>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</si>
  <si>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</si>
  <si>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</si>
  <si>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</si>
  <si>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</si>
  <si>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</si>
  <si>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</si>
  <si>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</si>
  <si>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</si>
  <si>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</si>
  <si>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</si>
  <si>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</si>
  <si>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</si>
  <si>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</si>
  <si>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</si>
  <si>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</si>
  <si>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</si>
  <si>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</si>
  <si>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</si>
  <si>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</si>
  <si>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</si>
  <si>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</si>
  <si>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</si>
  <si>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</si>
  <si>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</si>
  <si>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</si>
  <si>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</si>
  <si>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</si>
  <si>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</si>
  <si>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</si>
  <si>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</si>
  <si>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</si>
  <si>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</si>
  <si>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</si>
  <si>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</si>
  <si>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</si>
  <si>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</si>
  <si>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</si>
  <si>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</si>
  <si>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</si>
  <si>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</si>
  <si>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</si>
  <si>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</si>
  <si>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</si>
  <si>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</si>
  <si>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</si>
  <si>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</si>
  <si>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</si>
  <si>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</si>
  <si>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</si>
  <si>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</si>
  <si>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</si>
  <si>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</si>
  <si>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</si>
  <si>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</si>
  <si>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</si>
  <si>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</si>
  <si>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</si>
  <si>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</si>
  <si>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</si>
  <si>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</si>
  <si>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</si>
  <si>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</si>
  <si>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</si>
  <si>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</si>
  <si>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</si>
  <si>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</si>
  <si>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</si>
  <si>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</si>
  <si>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</si>
  <si>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</si>
  <si>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</si>
  <si>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</si>
  <si>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</si>
  <si>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</si>
  <si>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</si>
  <si>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</si>
  <si>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</si>
  <si>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</si>
  <si>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</si>
  <si>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</si>
  <si>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</si>
  <si>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</si>
  <si>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</si>
  <si>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</si>
  <si>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</si>
  <si>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</si>
  <si>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</si>
  <si>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</si>
  <si>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</si>
  <si>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</si>
  <si>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</si>
  <si>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</si>
  <si>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</si>
  <si>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</si>
  <si>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</si>
  <si>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</si>
  <si>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</si>
  <si>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</si>
  <si>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</si>
  <si>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</si>
  <si>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</si>
  <si>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</si>
  <si>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</si>
  <si>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</si>
  <si>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</si>
  <si>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</si>
  <si>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</si>
  <si>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</si>
  <si>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</si>
  <si>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</si>
  <si>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</si>
  <si>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</si>
  <si>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</si>
  <si>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</si>
  <si>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</si>
  <si>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</si>
  <si>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</si>
  <si>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</si>
  <si>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</si>
  <si>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</si>
  <si>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</si>
  <si>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</si>
  <si>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</si>
  <si>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</si>
  <si>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</si>
  <si>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</si>
  <si>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</si>
  <si>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</si>
  <si>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</si>
  <si>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</si>
  <si>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</si>
  <si>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</si>
  <si>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</si>
  <si>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</si>
  <si>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</si>
  <si>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</si>
  <si>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</si>
  <si>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</si>
  <si>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</si>
  <si>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</si>
  <si>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</si>
  <si>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</si>
  <si>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</si>
  <si>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</si>
  <si>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</si>
  <si>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</si>
  <si>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</si>
  <si>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</si>
  <si>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</si>
  <si>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</si>
  <si>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</si>
  <si>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</si>
  <si>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</si>
  <si>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</si>
  <si>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</si>
  <si>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</si>
  <si>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</si>
  <si>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</si>
  <si>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</si>
  <si>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</si>
  <si>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</si>
  <si>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</si>
  <si>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</si>
  <si>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</si>
  <si>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</si>
  <si>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</si>
  <si>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</si>
  <si>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</si>
  <si>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</si>
  <si>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</si>
  <si>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</si>
  <si>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</si>
  <si>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</si>
  <si>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</si>
  <si>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</si>
  <si>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</si>
  <si>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</si>
  <si>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</si>
  <si>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</si>
  <si>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</si>
  <si>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</si>
  <si>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</si>
  <si>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</si>
  <si>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</si>
  <si>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</si>
  <si>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</si>
  <si>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</si>
  <si>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</si>
  <si>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</si>
  <si>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</si>
  <si>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</si>
  <si>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</si>
  <si>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</si>
  <si>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</si>
  <si>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</si>
  <si>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</si>
  <si>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</si>
  <si>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</si>
  <si>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</si>
  <si>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</si>
  <si>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</si>
  <si>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</si>
  <si>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</si>
  <si>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</si>
  <si>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</si>
  <si>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</si>
  <si>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</si>
  <si>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</si>
  <si>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</si>
  <si>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</si>
  <si>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</si>
  <si>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</si>
  <si>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</si>
  <si>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</si>
  <si>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</si>
  <si>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</si>
  <si>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</si>
  <si>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</si>
  <si>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</si>
  <si>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</si>
  <si>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</si>
  <si>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</si>
  <si>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</si>
  <si>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</si>
  <si>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</si>
  <si>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</si>
  <si>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</si>
  <si>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</si>
  <si>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</si>
  <si>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</si>
  <si>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</si>
  <si>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</si>
  <si>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</si>
  <si>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</si>
  <si>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</si>
  <si>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</si>
  <si>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</si>
  <si>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</si>
  <si>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</si>
  <si>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</si>
  <si>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</si>
  <si>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</si>
  <si>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</si>
  <si>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</si>
  <si>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</si>
  <si>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</si>
  <si>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</si>
  <si>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</si>
  <si>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</si>
  <si>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</si>
  <si>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</si>
  <si>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</si>
  <si>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</si>
  <si>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</si>
  <si>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</si>
  <si>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</si>
  <si>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</si>
  <si>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</si>
  <si>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</si>
  <si>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</si>
  <si>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</si>
  <si>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</si>
  <si>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</si>
  <si>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</si>
  <si>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</si>
  <si>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</si>
  <si>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</si>
  <si>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</si>
  <si>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</si>
  <si>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</si>
  <si>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</si>
  <si>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</si>
  <si>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</si>
  <si>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</si>
  <si>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</si>
  <si>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</si>
  <si>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</si>
  <si>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</si>
  <si>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</si>
  <si>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</si>
  <si>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</si>
  <si>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</si>
  <si>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</si>
  <si>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</si>
  <si>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</si>
  <si>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</si>
  <si>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</si>
  <si>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</si>
  <si>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</si>
  <si>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</si>
  <si>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</si>
  <si>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</si>
  <si>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</si>
  <si>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</si>
  <si>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</si>
  <si>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</si>
  <si>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</si>
  <si>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</si>
  <si>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</si>
  <si>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</si>
  <si>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</si>
  <si>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</si>
  <si>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</si>
  <si>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</si>
  <si>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</si>
  <si>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</si>
  <si>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</si>
  <si>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</si>
  <si>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</si>
  <si>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</si>
  <si>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</si>
  <si>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</si>
  <si>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</si>
  <si>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</si>
  <si>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</si>
  <si>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</si>
  <si>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</si>
  <si>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</si>
  <si>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</si>
  <si>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</si>
  <si>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</si>
  <si>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</si>
  <si>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</si>
  <si>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</si>
  <si>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</si>
  <si>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</si>
  <si>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</si>
  <si>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</si>
  <si>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</si>
  <si>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</si>
  <si>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</si>
  <si>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</si>
  <si>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</si>
  <si>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</si>
  <si>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</si>
  <si>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</si>
  <si>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</si>
  <si>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</si>
  <si>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</si>
  <si>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</si>
  <si>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</si>
  <si>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</si>
  <si>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</si>
  <si>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</si>
  <si>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</si>
  <si>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</si>
  <si>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</si>
  <si>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</si>
  <si>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</si>
  <si>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</si>
  <si>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</si>
  <si>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</si>
  <si>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</si>
  <si>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</si>
  <si>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</si>
  <si>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</si>
  <si>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</si>
  <si>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</si>
  <si>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</si>
  <si>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</si>
  <si>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</si>
  <si>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</si>
  <si>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</si>
  <si>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</si>
  <si>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</si>
  <si>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</si>
  <si>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</si>
  <si>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</si>
  <si>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</si>
  <si>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</si>
  <si>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</si>
  <si>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</si>
  <si>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</si>
  <si>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</si>
  <si>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</si>
  <si>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</si>
  <si>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</si>
  <si>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</si>
  <si>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</si>
  <si>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</si>
  <si>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</si>
  <si>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</si>
  <si>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</si>
  <si>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</si>
  <si>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</si>
  <si>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</si>
  <si>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</si>
  <si>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</si>
  <si>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</si>
  <si>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</si>
  <si>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</si>
  <si>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</si>
  <si>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</si>
  <si>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</si>
  <si>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</si>
  <si>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</si>
  <si>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</si>
  <si>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</si>
  <si>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</si>
  <si>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</si>
  <si>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</si>
  <si>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</si>
  <si>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</si>
  <si>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</si>
  <si>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</si>
  <si>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</si>
  <si>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</si>
  <si>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</si>
  <si>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</si>
  <si>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</si>
  <si>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</si>
  <si>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</si>
  <si>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</si>
  <si>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</si>
  <si>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</si>
  <si>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</si>
  <si>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</si>
  <si>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</si>
  <si>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</si>
  <si>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</si>
  <si>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</si>
  <si>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</si>
  <si>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</si>
  <si>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</si>
  <si>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</si>
  <si>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</si>
  <si>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</si>
  <si>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</si>
  <si>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</si>
  <si>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</si>
  <si>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</si>
  <si>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</si>
  <si>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</si>
  <si>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</si>
  <si>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</si>
  <si>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</si>
  <si>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</si>
  <si>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</si>
  <si>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</si>
  <si>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</si>
  <si>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</si>
  <si>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</si>
  <si>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</si>
  <si>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</si>
  <si>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</si>
  <si>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</si>
  <si>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</si>
  <si>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</si>
  <si>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</si>
  <si>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</si>
  <si>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</si>
  <si>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</si>
  <si>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</si>
  <si>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</si>
  <si>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</si>
  <si>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</si>
  <si>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</si>
  <si>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</si>
  <si>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</si>
  <si>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</si>
  <si>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</si>
  <si>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</si>
  <si>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</si>
  <si>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</si>
  <si>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</si>
  <si>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</si>
  <si>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</si>
  <si>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</si>
  <si>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</si>
  <si>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</si>
  <si>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</si>
  <si>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</si>
  <si>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</si>
  <si>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</si>
  <si>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</si>
  <si>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</si>
  <si>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</si>
  <si>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</si>
  <si>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</si>
  <si>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</si>
  <si>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</si>
  <si>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</si>
  <si>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</si>
  <si>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</si>
  <si>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</si>
  <si>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</si>
  <si>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</si>
  <si>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</si>
  <si>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</si>
  <si>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</si>
  <si>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</si>
  <si>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</si>
  <si>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</si>
  <si>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</si>
  <si>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</si>
  <si>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</si>
  <si>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</si>
  <si>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</si>
  <si>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</si>
  <si>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</si>
  <si>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</si>
  <si>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</si>
  <si>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</si>
  <si>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</si>
  <si>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</si>
  <si>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</si>
  <si>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</si>
  <si>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</si>
  <si>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</si>
  <si>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</si>
  <si>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</si>
  <si>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</si>
  <si>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</si>
  <si>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</si>
  <si>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</si>
  <si>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</si>
  <si>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</si>
  <si>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</si>
  <si>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</si>
  <si>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</si>
  <si>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</si>
  <si>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</si>
  <si>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</si>
  <si>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</si>
  <si>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</si>
  <si>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</si>
  <si>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</si>
  <si>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</si>
  <si>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</si>
  <si>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</si>
  <si>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</si>
  <si>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</si>
  <si>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</si>
  <si>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</si>
  <si>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</si>
  <si>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</si>
  <si>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</si>
  <si>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</si>
  <si>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</si>
  <si>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</si>
  <si>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</si>
  <si>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</si>
  <si>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</si>
  <si>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</si>
  <si>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</si>
  <si>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</si>
  <si>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</si>
  <si>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</si>
  <si>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</si>
  <si>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</si>
  <si>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</si>
  <si>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</si>
  <si>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</si>
  <si>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</si>
  <si>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</si>
  <si>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</si>
  <si>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</si>
  <si>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</si>
  <si>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</si>
  <si>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</si>
  <si>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</si>
  <si>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</si>
  <si>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</si>
  <si>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</si>
  <si>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</si>
  <si>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</si>
  <si>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</si>
  <si>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</si>
  <si>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</si>
  <si>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</si>
  <si>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</si>
  <si>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</si>
  <si>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</si>
  <si>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</si>
  <si>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</si>
  <si>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</si>
  <si>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</si>
  <si>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</si>
  <si>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</si>
  <si>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</si>
  <si>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</si>
  <si>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</si>
  <si>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</si>
  <si>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</si>
  <si>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</si>
  <si>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</si>
  <si>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</si>
  <si>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</si>
  <si>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</si>
  <si>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</si>
  <si>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</si>
  <si>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</si>
  <si>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</si>
  <si>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</si>
  <si>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</si>
  <si>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</si>
  <si>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</si>
  <si>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</si>
  <si>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</si>
  <si>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</si>
  <si>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</si>
  <si>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</si>
  <si>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</si>
  <si>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</si>
  <si>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</si>
  <si>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</si>
  <si>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</si>
  <si>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</si>
  <si>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</si>
  <si>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</si>
  <si>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</si>
  <si>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</si>
  <si>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</si>
  <si>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</si>
  <si>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</si>
  <si>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</si>
  <si>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</si>
  <si>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</si>
  <si>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</si>
  <si>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</si>
  <si>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</si>
  <si>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</si>
  <si>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</si>
  <si>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</si>
  <si>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</si>
  <si>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</si>
  <si>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</si>
  <si>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</si>
  <si>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</si>
  <si>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</si>
  <si>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</si>
  <si>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</si>
  <si>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</si>
  <si>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</si>
  <si>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</si>
  <si>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</si>
  <si>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</si>
  <si>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</si>
  <si>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</si>
  <si>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</si>
  <si>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</si>
  <si>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</si>
  <si>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</si>
  <si>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</si>
  <si>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</si>
  <si>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</si>
  <si>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</si>
  <si>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</si>
  <si>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</si>
  <si>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</si>
  <si>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</si>
  <si>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</si>
  <si>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</si>
  <si>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</si>
  <si>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</si>
  <si>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</si>
  <si>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</si>
  <si>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</si>
  <si>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</si>
  <si>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</si>
  <si>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</si>
  <si>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</si>
  <si>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</si>
  <si>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</si>
  <si>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</si>
  <si>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</si>
  <si>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</si>
  <si>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</si>
  <si>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</si>
  <si>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</si>
  <si>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</si>
  <si>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</si>
  <si>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</si>
  <si>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</si>
  <si>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</si>
  <si>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</si>
  <si>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</si>
  <si>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</si>
  <si>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</si>
  <si>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</si>
  <si>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</si>
  <si>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</si>
  <si>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</si>
  <si>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</si>
  <si>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</si>
  <si>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</si>
  <si>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</si>
  <si>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</si>
  <si>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</si>
  <si>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</si>
  <si>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</si>
  <si>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</si>
  <si>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</si>
  <si>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</si>
  <si>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</si>
  <si>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</si>
  <si>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</si>
  <si>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</si>
  <si>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</si>
  <si>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</si>
  <si>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</si>
  <si>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</si>
  <si>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</si>
  <si>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</si>
  <si>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</si>
  <si>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</si>
  <si>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</si>
  <si>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</si>
  <si>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</si>
  <si>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</si>
  <si>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</si>
  <si>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</si>
  <si>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</si>
  <si>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</si>
  <si>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</si>
  <si>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</si>
  <si>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</si>
  <si>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</si>
  <si>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</si>
  <si>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</si>
  <si>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</si>
  <si>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</si>
  <si>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</si>
  <si>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</si>
  <si>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</si>
  <si>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</si>
  <si>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</si>
  <si>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</si>
  <si>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</si>
  <si>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</si>
  <si>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</si>
  <si>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</si>
  <si>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</si>
  <si>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</si>
  <si>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</si>
  <si>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</si>
  <si>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</si>
  <si>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</si>
  <si>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</si>
  <si>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</si>
  <si>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</si>
  <si>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</si>
  <si>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</si>
  <si>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</si>
  <si>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</si>
  <si>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</si>
  <si>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</si>
  <si>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</si>
  <si>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</si>
  <si>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</si>
  <si>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</si>
  <si>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</si>
  <si>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</si>
  <si>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</si>
  <si>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</si>
  <si>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</si>
  <si>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</si>
  <si>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</si>
  <si>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</si>
  <si>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</si>
  <si>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</si>
  <si>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</si>
  <si>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</si>
  <si>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</si>
  <si>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</si>
  <si>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</si>
  <si>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</si>
  <si>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</si>
  <si>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</si>
  <si>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</si>
  <si>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</si>
  <si>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</si>
  <si>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</si>
  <si>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</si>
  <si>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</si>
  <si>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</si>
  <si>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</si>
  <si>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</si>
  <si>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</si>
  <si>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</si>
  <si>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</si>
  <si>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</si>
  <si>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</si>
  <si>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</si>
  <si>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</si>
  <si>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</si>
  <si>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</si>
  <si>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</si>
  <si>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</si>
  <si>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</si>
  <si>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</si>
  <si>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</si>
  <si>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</si>
  <si>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</si>
  <si>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</si>
  <si>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</si>
  <si>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</si>
  <si>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</si>
  <si>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</si>
  <si>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</si>
  <si>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</si>
  <si>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</si>
  <si>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</si>
  <si>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</si>
  <si>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</si>
  <si>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</si>
  <si>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</si>
  <si>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</si>
  <si>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</si>
  <si>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</si>
  <si>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</si>
  <si>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</si>
  <si>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</si>
  <si>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</si>
  <si>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</si>
  <si>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</si>
  <si>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</si>
  <si>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</si>
  <si>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</si>
  <si>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</si>
  <si>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</si>
  <si>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</si>
  <si>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</si>
  <si>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</si>
  <si>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</si>
  <si>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</si>
  <si>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</si>
  <si>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</si>
  <si>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</si>
  <si>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</si>
  <si>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</si>
  <si>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</si>
  <si>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</si>
  <si>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</si>
  <si>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</si>
  <si>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</si>
  <si>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</si>
  <si>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</si>
  <si>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</si>
  <si>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</si>
  <si>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</si>
  <si>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</si>
  <si>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</si>
  <si>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</si>
  <si>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</si>
  <si>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</si>
  <si>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</si>
  <si>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</si>
  <si>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</si>
  <si>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</si>
  <si>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</si>
  <si>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</si>
  <si>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</si>
  <si>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</si>
  <si>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</si>
  <si>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</si>
  <si>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</si>
  <si>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</si>
  <si>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</si>
  <si>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</si>
  <si>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</si>
  <si>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</si>
  <si>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</si>
  <si>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</si>
  <si>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</si>
  <si>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</si>
  <si>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</si>
  <si>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</si>
  <si>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</si>
  <si>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</si>
  <si>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</si>
  <si>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</si>
  <si>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</si>
  <si>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</si>
  <si>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</si>
  <si>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</si>
  <si>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</si>
  <si>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</si>
  <si>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</si>
  <si>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</si>
  <si>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</si>
  <si>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</si>
  <si>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</si>
  <si>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</si>
  <si>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</si>
  <si>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</si>
  <si>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</si>
  <si>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</si>
  <si>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</si>
  <si>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</si>
  <si>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</si>
  <si>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</si>
  <si>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</si>
  <si>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</si>
  <si>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</si>
  <si>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</si>
  <si>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</si>
  <si>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</si>
  <si>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</si>
  <si>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</si>
  <si>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</si>
  <si>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</si>
  <si>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</si>
  <si>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</si>
  <si>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</si>
  <si>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</si>
  <si>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</si>
  <si>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</si>
  <si>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</si>
  <si>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</si>
  <si>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</si>
  <si>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</si>
  <si>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</si>
  <si>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</si>
  <si>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</si>
  <si>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</si>
  <si>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</si>
  <si>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</si>
  <si>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</si>
  <si>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</si>
  <si>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</si>
  <si>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</si>
  <si>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</si>
  <si>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</si>
  <si>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</si>
  <si>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</si>
  <si>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</si>
  <si>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</si>
  <si>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</si>
  <si>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</si>
  <si>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</si>
  <si>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</si>
  <si>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</si>
  <si>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</si>
  <si>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</si>
  <si>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</si>
  <si>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</si>
  <si>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</si>
  <si>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</si>
  <si>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</si>
  <si>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</si>
  <si>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</si>
  <si>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</si>
  <si>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</si>
  <si>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</si>
  <si>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</si>
  <si>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</si>
  <si>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</si>
  <si>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</si>
  <si>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</si>
  <si>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</si>
  <si>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</si>
  <si>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</si>
  <si>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</si>
  <si>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</si>
  <si>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</si>
  <si>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</si>
  <si>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</si>
  <si>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</si>
  <si>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</si>
  <si>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</si>
  <si>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</si>
  <si>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</si>
  <si>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</si>
  <si>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</si>
  <si>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</si>
  <si>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</si>
  <si>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</si>
  <si>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</si>
  <si>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</si>
  <si>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</si>
  <si>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</si>
  <si>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</si>
  <si>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</si>
  <si>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</si>
  <si>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</si>
  <si>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</si>
  <si>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</si>
  <si>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</si>
  <si>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</si>
  <si>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</si>
  <si>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</si>
  <si>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</si>
  <si>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</si>
  <si>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</si>
  <si>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</si>
  <si>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</si>
  <si>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</si>
  <si>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</si>
  <si>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</si>
  <si>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</si>
  <si>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</si>
  <si>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</si>
  <si>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</si>
  <si>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</si>
  <si>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</si>
  <si>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</si>
  <si>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</si>
  <si>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</si>
  <si>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</si>
  <si>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</si>
  <si>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</si>
  <si>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</si>
  <si>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</si>
  <si>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</si>
  <si>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</si>
  <si>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</si>
  <si>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</si>
  <si>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</si>
  <si>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</si>
  <si>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</si>
  <si>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</si>
  <si>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</si>
  <si>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</si>
  <si>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</si>
  <si>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</si>
  <si>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</si>
  <si>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</si>
  <si>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</si>
  <si>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</si>
  <si>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</si>
  <si>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</si>
  <si>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</si>
  <si>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</si>
  <si>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</si>
  <si>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</si>
  <si>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</si>
  <si>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</si>
  <si>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</si>
  <si>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</si>
  <si>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</si>
  <si>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</si>
  <si>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</si>
  <si>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</si>
  <si>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</si>
  <si>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</si>
  <si>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</si>
  <si>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</si>
  <si>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</si>
  <si>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</si>
  <si>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</si>
  <si>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</si>
  <si>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</si>
  <si>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</si>
  <si>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</si>
  <si>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</si>
  <si>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</si>
  <si>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</si>
  <si>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</si>
  <si>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</si>
  <si>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</si>
  <si>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</si>
  <si>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</si>
  <si>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</si>
  <si>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</si>
  <si>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</si>
  <si>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</si>
  <si>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</si>
  <si>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</si>
  <si>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</si>
  <si>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</si>
  <si>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</si>
  <si>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</si>
  <si>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</si>
  <si>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</si>
  <si>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</si>
  <si>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</si>
  <si>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</si>
  <si>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</si>
  <si>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</si>
  <si>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</si>
  <si>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</si>
  <si>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</si>
  <si>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</si>
  <si>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</si>
  <si>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</si>
  <si>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</si>
  <si>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</si>
  <si>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</si>
  <si>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</si>
  <si>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</si>
  <si>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</si>
  <si>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</si>
  <si>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</si>
  <si>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</si>
  <si>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</si>
  <si>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</si>
  <si>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</si>
  <si>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</si>
  <si>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</si>
  <si>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</si>
  <si>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</si>
  <si>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</si>
  <si>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</si>
  <si>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</si>
  <si>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</si>
  <si>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</si>
  <si>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</si>
  <si>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</si>
  <si>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</si>
  <si>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</si>
  <si>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</si>
  <si>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</si>
  <si>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</si>
  <si>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</si>
  <si>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</si>
  <si>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</si>
  <si>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</si>
  <si>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</si>
  <si>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</si>
  <si>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</si>
  <si>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</si>
  <si>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</si>
  <si>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</si>
  <si>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</si>
  <si>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</si>
  <si>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</si>
  <si>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</si>
  <si>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</si>
  <si>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</si>
  <si>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</si>
  <si>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</si>
  <si>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</si>
  <si>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</si>
  <si>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</si>
  <si>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</si>
  <si>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</si>
  <si>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</si>
  <si>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</si>
  <si>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</si>
  <si>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</si>
  <si>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</si>
  <si>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</si>
  <si>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</si>
  <si>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</si>
  <si>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</si>
  <si>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</si>
  <si>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</si>
  <si>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</si>
  <si>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</si>
  <si>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</si>
  <si>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</si>
  <si>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</si>
  <si>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</si>
  <si>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</si>
  <si>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</si>
  <si>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</si>
  <si>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</si>
  <si>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</si>
  <si>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</si>
  <si>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</si>
  <si>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</si>
  <si>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</si>
  <si>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</si>
  <si>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</si>
  <si>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</si>
  <si>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</si>
  <si>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</si>
  <si>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</si>
  <si>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</si>
  <si>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</si>
  <si>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</si>
  <si>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</si>
  <si>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</si>
  <si>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</si>
  <si>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</si>
  <si>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</si>
  <si>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</si>
  <si>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</si>
  <si>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</si>
  <si>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</si>
  <si>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</si>
  <si>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</si>
  <si>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</si>
  <si>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</si>
  <si>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</si>
  <si>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</si>
  <si>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</si>
  <si>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</si>
  <si>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</si>
  <si>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</si>
  <si>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</si>
  <si>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</si>
  <si>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</si>
  <si>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</si>
  <si>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</si>
  <si>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</si>
  <si>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</si>
  <si>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</si>
  <si>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</si>
  <si>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</si>
  <si>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</si>
  <si>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</si>
  <si>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</si>
  <si>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</si>
  <si>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</si>
  <si>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</si>
  <si>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</si>
  <si>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</si>
  <si>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</si>
  <si>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</si>
  <si>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</si>
  <si>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</si>
  <si>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</si>
  <si>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</si>
  <si>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</si>
  <si>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</si>
  <si>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</si>
  <si>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</si>
  <si>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</si>
  <si>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</si>
  <si>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</si>
  <si>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</si>
  <si>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</si>
  <si>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</si>
  <si>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</si>
  <si>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</si>
  <si>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</si>
  <si>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</si>
  <si>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</si>
  <si>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</si>
  <si>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</si>
  <si>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</si>
  <si>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</si>
  <si>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</si>
  <si>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</si>
  <si>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</si>
  <si>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</si>
  <si>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</si>
  <si>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</si>
  <si>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</si>
  <si>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</si>
  <si>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</si>
  <si>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</si>
  <si>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</si>
  <si>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</si>
  <si>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</si>
  <si>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</si>
  <si>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</si>
  <si>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</si>
  <si>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</si>
  <si>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</si>
  <si>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</si>
  <si>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</si>
  <si>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</si>
  <si>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</si>
  <si>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</si>
  <si>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</si>
  <si>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</si>
  <si>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</si>
  <si>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</si>
  <si>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</si>
  <si>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</si>
  <si>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</si>
  <si>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</si>
  <si>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</si>
  <si>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</si>
  <si>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</si>
  <si>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</si>
  <si>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</si>
  <si>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</si>
  <si>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</si>
  <si>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</si>
  <si>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</si>
  <si>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</si>
  <si>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</si>
  <si>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</si>
  <si>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</si>
  <si>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</si>
  <si>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</si>
  <si>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</si>
  <si>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</si>
  <si>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</si>
  <si>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</si>
  <si>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</si>
  <si>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</si>
  <si>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</si>
  <si>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</si>
  <si>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</si>
  <si>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</si>
  <si>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</si>
  <si>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</si>
  <si>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</si>
  <si>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</si>
  <si>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</si>
  <si>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</si>
  <si>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</si>
  <si>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</si>
  <si>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</si>
  <si>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</si>
  <si>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</si>
  <si>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</si>
  <si>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</si>
  <si>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</si>
  <si>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</si>
  <si>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</si>
  <si>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</si>
  <si>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</si>
  <si>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</si>
  <si>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</si>
  <si>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</si>
  <si>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</si>
  <si>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</si>
  <si>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</si>
  <si>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</si>
  <si>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</si>
  <si>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</si>
  <si>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</si>
  <si>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</si>
  <si>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</si>
  <si>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</si>
  <si>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</si>
  <si>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</si>
  <si>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</si>
  <si>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</si>
  <si>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</si>
  <si>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</si>
  <si>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</si>
  <si>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</si>
  <si>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</si>
  <si>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</si>
  <si>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</si>
  <si>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</si>
  <si>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</si>
  <si>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</si>
  <si>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</si>
  <si>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</si>
  <si>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</si>
  <si>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</si>
  <si>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</si>
  <si>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</si>
  <si>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</si>
  <si>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</si>
  <si>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</si>
  <si>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</si>
  <si>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</si>
  <si>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</si>
  <si>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</si>
  <si>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</si>
  <si>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</si>
  <si>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</si>
  <si>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</si>
  <si>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</si>
  <si>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</si>
  <si>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</si>
  <si>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</si>
  <si>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</si>
  <si>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</si>
  <si>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</si>
  <si>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</si>
  <si>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</si>
  <si>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</si>
  <si>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</si>
  <si>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</si>
  <si>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</si>
  <si>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</si>
  <si>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</si>
  <si>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</si>
  <si>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</si>
  <si>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</si>
  <si>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</si>
  <si>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</si>
  <si>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</si>
  <si>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</si>
  <si>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</si>
  <si>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</si>
  <si>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</si>
  <si>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</si>
  <si>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</si>
  <si>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</si>
  <si>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</si>
  <si>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</si>
  <si>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</si>
  <si>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</si>
  <si>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</si>
  <si>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</si>
  <si>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</si>
  <si>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</si>
  <si>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</si>
  <si>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</si>
  <si>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</si>
  <si>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</si>
  <si>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</si>
  <si>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</si>
  <si>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</si>
  <si>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</si>
  <si>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</si>
  <si>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</si>
  <si>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</si>
  <si>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</si>
  <si>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</si>
  <si>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</si>
  <si>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</si>
  <si>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</si>
  <si>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</si>
  <si>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</si>
  <si>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</si>
  <si>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</si>
  <si>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</si>
  <si>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</si>
  <si>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</si>
  <si>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</si>
  <si>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</si>
  <si>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</si>
  <si>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</si>
  <si>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</si>
  <si>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</si>
  <si>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</si>
  <si>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</si>
  <si>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</si>
  <si>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</si>
  <si>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</si>
  <si>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</si>
  <si>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</si>
  <si>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</si>
  <si>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</si>
  <si>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</si>
  <si>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</si>
  <si>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</si>
  <si>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</si>
  <si>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</si>
  <si>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</si>
  <si>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</si>
  <si>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</si>
  <si>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</si>
  <si>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</si>
  <si>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</si>
  <si>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</si>
  <si>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</si>
  <si>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</si>
  <si>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</si>
  <si>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</si>
  <si>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</si>
  <si>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</si>
  <si>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</si>
  <si>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</si>
  <si>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</si>
  <si>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</si>
  <si>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</si>
  <si>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</si>
  <si>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</si>
  <si>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</si>
  <si>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</si>
  <si>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</si>
  <si>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</si>
  <si>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</si>
  <si>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</si>
  <si>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</si>
  <si>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</si>
  <si>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</si>
  <si>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</si>
  <si>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</si>
  <si>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</si>
  <si>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</si>
  <si>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</si>
  <si>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</si>
  <si>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</si>
  <si>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</si>
  <si>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</si>
  <si>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</si>
  <si>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</si>
  <si>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</si>
  <si>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</si>
  <si>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</si>
  <si>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</si>
  <si>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</si>
  <si>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</si>
  <si>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</si>
  <si>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</si>
  <si>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</si>
  <si>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</si>
  <si>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</si>
  <si>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</si>
  <si>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</si>
  <si>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</si>
  <si>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</si>
  <si>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</si>
  <si>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</si>
  <si>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</si>
  <si>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</si>
  <si>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</si>
  <si>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</si>
  <si>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</si>
  <si>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</si>
  <si>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</si>
  <si>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</si>
  <si>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</si>
  <si>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</si>
  <si>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</si>
  <si>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</si>
  <si>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</si>
  <si>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</si>
  <si>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</si>
  <si>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</si>
  <si>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</si>
  <si>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</si>
  <si>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</si>
  <si>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</si>
  <si>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</si>
  <si>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</si>
  <si>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</si>
  <si>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</si>
  <si>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</si>
  <si>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</si>
  <si>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</si>
  <si>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</si>
  <si>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</si>
  <si>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</si>
  <si>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</si>
  <si>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</si>
  <si>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</si>
  <si>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</si>
  <si>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</si>
  <si>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</si>
  <si>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</si>
  <si>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</si>
  <si>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</si>
  <si>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</si>
  <si>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</si>
  <si>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</si>
  <si>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</si>
  <si>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</si>
  <si>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</si>
  <si>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</si>
  <si>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</si>
  <si>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</si>
  <si>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</si>
  <si>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</si>
  <si>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</si>
  <si>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</si>
  <si>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</si>
  <si>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</si>
  <si>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</si>
  <si>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</si>
  <si>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</si>
  <si>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</si>
  <si>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</si>
  <si>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</si>
  <si>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</si>
  <si>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</si>
  <si>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</si>
  <si>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</si>
  <si>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</si>
  <si>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</si>
  <si>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</si>
  <si>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</si>
  <si>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</si>
  <si>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</si>
  <si>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</si>
  <si>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</si>
  <si>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</si>
  <si>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</si>
  <si>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</si>
  <si>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</si>
  <si>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</si>
  <si>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</si>
  <si>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</si>
  <si>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</si>
  <si>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</si>
  <si>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</si>
  <si>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</si>
  <si>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</si>
  <si>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</si>
  <si>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</si>
  <si>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</si>
  <si>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</si>
  <si>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</si>
  <si>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</si>
  <si>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</si>
  <si>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</si>
  <si>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</si>
  <si>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</si>
  <si>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</si>
  <si>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</si>
  <si>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</si>
  <si>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</si>
  <si>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</si>
  <si>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</si>
  <si>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</si>
  <si>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</si>
  <si>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</si>
  <si>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</si>
  <si>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</si>
  <si>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</si>
  <si>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</si>
  <si>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</si>
  <si>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</si>
  <si>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</si>
  <si>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</si>
  <si>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</si>
  <si>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</si>
  <si>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</si>
  <si>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</si>
  <si>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</si>
  <si>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</si>
  <si>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</si>
  <si>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</si>
  <si>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</si>
  <si>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</si>
  <si>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</si>
  <si>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</si>
  <si>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</si>
  <si>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</si>
  <si>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</si>
  <si>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</si>
  <si>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</si>
  <si>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</si>
  <si>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</si>
  <si>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</si>
  <si>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</si>
  <si>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</si>
  <si>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</si>
  <si>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</si>
  <si>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</si>
  <si>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</si>
  <si>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</si>
  <si>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</si>
  <si>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</si>
  <si>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</si>
  <si>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</si>
  <si>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</si>
  <si>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</si>
  <si>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</si>
  <si>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</si>
  <si>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</si>
  <si>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</si>
  <si>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</si>
  <si>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</si>
  <si>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</si>
  <si>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</si>
  <si>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</si>
  <si>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</si>
  <si>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</si>
  <si>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</si>
  <si>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</si>
  <si>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</si>
  <si>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</si>
  <si>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</si>
  <si>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</si>
  <si>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</si>
  <si>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</si>
  <si>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</si>
  <si>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</si>
  <si>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</si>
  <si>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</si>
  <si>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</si>
  <si>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</si>
  <si>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</si>
  <si>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</si>
  <si>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</si>
  <si>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</si>
  <si>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</si>
  <si>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</si>
  <si>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</si>
  <si>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</si>
  <si>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</si>
  <si>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</si>
  <si>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</si>
  <si>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</si>
  <si>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</si>
  <si>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</si>
  <si>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</si>
  <si>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</si>
  <si>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</si>
  <si>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</si>
  <si>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</si>
  <si>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</si>
  <si>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</si>
  <si>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</si>
  <si>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</si>
  <si>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</si>
  <si>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</si>
  <si>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</si>
  <si>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</si>
  <si>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</si>
  <si>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</si>
  <si>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</si>
  <si>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</si>
  <si>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</si>
  <si>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</si>
  <si>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</si>
  <si>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</si>
  <si>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</si>
  <si>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</si>
  <si>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</si>
  <si>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</si>
  <si>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</si>
  <si>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</si>
  <si>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</si>
  <si>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</si>
  <si>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</si>
  <si>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</si>
  <si>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</si>
  <si>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</si>
  <si>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</si>
  <si>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</si>
  <si>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</si>
  <si>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</si>
  <si>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</si>
  <si>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</si>
  <si>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</si>
  <si>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</si>
  <si>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</si>
  <si>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</si>
  <si>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</si>
  <si>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</si>
  <si>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</si>
  <si>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</si>
  <si>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</si>
  <si>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</si>
  <si>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</si>
  <si>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</si>
  <si>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</si>
  <si>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</si>
  <si>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</si>
  <si>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</si>
  <si>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</si>
  <si>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</si>
  <si>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</si>
  <si>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</si>
  <si>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</si>
  <si>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</si>
  <si>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</si>
  <si>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</si>
  <si>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</si>
  <si>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</si>
  <si>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</si>
  <si>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</si>
  <si>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</si>
  <si>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</si>
  <si>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</si>
  <si>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</si>
  <si>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</si>
  <si>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</si>
  <si>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</si>
  <si>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</si>
  <si>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</si>
  <si>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</si>
  <si>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</si>
  <si>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</si>
  <si>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</si>
  <si>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</si>
  <si>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</si>
  <si>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</si>
  <si>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</si>
  <si>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</si>
  <si>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</si>
  <si>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</si>
  <si>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</si>
  <si>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</si>
  <si>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</si>
  <si>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</si>
  <si>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</si>
  <si>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</si>
  <si>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</si>
  <si>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</si>
  <si>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</si>
  <si>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</si>
  <si>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</si>
  <si>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</si>
  <si>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</si>
  <si>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</si>
  <si>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</si>
  <si>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</si>
  <si>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</si>
  <si>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</si>
  <si>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</si>
  <si>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</si>
  <si>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</si>
  <si>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</si>
  <si>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</si>
  <si>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</si>
  <si>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</si>
  <si>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</si>
  <si>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</si>
  <si>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</si>
  <si>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</si>
  <si>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</si>
  <si>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</si>
  <si>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</si>
  <si>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</si>
  <si>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</si>
  <si>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</si>
  <si>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</si>
  <si>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</si>
  <si>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</si>
  <si>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</si>
  <si>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</si>
  <si>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</si>
  <si>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</si>
  <si>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</si>
  <si>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</si>
  <si>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</si>
  <si>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</si>
  <si>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</si>
  <si>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</si>
  <si>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</si>
  <si>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</si>
  <si>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</si>
  <si>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</si>
  <si>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</si>
  <si>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</si>
  <si>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</si>
  <si>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</si>
  <si>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</si>
  <si>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</si>
  <si>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</si>
  <si>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</si>
  <si>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</si>
  <si>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</si>
  <si>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</si>
  <si>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</si>
  <si>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</si>
  <si>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</si>
  <si>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</si>
  <si>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</si>
  <si>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</si>
  <si>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</si>
  <si>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</si>
  <si>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</si>
  <si>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</si>
  <si>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</si>
  <si>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</si>
  <si>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</si>
  <si>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</si>
  <si>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</si>
  <si>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</si>
  <si>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</si>
  <si>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</si>
  <si>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</si>
  <si>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</si>
  <si>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</si>
  <si>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</si>
  <si>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</si>
  <si>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</si>
  <si>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</si>
  <si>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</si>
  <si>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</si>
  <si>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</si>
  <si>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</si>
  <si>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</si>
  <si>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</si>
  <si>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</si>
  <si>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</si>
  <si>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</si>
  <si>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</si>
  <si>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</si>
  <si>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</si>
  <si>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</si>
  <si>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</si>
  <si>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</si>
  <si>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</si>
  <si>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</si>
  <si>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</si>
  <si>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</si>
  <si>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</si>
  <si>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</si>
  <si>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</si>
  <si>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</si>
  <si>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</si>
  <si>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</si>
  <si>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</si>
  <si>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</si>
  <si>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</si>
  <si>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</si>
  <si>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</si>
  <si>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</si>
  <si>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</si>
  <si>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</si>
  <si>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</si>
  <si>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</si>
  <si>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</si>
  <si>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</si>
  <si>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</si>
  <si>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</si>
  <si>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</si>
  <si>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</si>
  <si>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</si>
  <si>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</si>
  <si>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</si>
  <si>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</si>
  <si>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</si>
  <si>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</si>
  <si>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</si>
  <si>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</si>
  <si>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</si>
  <si>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</si>
  <si>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</si>
  <si>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</si>
  <si>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</si>
  <si>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</si>
  <si>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</si>
  <si>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</si>
  <si>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</si>
  <si>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</si>
  <si>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</si>
  <si>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</si>
  <si>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</si>
  <si>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</si>
  <si>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</si>
  <si>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</si>
  <si>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</si>
  <si>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</si>
  <si>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</si>
  <si>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</si>
  <si>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</si>
  <si>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</si>
  <si>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</si>
  <si>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</si>
  <si>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</si>
  <si>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</si>
  <si>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</si>
  <si>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</si>
  <si>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</si>
  <si>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</si>
  <si>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</si>
  <si>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</si>
  <si>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</si>
  <si>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</si>
  <si>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</si>
  <si>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</si>
  <si>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</si>
  <si>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</si>
  <si>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</si>
  <si>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</si>
  <si>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</si>
  <si>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</si>
  <si>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</si>
  <si>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</si>
  <si>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</si>
  <si>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</si>
  <si>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</si>
  <si>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</si>
  <si>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</si>
  <si>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</si>
  <si>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</si>
  <si>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</si>
  <si>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</si>
  <si>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</si>
  <si>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</si>
  <si>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</si>
  <si>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</si>
  <si>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</si>
  <si>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</si>
  <si>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</si>
  <si>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</si>
  <si>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</si>
  <si>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</si>
  <si>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</si>
  <si>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</si>
  <si>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</si>
  <si>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</si>
  <si>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</si>
  <si>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</si>
  <si>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</si>
  <si>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</si>
  <si>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</si>
  <si>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</si>
  <si>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</si>
  <si>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</si>
  <si>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</si>
  <si>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</si>
  <si>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</si>
  <si>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</si>
  <si>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</si>
  <si>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</si>
  <si>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</si>
  <si>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</si>
  <si>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</si>
  <si>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</si>
  <si>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</si>
  <si>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</si>
  <si>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</si>
  <si>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</si>
  <si>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</si>
  <si>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</si>
  <si>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</si>
  <si>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</si>
  <si>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</si>
  <si>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</si>
  <si>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</si>
  <si>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</si>
  <si>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</si>
  <si>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</si>
  <si>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</si>
  <si>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</si>
  <si>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</si>
  <si>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</si>
  <si>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</si>
  <si>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</si>
  <si>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</si>
  <si>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</si>
  <si>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</si>
  <si>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</si>
  <si>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</si>
  <si>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</si>
  <si>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</si>
  <si>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</si>
  <si>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</si>
  <si>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</si>
  <si>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</si>
  <si>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</si>
  <si>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</si>
  <si>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</si>
  <si>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</si>
  <si>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</si>
  <si>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</si>
  <si>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</si>
  <si>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</si>
  <si>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</si>
  <si>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</si>
  <si>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</si>
  <si>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</si>
  <si>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</si>
  <si>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 xml:space="preserve">Count of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</si>
  <si>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</si>
  <si>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</si>
  <si>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</si>
  <si>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</si>
  <si>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</si>
  <si>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</si>
  <si>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</si>
  <si>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</si>
  <si>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</si>
  <si>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</si>
  <si>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</si>
  <si>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</si>
  <si>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</si>
  <si>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</si>
  <si>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</si>
  <si>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</si>
  <si>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</si>
  <si>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</si>
  <si>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</si>
  <si>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</si>
  <si>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</si>
  <si>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</si>
  <si>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</si>
  <si>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</si>
  <si>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</si>
  <si>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</si>
  <si>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</si>
  <si>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</si>
  <si>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</si>
  <si>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</si>
  <si>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</si>
  <si>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</si>
  <si>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</si>
  <si>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</si>
  <si>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</si>
  <si>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Remaining percent and numbers are Live KickStarter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</si>
</sst>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rgb="FF9C000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2" borderId="0" applyNumberFormat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4" fillId="2" borderId="0" xfId="2" applyAlignment="1">
      <alignment wrapText="1"/>
    </xf>
  </cellXfs>
  <cellStyles count="3">
    <cellStyle name="Bad" xfId="2" builtinId="27"/>
    <cellStyle name="Normal" xfId="0" builtinId="0"/>
    <cellStyle name="Percent" xfId="1" builtinId="5"/>
  </cellStyles>
  <dxfs count="7"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/>
      </font>
      <fill>
        <patternFill>
          <bgColor theme="4" tint="0.3999450666829432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[Hoffman_StarterBook.xlsx]category!PivotTable1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Drive by category and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6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7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D42-4B1E-B8D4-714EF94C581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D42-4B1E-B8D4-714EF94C581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515-47D2-9E28-30A4EFFD080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>
                  <a:lumMod val="60000"/>
                </a:schemeClr>
              </a:fgClr>
              <a:bgClr>
                <a:schemeClr val="accent1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>
                  <a:lumMod val="60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515-47D2-9E28-30A4EFFD080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0654536"/>
        <c:axId val="170654864"/>
      </c:barChart>
      <c:catAx>
        <c:axId val="17065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54864"/>
        <c:crosses val="autoZero"/>
        <c:auto val="1"/>
        <c:lblAlgn val="ctr"/>
        <c:lblOffset val="100"/>
        <c:noMultiLvlLbl val="0"/>
      </c:catAx>
      <c:valAx>
        <c:axId val="17065486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5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[Hoffman_StarterBook.xlsx]sub-category!PivotTable1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Drive by sub-category and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5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5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5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D3E9-424D-BFF0-26694F601007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5-D3E9-424D-BFF0-26694F601007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6-D3E9-424D-BFF0-26694F601007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1">
                  <a:lumMod val="60000"/>
                </a:schemeClr>
              </a:fgClr>
              <a:bgClr>
                <a:schemeClr val="accent1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>
                  <a:lumMod val="60000"/>
                </a:schemeClr>
              </a:innerShdw>
            </a:effectLst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7-D3E9-424D-BFF0-26694F601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69024"/>
        <c:axId val="209576568"/>
      </c:barChart>
      <c:catAx>
        <c:axId val="2095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76568"/>
        <c:crosses val="autoZero"/>
        <c:auto val="1"/>
        <c:lblAlgn val="ctr"/>
        <c:lblOffset val="100"/>
        <c:noMultiLvlLbl val="0"/>
      </c:catAx>
      <c:valAx>
        <c:axId val="209576568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6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[Hoffman_StarterBook.xlsx]Date!PivotTable1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and State of Drives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3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3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  <c:pivotFmt>
        <c:idx val="3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lumMod val="60000"/>
              </a:schemeClr>
            </a:solidFill>
            <a:ln w="9525" cap="flat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9F-4826-86B7-2FF28B6F40A0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9F-4826-86B7-2FF28B6F40A0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9F-4826-86B7-2FF28B6F40A0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</a:schemeClr>
              </a:solidFill>
              <a:ln w="9525" cap="flat" cmpd="sng" algn="ctr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9F-4826-86B7-2FF28B6F4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36624032"/>
        <c:axId val="98872496"/>
      </c:lineChart>
      <c:catAx>
        <c:axId val="23662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72496"/>
        <c:crosses val="autoZero"/>
        <c:auto val="1"/>
        <c:lblAlgn val="ctr"/>
        <c:lblOffset val="100"/>
        <c:noMultiLvlLbl val="0"/>
      </c:catAx>
      <c:valAx>
        <c:axId val="98872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2403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44825</xdr:colOff>
      <xdr:row>3</xdr:row>
      <xdr:rowOff>148637</xdr:rowOff>
    </xdr:from>
    <xdr:to>
      <xdr:col>21</xdr:col>
      <xdr:colOff>345543</xdr:colOff>
      <xdr:row>26</xdr:row>
      <xdr:rowOff>145676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580283</xdr:colOff>
      <xdr:row>7</xdr:row>
      <xdr:rowOff>102961</xdr:rowOff>
    </xdr:from>
    <xdr:to>
      <xdr:col>16</xdr:col>
      <xdr:colOff>815810</xdr:colOff>
      <xdr:row>40</xdr:row>
      <xdr:rowOff>117929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10</xdr:row>
      <xdr:rowOff>148590</xdr:rowOff>
    </xdr:from>
    <xdr:to>
      <xdr:col>17</xdr:col>
      <xdr:colOff>480060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C39B-40A7-47FD-ABAE-032D316C3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ffman, Jarod CTR" refreshedDate="43418.614169675922" createdVersion="6" refreshedVersion="6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od" refreshedDate="43419.766072453705" createdVersion="6" refreshedVersion="6" minRefreshableVersion="3" recordCount="4114" xr:uid="{00000000-000A-0000-FFFF-FFFF01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C3842" sqref="C3842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26953125" style="6" bestFit="1" customWidth="1"/>
    <col min="16" max="16" width="22" bestFit="1" customWidth="1"/>
    <col min="17" max="17" width="12.453125" bestFit="1" customWidth="1"/>
    <col min="18" max="18" width="17.26953125" bestFit="1" customWidth="1"/>
    <col min="19" max="19" width="30.54296875" bestFit="1" customWidth="1"/>
    <col min="20" max="20" width="28.72656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s="7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2">
        <f>(((I2/60)/60)/24)+DATE(1970,1,1)+(-5/24)</f>
        <v>42207.916666666664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s="7" t="str">
        <f>LEFT(N3,FIND("/",N3)-1)</f>
        <v>film &amp; video</v>
      </c>
      <c r="R3" t="str">
        <f t="shared" ref="R3:R66" si="2">RIGHT(N3,LEN(N3)-FIND("/",N3))</f>
        <v>television</v>
      </c>
      <c r="S3" s="11">
        <f t="shared" ref="S3:S66" si="3">(((J3/60)/60)/24)+DATE(1970,1,1)+(-5/24)</f>
        <v>42766.392164351848</v>
      </c>
      <c r="T3" s="12">
        <f t="shared" ref="T3:T66" si="4">(((I3/60)/60)/24)+DATE(1970,1,1)+(-5/24)</f>
        <v>42796.392164351848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s="7" t="str">
        <f t="shared" ref="Q4:Q66" si="5">LEFT(N4,FIND("/",N4)-1)</f>
        <v>film &amp; video</v>
      </c>
      <c r="R4" t="str">
        <f t="shared" si="2"/>
        <v>television</v>
      </c>
      <c r="S4" s="11">
        <f t="shared" si="3"/>
        <v>42405.494016203702</v>
      </c>
      <c r="T4" s="12">
        <f t="shared" si="4"/>
        <v>42415.494016203702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s="7" t="str">
        <f t="shared" si="5"/>
        <v>film &amp; video</v>
      </c>
      <c r="R5" t="str">
        <f t="shared" si="2"/>
        <v>television</v>
      </c>
      <c r="S5" s="11">
        <f t="shared" si="3"/>
        <v>41828.306793981479</v>
      </c>
      <c r="T5" s="12">
        <f t="shared" si="4"/>
        <v>41858.306793981479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s="7" t="str">
        <f t="shared" si="5"/>
        <v>film &amp; video</v>
      </c>
      <c r="R6" t="str">
        <f t="shared" si="2"/>
        <v>television</v>
      </c>
      <c r="S6" s="11">
        <f t="shared" si="3"/>
        <v>42327.625914351847</v>
      </c>
      <c r="T6" s="12">
        <f t="shared" si="4"/>
        <v>42357.625914351847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s="7" t="str">
        <f t="shared" si="5"/>
        <v>film &amp; video</v>
      </c>
      <c r="R7" t="str">
        <f t="shared" si="2"/>
        <v>television</v>
      </c>
      <c r="S7" s="11">
        <f t="shared" si="3"/>
        <v>42563.724618055552</v>
      </c>
      <c r="T7" s="12">
        <f t="shared" si="4"/>
        <v>42580.024305555555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s="7" t="str">
        <f t="shared" si="5"/>
        <v>film &amp; video</v>
      </c>
      <c r="R8" t="str">
        <f t="shared" si="2"/>
        <v>television</v>
      </c>
      <c r="S8" s="11">
        <f t="shared" si="3"/>
        <v>41793.864004629628</v>
      </c>
      <c r="T8" s="12">
        <f t="shared" si="4"/>
        <v>41803.864004629628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s="7" t="str">
        <f t="shared" si="5"/>
        <v>film &amp; video</v>
      </c>
      <c r="R9" t="str">
        <f t="shared" si="2"/>
        <v>television</v>
      </c>
      <c r="S9" s="11">
        <f t="shared" si="3"/>
        <v>42515.838738425926</v>
      </c>
      <c r="T9" s="12">
        <f t="shared" si="4"/>
        <v>42555.838738425926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s="7" t="str">
        <f t="shared" si="5"/>
        <v>film &amp; video</v>
      </c>
      <c r="R10" t="str">
        <f t="shared" si="2"/>
        <v>television</v>
      </c>
      <c r="S10" s="11">
        <f t="shared" si="3"/>
        <v>42468.736249999994</v>
      </c>
      <c r="T10" s="12">
        <f t="shared" si="4"/>
        <v>42475.666666666664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s="7" t="str">
        <f t="shared" si="5"/>
        <v>film &amp; video</v>
      </c>
      <c r="R11" t="str">
        <f t="shared" si="2"/>
        <v>television</v>
      </c>
      <c r="S11" s="11">
        <f t="shared" si="3"/>
        <v>42446.895185185182</v>
      </c>
      <c r="T11" s="12">
        <f t="shared" si="4"/>
        <v>42476.895185185182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s="7" t="str">
        <f t="shared" si="5"/>
        <v>film &amp; video</v>
      </c>
      <c r="R12" t="str">
        <f t="shared" si="2"/>
        <v>television</v>
      </c>
      <c r="S12" s="11">
        <f t="shared" si="3"/>
        <v>41779.859710648147</v>
      </c>
      <c r="T12" s="12">
        <f t="shared" si="4"/>
        <v>41814.859710648147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s="7" t="str">
        <f t="shared" si="5"/>
        <v>film &amp; video</v>
      </c>
      <c r="R13" t="str">
        <f t="shared" si="2"/>
        <v>television</v>
      </c>
      <c r="S13" s="11">
        <f t="shared" si="3"/>
        <v>42572.570162037031</v>
      </c>
      <c r="T13" s="12">
        <f t="shared" si="4"/>
        <v>42603.916666666664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s="7" t="str">
        <f t="shared" si="5"/>
        <v>film &amp; video</v>
      </c>
      <c r="R14" t="str">
        <f t="shared" si="2"/>
        <v>television</v>
      </c>
      <c r="S14" s="11">
        <f t="shared" si="3"/>
        <v>41791.504918981482</v>
      </c>
      <c r="T14" s="12">
        <f t="shared" si="4"/>
        <v>41835.916666666664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s="7" t="str">
        <f t="shared" si="5"/>
        <v>film &amp; video</v>
      </c>
      <c r="R15" t="str">
        <f t="shared" si="2"/>
        <v>television</v>
      </c>
      <c r="S15" s="11">
        <f t="shared" si="3"/>
        <v>42508.468854166662</v>
      </c>
      <c r="T15" s="12">
        <f t="shared" si="4"/>
        <v>42544.643749999996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s="7" t="str">
        <f t="shared" si="5"/>
        <v>film &amp; video</v>
      </c>
      <c r="R16" t="str">
        <f t="shared" si="2"/>
        <v>television</v>
      </c>
      <c r="S16" s="11">
        <f t="shared" si="3"/>
        <v>41807.818148148144</v>
      </c>
      <c r="T16" s="12">
        <f t="shared" si="4"/>
        <v>41833.374305555553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s="7" t="str">
        <f t="shared" si="5"/>
        <v>film &amp; video</v>
      </c>
      <c r="R17" t="str">
        <f t="shared" si="2"/>
        <v>television</v>
      </c>
      <c r="S17" s="11">
        <f t="shared" si="3"/>
        <v>42256.183541666665</v>
      </c>
      <c r="T17" s="12">
        <f t="shared" si="4"/>
        <v>42274.634722222218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s="7" t="str">
        <f t="shared" si="5"/>
        <v>film &amp; video</v>
      </c>
      <c r="R18" t="str">
        <f t="shared" si="2"/>
        <v>television</v>
      </c>
      <c r="S18" s="11">
        <f t="shared" si="3"/>
        <v>41760.588090277779</v>
      </c>
      <c r="T18" s="12">
        <f t="shared" si="4"/>
        <v>41806.020833333328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s="7" t="str">
        <f t="shared" si="5"/>
        <v>film &amp; video</v>
      </c>
      <c r="R19" t="str">
        <f t="shared" si="2"/>
        <v>television</v>
      </c>
      <c r="S19" s="11">
        <f t="shared" si="3"/>
        <v>41917.523402777777</v>
      </c>
      <c r="T19" s="12">
        <f t="shared" si="4"/>
        <v>41947.565069444441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s="7" t="str">
        <f t="shared" si="5"/>
        <v>film &amp; video</v>
      </c>
      <c r="R20" t="str">
        <f t="shared" si="2"/>
        <v>television</v>
      </c>
      <c r="S20" s="11">
        <f t="shared" si="3"/>
        <v>41869.333981481483</v>
      </c>
      <c r="T20" s="12">
        <f t="shared" si="4"/>
        <v>41899.333981481483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s="7" t="str">
        <f t="shared" si="5"/>
        <v>film &amp; video</v>
      </c>
      <c r="R21" t="str">
        <f t="shared" si="2"/>
        <v>television</v>
      </c>
      <c r="S21" s="11">
        <f t="shared" si="3"/>
        <v>42175.608032407406</v>
      </c>
      <c r="T21" s="12">
        <f t="shared" si="4"/>
        <v>42205.608032407406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s="7" t="str">
        <f t="shared" si="5"/>
        <v>film &amp; video</v>
      </c>
      <c r="R22" t="str">
        <f t="shared" si="2"/>
        <v>television</v>
      </c>
      <c r="S22" s="11">
        <f t="shared" si="3"/>
        <v>42200.549907407411</v>
      </c>
      <c r="T22" s="12">
        <f t="shared" si="4"/>
        <v>42260.549907407411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s="7" t="str">
        <f t="shared" si="5"/>
        <v>film &amp; video</v>
      </c>
      <c r="R23" t="str">
        <f t="shared" si="2"/>
        <v>television</v>
      </c>
      <c r="S23" s="11">
        <f t="shared" si="3"/>
        <v>41878.418854166666</v>
      </c>
      <c r="T23" s="12">
        <f t="shared" si="4"/>
        <v>41908.418854166666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s="7" t="str">
        <f t="shared" si="5"/>
        <v>film &amp; video</v>
      </c>
      <c r="R24" t="str">
        <f t="shared" si="2"/>
        <v>television</v>
      </c>
      <c r="S24" s="11">
        <f t="shared" si="3"/>
        <v>41989.703009259254</v>
      </c>
      <c r="T24" s="12">
        <f t="shared" si="4"/>
        <v>42005.124305555553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s="7" t="str">
        <f t="shared" si="5"/>
        <v>film &amp; video</v>
      </c>
      <c r="R25" t="str">
        <f t="shared" si="2"/>
        <v>television</v>
      </c>
      <c r="S25" s="11">
        <f t="shared" si="3"/>
        <v>42097.570613425924</v>
      </c>
      <c r="T25" s="12">
        <f t="shared" si="4"/>
        <v>42124.430555555555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s="7" t="str">
        <f t="shared" si="5"/>
        <v>film &amp; video</v>
      </c>
      <c r="R26" t="str">
        <f t="shared" si="2"/>
        <v>television</v>
      </c>
      <c r="S26" s="11">
        <f t="shared" si="3"/>
        <v>42229.611840277772</v>
      </c>
      <c r="T26" s="12">
        <f t="shared" si="4"/>
        <v>42262.61041666667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s="7" t="str">
        <f t="shared" si="5"/>
        <v>film &amp; video</v>
      </c>
      <c r="R27" t="str">
        <f t="shared" si="2"/>
        <v>television</v>
      </c>
      <c r="S27" s="11">
        <f t="shared" si="3"/>
        <v>42317.816678240742</v>
      </c>
      <c r="T27" s="12">
        <f t="shared" si="4"/>
        <v>42377.816678240742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s="7" t="str">
        <f t="shared" si="5"/>
        <v>film &amp; video</v>
      </c>
      <c r="R28" t="str">
        <f t="shared" si="2"/>
        <v>television</v>
      </c>
      <c r="S28" s="11">
        <f t="shared" si="3"/>
        <v>41828.307222222218</v>
      </c>
      <c r="T28" s="12">
        <f t="shared" si="4"/>
        <v>41868.307222222218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s="7" t="str">
        <f t="shared" si="5"/>
        <v>film &amp; video</v>
      </c>
      <c r="R29" t="str">
        <f t="shared" si="2"/>
        <v>television</v>
      </c>
      <c r="S29" s="11">
        <f t="shared" si="3"/>
        <v>41928.956400462957</v>
      </c>
      <c r="T29" s="12">
        <f t="shared" si="4"/>
        <v>41958.998067129629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s="7" t="str">
        <f t="shared" si="5"/>
        <v>film &amp; video</v>
      </c>
      <c r="R30" t="str">
        <f t="shared" si="2"/>
        <v>television</v>
      </c>
      <c r="S30" s="11">
        <f t="shared" si="3"/>
        <v>42324.755601851844</v>
      </c>
      <c r="T30" s="12">
        <f t="shared" si="4"/>
        <v>42354.755601851844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s="7" t="str">
        <f t="shared" si="5"/>
        <v>film &amp; video</v>
      </c>
      <c r="R31" t="str">
        <f t="shared" si="2"/>
        <v>television</v>
      </c>
      <c r="S31" s="11">
        <f t="shared" si="3"/>
        <v>41812.464907407404</v>
      </c>
      <c r="T31" s="12">
        <f t="shared" si="4"/>
        <v>41842.464907407404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s="7" t="str">
        <f t="shared" si="5"/>
        <v>film &amp; video</v>
      </c>
      <c r="R32" t="str">
        <f t="shared" si="2"/>
        <v>television</v>
      </c>
      <c r="S32" s="11">
        <f t="shared" si="3"/>
        <v>41842.084664351853</v>
      </c>
      <c r="T32" s="12">
        <f t="shared" si="4"/>
        <v>41872.084664351853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s="7" t="str">
        <f t="shared" si="5"/>
        <v>film &amp; video</v>
      </c>
      <c r="R33" t="str">
        <f t="shared" si="2"/>
        <v>television</v>
      </c>
      <c r="S33" s="11">
        <f t="shared" si="3"/>
        <v>42376.583726851844</v>
      </c>
      <c r="T33" s="12">
        <f t="shared" si="4"/>
        <v>42394.583726851844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s="7" t="str">
        <f t="shared" si="5"/>
        <v>film &amp; video</v>
      </c>
      <c r="R34" t="str">
        <f t="shared" si="2"/>
        <v>television</v>
      </c>
      <c r="S34" s="11">
        <f t="shared" si="3"/>
        <v>42461.419178240736</v>
      </c>
      <c r="T34" s="12">
        <f t="shared" si="4"/>
        <v>42502.957638888889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s="7" t="str">
        <f t="shared" si="5"/>
        <v>film &amp; video</v>
      </c>
      <c r="R35" t="str">
        <f t="shared" si="2"/>
        <v>television</v>
      </c>
      <c r="S35" s="11">
        <f t="shared" si="3"/>
        <v>42286.452557870369</v>
      </c>
      <c r="T35" s="12">
        <f t="shared" si="4"/>
        <v>42316.49422453704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s="7" t="str">
        <f t="shared" si="5"/>
        <v>film &amp; video</v>
      </c>
      <c r="R36" t="str">
        <f t="shared" si="2"/>
        <v>television</v>
      </c>
      <c r="S36" s="11">
        <f t="shared" si="3"/>
        <v>41841.113437499997</v>
      </c>
      <c r="T36" s="12">
        <f t="shared" si="4"/>
        <v>41856.113437499997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s="7" t="str">
        <f t="shared" si="5"/>
        <v>film &amp; video</v>
      </c>
      <c r="R37" t="str">
        <f t="shared" si="2"/>
        <v>television</v>
      </c>
      <c r="S37" s="11">
        <f t="shared" si="3"/>
        <v>42098.083495370367</v>
      </c>
      <c r="T37" s="12">
        <f t="shared" si="4"/>
        <v>42121.791666666664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s="7" t="str">
        <f t="shared" si="5"/>
        <v>film &amp; video</v>
      </c>
      <c r="R38" t="str">
        <f t="shared" si="2"/>
        <v>television</v>
      </c>
      <c r="S38" s="11">
        <f t="shared" si="3"/>
        <v>42068.098668981482</v>
      </c>
      <c r="T38" s="12">
        <f t="shared" si="4"/>
        <v>42098.05700231481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s="7" t="str">
        <f t="shared" si="5"/>
        <v>film &amp; video</v>
      </c>
      <c r="R39" t="str">
        <f t="shared" si="2"/>
        <v>television</v>
      </c>
      <c r="S39" s="11">
        <f t="shared" si="3"/>
        <v>42032.484710648147</v>
      </c>
      <c r="T39" s="12">
        <f t="shared" si="4"/>
        <v>42062.484710648147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s="7" t="str">
        <f t="shared" si="5"/>
        <v>film &amp; video</v>
      </c>
      <c r="R40" t="str">
        <f t="shared" si="2"/>
        <v>television</v>
      </c>
      <c r="S40" s="11">
        <f t="shared" si="3"/>
        <v>41374.848888888882</v>
      </c>
      <c r="T40" s="12">
        <f t="shared" si="4"/>
        <v>41404.848888888882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s="7" t="str">
        <f t="shared" si="5"/>
        <v>film &amp; video</v>
      </c>
      <c r="R41" t="str">
        <f t="shared" si="2"/>
        <v>television</v>
      </c>
      <c r="S41" s="11">
        <f t="shared" si="3"/>
        <v>41753.838749999995</v>
      </c>
      <c r="T41" s="12">
        <f t="shared" si="4"/>
        <v>41784.749305555553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s="7" t="str">
        <f t="shared" si="5"/>
        <v>film &amp; video</v>
      </c>
      <c r="R42" t="str">
        <f t="shared" si="2"/>
        <v>television</v>
      </c>
      <c r="S42" s="11">
        <f t="shared" si="3"/>
        <v>41789.005648148144</v>
      </c>
      <c r="T42" s="12">
        <f t="shared" si="4"/>
        <v>41808.958333333328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s="7" t="str">
        <f t="shared" si="5"/>
        <v>film &amp; video</v>
      </c>
      <c r="R43" t="str">
        <f t="shared" si="2"/>
        <v>television</v>
      </c>
      <c r="S43" s="11">
        <f t="shared" si="3"/>
        <v>41887.360578703701</v>
      </c>
      <c r="T43" s="12">
        <f t="shared" si="4"/>
        <v>41917.360578703701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s="7" t="str">
        <f t="shared" si="5"/>
        <v>film &amp; video</v>
      </c>
      <c r="R44" t="str">
        <f t="shared" si="2"/>
        <v>television</v>
      </c>
      <c r="S44" s="11">
        <f t="shared" si="3"/>
        <v>41971.430856481478</v>
      </c>
      <c r="T44" s="12">
        <f t="shared" si="4"/>
        <v>42001.430856481478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s="7" t="str">
        <f t="shared" si="5"/>
        <v>film &amp; video</v>
      </c>
      <c r="R45" t="str">
        <f t="shared" si="2"/>
        <v>television</v>
      </c>
      <c r="S45" s="11">
        <f t="shared" si="3"/>
        <v>41802.582013888888</v>
      </c>
      <c r="T45" s="12">
        <f t="shared" si="4"/>
        <v>41832.791666666664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s="7" t="str">
        <f t="shared" si="5"/>
        <v>film &amp; video</v>
      </c>
      <c r="R46" t="str">
        <f t="shared" si="2"/>
        <v>television</v>
      </c>
      <c r="S46" s="11">
        <f t="shared" si="3"/>
        <v>41873.890474537038</v>
      </c>
      <c r="T46" s="12">
        <f t="shared" si="4"/>
        <v>41918.890474537038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s="7" t="str">
        <f t="shared" si="5"/>
        <v>film &amp; video</v>
      </c>
      <c r="R47" t="str">
        <f t="shared" si="2"/>
        <v>television</v>
      </c>
      <c r="S47" s="11">
        <f t="shared" si="3"/>
        <v>42457.415590277778</v>
      </c>
      <c r="T47" s="12">
        <f t="shared" si="4"/>
        <v>42487.415590277778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s="7" t="str">
        <f t="shared" si="5"/>
        <v>film &amp; video</v>
      </c>
      <c r="R48" t="str">
        <f t="shared" si="2"/>
        <v>television</v>
      </c>
      <c r="S48" s="11">
        <f t="shared" si="3"/>
        <v>42323.756643518522</v>
      </c>
      <c r="T48" s="12">
        <f t="shared" si="4"/>
        <v>42353.756643518522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s="7" t="str">
        <f t="shared" si="5"/>
        <v>film &amp; video</v>
      </c>
      <c r="R49" t="str">
        <f t="shared" si="2"/>
        <v>television</v>
      </c>
      <c r="S49" s="11">
        <f t="shared" si="3"/>
        <v>41932.611192129625</v>
      </c>
      <c r="T49" s="12">
        <f t="shared" si="4"/>
        <v>41992.652858796289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s="7" t="str">
        <f t="shared" si="5"/>
        <v>film &amp; video</v>
      </c>
      <c r="R50" t="str">
        <f t="shared" si="2"/>
        <v>television</v>
      </c>
      <c r="S50" s="11">
        <f t="shared" si="3"/>
        <v>42033.308564814812</v>
      </c>
      <c r="T50" s="12">
        <f t="shared" si="4"/>
        <v>42064.291666666664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s="7" t="str">
        <f t="shared" si="5"/>
        <v>film &amp; video</v>
      </c>
      <c r="R51" t="str">
        <f t="shared" si="2"/>
        <v>television</v>
      </c>
      <c r="S51" s="11">
        <f t="shared" si="3"/>
        <v>42270.968113425923</v>
      </c>
      <c r="T51" s="12">
        <f t="shared" si="4"/>
        <v>42300.968113425923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s="7" t="str">
        <f t="shared" si="5"/>
        <v>film &amp; video</v>
      </c>
      <c r="R52" t="str">
        <f t="shared" si="2"/>
        <v>television</v>
      </c>
      <c r="S52" s="11">
        <f t="shared" si="3"/>
        <v>41995.544652777775</v>
      </c>
      <c r="T52" s="12">
        <f t="shared" si="4"/>
        <v>42034.499999999993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s="7" t="str">
        <f t="shared" si="5"/>
        <v>film &amp; video</v>
      </c>
      <c r="R53" t="str">
        <f t="shared" si="2"/>
        <v>television</v>
      </c>
      <c r="S53" s="11">
        <f t="shared" si="3"/>
        <v>42196.720335648148</v>
      </c>
      <c r="T53" s="12">
        <f t="shared" si="4"/>
        <v>42226.720335648148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s="7" t="str">
        <f t="shared" si="5"/>
        <v>film &amp; video</v>
      </c>
      <c r="R54" t="str">
        <f t="shared" si="2"/>
        <v>television</v>
      </c>
      <c r="S54" s="11">
        <f t="shared" si="3"/>
        <v>41807.493587962963</v>
      </c>
      <c r="T54" s="12">
        <f t="shared" si="4"/>
        <v>41837.493587962963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s="7" t="str">
        <f t="shared" si="5"/>
        <v>film &amp; video</v>
      </c>
      <c r="R55" t="str">
        <f t="shared" si="2"/>
        <v>television</v>
      </c>
      <c r="S55" s="11">
        <f t="shared" si="3"/>
        <v>41719.340798611105</v>
      </c>
      <c r="T55" s="12">
        <f t="shared" si="4"/>
        <v>41733.708333333328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s="7" t="str">
        <f t="shared" si="5"/>
        <v>film &amp; video</v>
      </c>
      <c r="R56" t="str">
        <f t="shared" si="2"/>
        <v>television</v>
      </c>
      <c r="S56" s="11">
        <f t="shared" si="3"/>
        <v>42333.504872685182</v>
      </c>
      <c r="T56" s="12">
        <f t="shared" si="4"/>
        <v>42363.504872685182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s="7" t="str">
        <f t="shared" si="5"/>
        <v>film &amp; video</v>
      </c>
      <c r="R57" t="str">
        <f t="shared" si="2"/>
        <v>television</v>
      </c>
      <c r="S57" s="11">
        <f t="shared" si="3"/>
        <v>42496.760601851849</v>
      </c>
      <c r="T57" s="12">
        <f t="shared" si="4"/>
        <v>42517.760601851849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s="7" t="str">
        <f t="shared" si="5"/>
        <v>film &amp; video</v>
      </c>
      <c r="R58" t="str">
        <f t="shared" si="2"/>
        <v>television</v>
      </c>
      <c r="S58" s="11">
        <f t="shared" si="3"/>
        <v>42149.340555555551</v>
      </c>
      <c r="T58" s="12">
        <f t="shared" si="4"/>
        <v>42163.458333333336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s="7" t="str">
        <f t="shared" si="5"/>
        <v>film &amp; video</v>
      </c>
      <c r="R59" t="str">
        <f t="shared" si="2"/>
        <v>television</v>
      </c>
      <c r="S59" s="11">
        <f t="shared" si="3"/>
        <v>42089.624560185184</v>
      </c>
      <c r="T59" s="12">
        <f t="shared" si="4"/>
        <v>42119.624560185184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s="7" t="str">
        <f t="shared" si="5"/>
        <v>film &amp; video</v>
      </c>
      <c r="R60" t="str">
        <f t="shared" si="2"/>
        <v>television</v>
      </c>
      <c r="S60" s="11">
        <f t="shared" si="3"/>
        <v>41932.536712962959</v>
      </c>
      <c r="T60" s="12">
        <f t="shared" si="4"/>
        <v>41962.578379629624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s="7" t="str">
        <f t="shared" si="5"/>
        <v>film &amp; video</v>
      </c>
      <c r="R61" t="str">
        <f t="shared" si="2"/>
        <v>television</v>
      </c>
      <c r="S61" s="11">
        <f t="shared" si="3"/>
        <v>42230.027500000004</v>
      </c>
      <c r="T61" s="12">
        <f t="shared" si="4"/>
        <v>42261.666666666664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s="7" t="str">
        <f t="shared" si="5"/>
        <v>film &amp; video</v>
      </c>
      <c r="R62" t="str">
        <f t="shared" si="2"/>
        <v>shorts</v>
      </c>
      <c r="S62" s="11">
        <f t="shared" si="3"/>
        <v>41701.693483796291</v>
      </c>
      <c r="T62" s="12">
        <f t="shared" si="4"/>
        <v>41720.791666666664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s="7" t="str">
        <f t="shared" si="5"/>
        <v>film &amp; video</v>
      </c>
      <c r="R63" t="str">
        <f t="shared" si="2"/>
        <v>shorts</v>
      </c>
      <c r="S63" s="11">
        <f t="shared" si="3"/>
        <v>41409.605983796297</v>
      </c>
      <c r="T63" s="12">
        <f t="shared" si="4"/>
        <v>41431.605983796297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s="7" t="str">
        <f t="shared" si="5"/>
        <v>film &amp; video</v>
      </c>
      <c r="R64" t="str">
        <f t="shared" si="2"/>
        <v>shorts</v>
      </c>
      <c r="S64" s="11">
        <f t="shared" si="3"/>
        <v>41311.591180555552</v>
      </c>
      <c r="T64" s="12">
        <f t="shared" si="4"/>
        <v>41336.591180555552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s="7" t="str">
        <f t="shared" si="5"/>
        <v>film &amp; video</v>
      </c>
      <c r="R65" t="str">
        <f t="shared" si="2"/>
        <v>shorts</v>
      </c>
      <c r="S65" s="11">
        <f t="shared" si="3"/>
        <v>41612.703854166662</v>
      </c>
      <c r="T65" s="12">
        <f t="shared" si="4"/>
        <v>41635.999305555553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s="7" t="str">
        <f t="shared" si="5"/>
        <v>film &amp; video</v>
      </c>
      <c r="R66" t="str">
        <f t="shared" si="2"/>
        <v>shorts</v>
      </c>
      <c r="S66" s="11">
        <f t="shared" si="3"/>
        <v>41432.809965277775</v>
      </c>
      <c r="T66" s="12">
        <f t="shared" si="4"/>
        <v>41462.809965277775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s="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2">
        <f t="shared" si="11"/>
        <v>42569.641435185178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2">
        <f t="shared" si="11"/>
        <v>41105.375046296293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2">
        <f t="shared" si="11"/>
        <v>41693.36100694444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2">
        <f t="shared" si="11"/>
        <v>40818.082638888889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2">
        <f t="shared" si="11"/>
        <v>40790.688020833331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2">
        <f t="shared" si="11"/>
        <v>41057.063159722216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2">
        <f t="shared" si="11"/>
        <v>41227.791666666664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2">
        <f t="shared" si="11"/>
        <v>40665.957638888889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2">
        <f t="shared" si="11"/>
        <v>42390.278877314813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2">
        <f t="shared" si="11"/>
        <v>41387.000833333332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2">
        <f t="shared" si="11"/>
        <v>40904.524976851848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2">
        <f t="shared" si="11"/>
        <v>41049.915972222218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2">
        <f t="shared" si="11"/>
        <v>42614.522233796299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2">
        <f t="shared" si="11"/>
        <v>41754.568206018514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2">
        <f t="shared" si="11"/>
        <v>41617.875648148147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2">
        <f t="shared" si="11"/>
        <v>41103.91805555555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2">
        <f t="shared" si="11"/>
        <v>40825.611817129626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2">
        <f t="shared" si="11"/>
        <v>42057.270833333336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2">
        <f t="shared" si="11"/>
        <v>40678.54960648148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2">
        <f t="shared" si="11"/>
        <v>40808.917094907403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2">
        <f t="shared" si="11"/>
        <v>42365.389409722215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2">
        <f t="shared" si="11"/>
        <v>40331.861805555556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2">
        <f t="shared" si="11"/>
        <v>41812.450590277775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2">
        <f t="shared" si="11"/>
        <v>41427.543888888889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2">
        <f t="shared" si="11"/>
        <v>40736.089108796295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2">
        <f t="shared" si="11"/>
        <v>40680.194027777776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2">
        <f t="shared" si="11"/>
        <v>42767.124999999993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2">
        <f t="shared" si="11"/>
        <v>41093.666666666664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2">
        <f t="shared" si="11"/>
        <v>41736.509513888886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2">
        <f t="shared" si="11"/>
        <v>40964.796770833331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2">
        <f t="shared" si="11"/>
        <v>40390.916666666664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2">
        <f t="shared" si="11"/>
        <v>40735.926874999997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2">
        <f t="shared" si="11"/>
        <v>41250.770833333328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2">
        <f t="shared" si="11"/>
        <v>41661.694432870368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2">
        <f t="shared" si="11"/>
        <v>41217.586643518516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2">
        <f t="shared" si="11"/>
        <v>41298.568402777775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2">
        <f t="shared" si="11"/>
        <v>40534.922835648147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2">
        <f t="shared" si="11"/>
        <v>41705.597569444442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2">
        <f t="shared" si="11"/>
        <v>40635.833333333328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2">
        <f t="shared" si="11"/>
        <v>42503.791666666664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2">
        <f t="shared" si="11"/>
        <v>41001.568298611113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2">
        <f t="shared" si="11"/>
        <v>40657.774155092593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2">
        <f t="shared" si="11"/>
        <v>41425.404745370368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2">
        <f t="shared" si="11"/>
        <v>40599.817476851851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2">
        <f t="shared" si="11"/>
        <v>41592.040972222218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2">
        <f t="shared" si="11"/>
        <v>42155.124849537031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2">
        <f t="shared" si="11"/>
        <v>41741.875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2">
        <f t="shared" si="11"/>
        <v>40761.416666666664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2">
        <f t="shared" si="11"/>
        <v>40921.065833333334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2">
        <f t="shared" si="11"/>
        <v>40943.530601851846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2">
        <f t="shared" si="11"/>
        <v>40641.247164351851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2">
        <f t="shared" si="11"/>
        <v>40338.583333333328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2">
        <f t="shared" si="11"/>
        <v>40752.845324074071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2">
        <f t="shared" si="11"/>
        <v>40768.75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2">
        <f t="shared" si="11"/>
        <v>42645.841516203705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2">
        <f t="shared" si="11"/>
        <v>42112.219444444439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s="7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2">
        <f t="shared" si="11"/>
        <v>42653.223460648143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2">
        <f t="shared" si="11"/>
        <v>41940.708333333328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s="7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2">
        <f t="shared" si="11"/>
        <v>42139.720393518517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2">
        <f t="shared" si="11"/>
        <v>42769.78564814815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2">
        <f t="shared" si="11"/>
        <v>42165.874999999993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2">
        <f t="shared" si="11"/>
        <v>42097.37431712963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2">
        <f t="shared" si="11"/>
        <v>42663.019594907404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s="7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s="7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2">
        <f t="shared" si="17"/>
        <v>41806.636111111111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s="7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2">
        <f t="shared" si="17"/>
        <v>42556.791666666664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2">
        <f t="shared" si="17"/>
        <v>41950.645914351851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s="7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2">
        <f t="shared" si="17"/>
        <v>42521.521527777775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s="7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2">
        <f t="shared" si="17"/>
        <v>42251.499999999993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2">
        <f t="shared" si="17"/>
        <v>41821.583333333328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s="7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2">
        <f t="shared" si="17"/>
        <v>42140.219444444439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s="7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2">
        <f t="shared" si="17"/>
        <v>42289.365659722222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2">
        <f t="shared" si="17"/>
        <v>42216.999305555553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2">
        <f t="shared" si="17"/>
        <v>42197.712638888886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s="7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2">
        <f t="shared" si="17"/>
        <v>42082.948287037034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2">
        <f t="shared" si="17"/>
        <v>42154.944710648146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2">
        <f t="shared" si="17"/>
        <v>41959.726597222216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s="7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2">
        <f t="shared" si="17"/>
        <v>42616.038194444445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2">
        <f t="shared" si="17"/>
        <v>42107.512407407405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2">
        <f t="shared" si="17"/>
        <v>42227.333935185183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2">
        <f t="shared" si="17"/>
        <v>42752.807847222219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s="7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2">
        <f t="shared" si="17"/>
        <v>42012.554166666661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2">
        <f t="shared" si="17"/>
        <v>42427.073333333326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2">
        <f t="shared" si="17"/>
        <v>41998.124999999993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2">
        <f t="shared" si="17"/>
        <v>42149.95349537037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2">
        <f t="shared" si="17"/>
        <v>42173.342488425922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2">
        <f t="shared" si="17"/>
        <v>41904.869212962964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2">
        <f t="shared" si="17"/>
        <v>41975.419490740744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2">
        <f t="shared" si="17"/>
        <v>42158.339062499996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2">
        <f t="shared" si="17"/>
        <v>42208.351099537038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2">
        <f t="shared" si="17"/>
        <v>41853.916620370372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2">
        <f t="shared" si="17"/>
        <v>42426.703379629624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s="7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2">
        <f t="shared" si="17"/>
        <v>41933.868379629625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2">
        <f t="shared" si="17"/>
        <v>42554.226215277777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s="7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2">
        <f t="shared" si="17"/>
        <v>42231.704756944448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2">
        <f t="shared" si="17"/>
        <v>41822.479108796295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2">
        <f t="shared" si="17"/>
        <v>41867.779166666667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s="7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2">
        <f t="shared" si="17"/>
        <v>42277.791666666664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2">
        <f t="shared" si="17"/>
        <v>41901.554409722223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s="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2">
        <f t="shared" si="17"/>
        <v>42381.450509259252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2">
        <f t="shared" si="17"/>
        <v>42750.867615740739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2">
        <f t="shared" si="17"/>
        <v>42220.719155092585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2">
        <f t="shared" si="17"/>
        <v>42082.585300925923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2">
        <f t="shared" si="17"/>
        <v>41930.296979166662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2">
        <f t="shared" si="17"/>
        <v>42246.019444444442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2">
        <f t="shared" si="17"/>
        <v>42593.972384259258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s="7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2">
        <f t="shared" si="17"/>
        <v>42082.14494212962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s="7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2">
        <f t="shared" si="17"/>
        <v>42063.364675925921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s="7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2">
        <f t="shared" si="17"/>
        <v>42132.55064814815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2">
        <f t="shared" si="17"/>
        <v>41880.569571759253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s="7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2">
        <f t="shared" si="17"/>
        <v>42221.615729166668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2">
        <f t="shared" si="17"/>
        <v>42086.797754629624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s="7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2">
        <f t="shared" si="17"/>
        <v>42334.788715277777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2">
        <f t="shared" si="17"/>
        <v>42432.872164351851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2">
        <f t="shared" si="17"/>
        <v>42107.583333333336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2">
        <f t="shared" si="17"/>
        <v>42177.533506944441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s="7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2">
        <f t="shared" si="17"/>
        <v>42741.803611111107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2">
        <f t="shared" si="17"/>
        <v>41969.643634259257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2">
        <f t="shared" si="17"/>
        <v>41882.957638888889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2">
        <f t="shared" si="17"/>
        <v>42600.702997685185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s="7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2">
        <f t="shared" si="17"/>
        <v>42797.624999999993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2">
        <f t="shared" si="17"/>
        <v>42206.082638888889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s="7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2">
        <f t="shared" si="17"/>
        <v>41886.974710648145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2">
        <f t="shared" si="17"/>
        <v>42616.482372685183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2">
        <f t="shared" si="17"/>
        <v>42537.442662037036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2">
        <f t="shared" si="17"/>
        <v>42279.233078703699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2">
        <f t="shared" si="17"/>
        <v>41929.583703703705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s="7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2">
        <f t="shared" si="23"/>
        <v>42435.788553240738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s="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2">
        <f t="shared" si="23"/>
        <v>42195.462175925924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2">
        <f t="shared" si="23"/>
        <v>42287.666666666664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2">
        <f t="shared" si="23"/>
        <v>42783.666666666664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2">
        <f t="shared" si="23"/>
        <v>41917.175023148149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s="7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2">
        <f t="shared" si="23"/>
        <v>42613.915532407402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2">
        <f t="shared" si="23"/>
        <v>41896.875034722223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2">
        <f t="shared" si="23"/>
        <v>42043.610289351847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s="7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2">
        <f t="shared" si="23"/>
        <v>42285.665972222218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2">
        <f t="shared" si="23"/>
        <v>42033.639629629623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2">
        <f t="shared" si="23"/>
        <v>42586.375034722216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2">
        <f t="shared" si="23"/>
        <v>42283.423865740733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s="7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2">
        <f t="shared" si="23"/>
        <v>42587.79609953703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2">
        <f t="shared" si="23"/>
        <v>42007.988865740735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s="7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2">
        <f t="shared" si="23"/>
        <v>41989.16165509259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s="7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2">
        <f t="shared" si="23"/>
        <v>42195.714525462965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2">
        <f t="shared" si="23"/>
        <v>42277.999999999993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2">
        <f t="shared" si="23"/>
        <v>42265.951585648152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2">
        <f t="shared" si="23"/>
        <v>42476.631018518521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2">
        <f t="shared" si="23"/>
        <v>42232.379641203697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2">
        <f t="shared" si="23"/>
        <v>42069.432280092595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2">
        <f t="shared" si="23"/>
        <v>42417.790972222218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2">
        <f t="shared" si="23"/>
        <v>42116.708761574067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2">
        <f t="shared" si="23"/>
        <v>42001.432280092595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2">
        <f t="shared" si="23"/>
        <v>42139.420011574075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2">
        <f t="shared" si="23"/>
        <v>42461.082638888889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2">
        <f t="shared" si="23"/>
        <v>42236.629166666658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s="7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2">
        <f t="shared" si="23"/>
        <v>42091.587546296294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2">
        <f t="shared" si="23"/>
        <v>42089.902083333327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s="7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2">
        <f t="shared" si="23"/>
        <v>42511.836805555555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s="7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2">
        <f t="shared" si="23"/>
        <v>42195.026921296296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s="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2">
        <f t="shared" si="23"/>
        <v>42468.711273148147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2">
        <f t="shared" si="23"/>
        <v>42155.186805555553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s="7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2">
        <f t="shared" si="23"/>
        <v>42194.685659722221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s="7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2">
        <f t="shared" si="23"/>
        <v>42156.478067129625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s="7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2">
        <f t="shared" si="23"/>
        <v>42413.725659722222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2">
        <f t="shared" si="23"/>
        <v>42159.568877314807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s="7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2">
        <f t="shared" si="23"/>
        <v>42371.750590277778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2">
        <f t="shared" si="23"/>
        <v>42062.617430555554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s="7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2">
        <f t="shared" si="23"/>
        <v>42642.703379629624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2">
        <f t="shared" si="23"/>
        <v>42175.82707175926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s="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2">
        <f t="shared" si="23"/>
        <v>42194.700196759259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s="7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2">
        <f t="shared" si="23"/>
        <v>42373.791666666664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2">
        <f t="shared" si="23"/>
        <v>42437.368854166663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s="7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2">
        <f t="shared" si="23"/>
        <v>42734.166666666664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2">
        <f t="shared" si="23"/>
        <v>42316.291666666664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2">
        <f t="shared" si="23"/>
        <v>41399.500127314815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2">
        <f t="shared" si="23"/>
        <v>41994.489629629628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2">
        <f t="shared" si="23"/>
        <v>40897.28460648148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2">
        <f t="shared" si="23"/>
        <v>41691.839166666665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2">
        <f t="shared" si="23"/>
        <v>40253.087499999994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2">
        <f t="shared" si="23"/>
        <v>41136.844733796293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2">
        <f t="shared" si="23"/>
        <v>40530.196817129625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2">
        <f t="shared" si="23"/>
        <v>40466.943749999999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2">
        <f t="shared" si="23"/>
        <v>40915.566076388888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2">
        <f t="shared" si="23"/>
        <v>40412.527777777774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2">
        <f t="shared" si="23"/>
        <v>41431.357534722221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2">
        <f t="shared" si="23"/>
        <v>41045.583333333328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2">
        <f t="shared" si="23"/>
        <v>40329.957638888889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2">
        <f t="shared" si="23"/>
        <v>40954.44253472222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2">
        <f t="shared" si="23"/>
        <v>42293.874999999993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2">
        <f t="shared" si="23"/>
        <v>40618.276412037034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2">
        <f t="shared" si="23"/>
        <v>41349.560960648145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s="7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2">
        <f t="shared" si="29"/>
        <v>40711.843356481477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2">
        <f t="shared" si="29"/>
        <v>42102.529733796291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2">
        <f t="shared" si="29"/>
        <v>40376.207638888889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2">
        <f t="shared" si="29"/>
        <v>41067.413194444445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2">
        <f t="shared" si="29"/>
        <v>40600.039675925924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2">
        <f t="shared" si="29"/>
        <v>41179.746458333328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2">
        <f t="shared" si="29"/>
        <v>41040.411979166667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2">
        <f t="shared" si="29"/>
        <v>40308.636111111111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2">
        <f t="shared" si="29"/>
        <v>40290.95208333333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2">
        <f t="shared" si="29"/>
        <v>41815.244201388887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2">
        <f t="shared" si="29"/>
        <v>40853.985856481479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2">
        <f t="shared" si="29"/>
        <v>42787.988680555551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2">
        <f t="shared" si="29"/>
        <v>40687.958333333328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2">
        <f t="shared" si="29"/>
        <v>41641.125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2">
        <f t="shared" si="29"/>
        <v>40296.575694444444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2">
        <f t="shared" si="29"/>
        <v>40727.29011574074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2">
        <f t="shared" si="29"/>
        <v>41004.082638888889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2">
        <f t="shared" si="29"/>
        <v>41222.865347222221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2">
        <f t="shared" si="29"/>
        <v>41026.831874999996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2">
        <f t="shared" si="29"/>
        <v>42147.68309027778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2">
        <f t="shared" si="29"/>
        <v>41193.832627314812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2">
        <f t="shared" si="29"/>
        <v>42792.875694444439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2">
        <f t="shared" si="29"/>
        <v>41789.382349537031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2">
        <f t="shared" si="29"/>
        <v>40035.601388888885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2">
        <f t="shared" si="29"/>
        <v>40231.708333333328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2">
        <f t="shared" si="29"/>
        <v>40694.999305555553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2">
        <f t="shared" si="29"/>
        <v>40929.529861111107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2">
        <f t="shared" si="29"/>
        <v>41536.547777777778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2">
        <f t="shared" si="29"/>
        <v>41358.566249999996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2">
        <f t="shared" si="29"/>
        <v>41214.958333333328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2">
        <f t="shared" si="29"/>
        <v>41085.960567129623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2">
        <f t="shared" si="29"/>
        <v>41580.248078703698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2">
        <f t="shared" si="29"/>
        <v>40576.124305555553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2">
        <f t="shared" si="29"/>
        <v>41394.792361111111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2">
        <f t="shared" si="29"/>
        <v>40844.957638888889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2">
        <f t="shared" si="29"/>
        <v>41749.459652777776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2">
        <f t="shared" si="29"/>
        <v>40378.458333333328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2">
        <f t="shared" si="29"/>
        <v>41578.791666666664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2">
        <f t="shared" si="29"/>
        <v>41159.267164351848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2">
        <f t="shared" si="29"/>
        <v>42124.957638888889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2">
        <f t="shared" si="29"/>
        <v>41768.666666666664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2">
        <f t="shared" si="29"/>
        <v>40499.058564814812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2">
        <f t="shared" si="29"/>
        <v>40657.751597222217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2">
        <f t="shared" si="29"/>
        <v>41352.487673611111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2">
        <f t="shared" si="29"/>
        <v>40963.648587962962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2">
        <f t="shared" si="29"/>
        <v>41061.862800925926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2">
        <f t="shared" si="29"/>
        <v>41152.875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2">
        <f t="shared" si="29"/>
        <v>40978.421863425923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2">
        <f t="shared" si="29"/>
        <v>41353.587187500001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2">
        <f t="shared" si="29"/>
        <v>41312.736122685179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2">
        <f t="shared" si="29"/>
        <v>40612.486226851848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2">
        <f t="shared" si="29"/>
        <v>41155.543217592589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2">
        <f t="shared" si="29"/>
        <v>40835.875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2">
        <f t="shared" si="29"/>
        <v>40909.124305555553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2">
        <f t="shared" si="29"/>
        <v>41378.669351851851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2">
        <f t="shared" si="29"/>
        <v>40401.457638888889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2">
        <f t="shared" si="29"/>
        <v>41334.624861111108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2">
        <f t="shared" si="29"/>
        <v>41143.564050925925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2">
        <f t="shared" si="29"/>
        <v>41983.999305555553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2">
        <f t="shared" si="29"/>
        <v>41619.468553240738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2">
        <f t="shared" si="29"/>
        <v>41359.788784722223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2">
        <f t="shared" si="29"/>
        <v>40211.124305555553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2">
        <f t="shared" si="29"/>
        <v>42360.749999999993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s="7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2">
        <f t="shared" si="35"/>
        <v>42503.361666666664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2">
        <f t="shared" si="35"/>
        <v>42725.124305555553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2">
        <f t="shared" si="35"/>
        <v>42217.417916666665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2">
        <f t="shared" si="35"/>
        <v>42723.979548611103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2">
        <f t="shared" si="35"/>
        <v>42808.747916666667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2">
        <f t="shared" si="35"/>
        <v>42085.124999999993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2">
        <f t="shared" si="35"/>
        <v>42308.958333333336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2">
        <f t="shared" si="35"/>
        <v>42314.958333333336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2">
        <f t="shared" si="35"/>
        <v>41410.957638888889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2">
        <f t="shared" si="35"/>
        <v>42538.373078703698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2">
        <f t="shared" si="35"/>
        <v>42305.124999999993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2">
        <f t="shared" si="35"/>
        <v>42467.386469907404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2">
        <f t="shared" si="35"/>
        <v>42139.583333333336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2">
        <f t="shared" si="35"/>
        <v>42132.708333333336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2">
        <f t="shared" si="35"/>
        <v>42321.429606481477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2">
        <f t="shared" si="35"/>
        <v>42076.878564814811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2">
        <f t="shared" si="35"/>
        <v>42615.833333333336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2">
        <f t="shared" si="35"/>
        <v>42123.551712962959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2">
        <f t="shared" si="35"/>
        <v>42802.666666666664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2">
        <f t="shared" si="35"/>
        <v>41912.957638888889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2">
        <f t="shared" si="35"/>
        <v>42489.572511574072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2">
        <f t="shared" si="35"/>
        <v>41956.916666666664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2">
        <f t="shared" si="35"/>
        <v>42155.888888888883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2">
        <f t="shared" si="35"/>
        <v>42144.735995370364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2">
        <f t="shared" si="35"/>
        <v>42291.291909722226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2">
        <f t="shared" si="35"/>
        <v>42322.32880787037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2">
        <f t="shared" si="35"/>
        <v>42237.378657407404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2">
        <f t="shared" si="35"/>
        <v>42790.290601851848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2">
        <f t="shared" si="35"/>
        <v>42623.957638888889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2">
        <f t="shared" si="35"/>
        <v>42467.714745370373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2">
        <f t="shared" si="35"/>
        <v>41919.959120370368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2">
        <f t="shared" si="35"/>
        <v>42327.625219907401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2">
        <f t="shared" si="35"/>
        <v>42468.577789351846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2">
        <f t="shared" si="35"/>
        <v>41974.127245370364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2">
        <f t="shared" si="35"/>
        <v>42445.553159722222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2">
        <f t="shared" si="35"/>
        <v>42118.01385416666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2">
        <f t="shared" si="35"/>
        <v>42536.416666666664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2">
        <f t="shared" si="35"/>
        <v>41957.008333333331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2">
        <f t="shared" si="35"/>
        <v>42207.924305555549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2">
        <f t="shared" si="35"/>
        <v>41965.834560185183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2">
        <f t="shared" si="35"/>
        <v>41858.791666666664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2">
        <f t="shared" si="35"/>
        <v>40300.598611111105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2">
        <f t="shared" si="35"/>
        <v>41810.957638888889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2">
        <f t="shared" si="35"/>
        <v>41698.398136574069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2">
        <f t="shared" si="35"/>
        <v>41049.584699074068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2">
        <f t="shared" si="35"/>
        <v>41394.999305555553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2">
        <f t="shared" si="35"/>
        <v>42078.355578703697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2">
        <f t="shared" si="35"/>
        <v>40923.3433912037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2">
        <f t="shared" si="35"/>
        <v>42741.586805555555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2">
        <f t="shared" si="35"/>
        <v>41306.559479166666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2">
        <f t="shared" si="35"/>
        <v>42465.458333333336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2">
        <f t="shared" si="35"/>
        <v>41108.703680555554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2">
        <f t="shared" si="35"/>
        <v>40802.680914351848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2">
        <f t="shared" si="35"/>
        <v>41699.512499999997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2">
        <f t="shared" si="35"/>
        <v>42607.244398148141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2">
        <f t="shared" si="35"/>
        <v>42322.084027777775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2">
        <f t="shared" si="35"/>
        <v>42394.786111111105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2">
        <f t="shared" si="35"/>
        <v>41032.479999999996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2">
        <f t="shared" si="35"/>
        <v>42392.511481481481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2">
        <f t="shared" si="35"/>
        <v>41120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2">
        <f t="shared" si="35"/>
        <v>41158.501157407409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2">
        <f t="shared" si="35"/>
        <v>41777.90924768518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2">
        <f t="shared" si="35"/>
        <v>42010.573460648149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s="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2">
        <f t="shared" si="41"/>
        <v>42226.742951388886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2">
        <f t="shared" si="41"/>
        <v>42231.041666666664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2">
        <f t="shared" si="41"/>
        <v>42578.867824074077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2">
        <f t="shared" si="41"/>
        <v>41705.749305555553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2">
        <f t="shared" si="41"/>
        <v>42131.828379629624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2">
        <f t="shared" si="41"/>
        <v>40894.832638888889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2">
        <f t="shared" si="41"/>
        <v>40793.916666666664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2">
        <f t="shared" si="41"/>
        <v>41557.500601851847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2">
        <f t="shared" si="41"/>
        <v>42477.568078703705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2">
        <f t="shared" si="41"/>
        <v>41026.688888888886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2">
        <f t="shared" si="41"/>
        <v>41097.356550925921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2">
        <f t="shared" si="41"/>
        <v>40421.947222222218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2">
        <f t="shared" si="41"/>
        <v>42123.584791666661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2">
        <f t="shared" si="41"/>
        <v>42718.291666666664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2">
        <f t="shared" si="41"/>
        <v>41775.9375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2">
        <f t="shared" si="41"/>
        <v>40762.633912037032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2">
        <f t="shared" si="41"/>
        <v>42313.372881944444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2">
        <f t="shared" si="41"/>
        <v>40765.088888888888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2">
        <f t="shared" si="41"/>
        <v>41675.752777777772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2">
        <f t="shared" si="41"/>
        <v>41703.876608796294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2">
        <f t="shared" si="41"/>
        <v>40672.040972222218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2">
        <f t="shared" si="41"/>
        <v>40866.704282407409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2">
        <f t="shared" si="41"/>
        <v>41583.569328703699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2">
        <f t="shared" si="41"/>
        <v>42573.654444444437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2">
        <f t="shared" si="41"/>
        <v>42173.77311342593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2">
        <f t="shared" si="41"/>
        <v>41630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2">
        <f t="shared" si="41"/>
        <v>41115.534467592588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2">
        <f t="shared" si="41"/>
        <v>41109.66910879629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2">
        <f t="shared" si="41"/>
        <v>41558.85491898148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2">
        <f t="shared" si="41"/>
        <v>41929.291666666664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2">
        <f t="shared" si="41"/>
        <v>41678.187858796293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2">
        <f t="shared" si="41"/>
        <v>41371.981249999997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2">
        <f t="shared" si="41"/>
        <v>42208.07403935185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2">
        <f t="shared" si="41"/>
        <v>41454.634108796294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2">
        <f t="shared" si="41"/>
        <v>41711.986469907402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2">
        <f t="shared" si="41"/>
        <v>42237.283055555548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2">
        <f t="shared" si="41"/>
        <v>41893.052048611105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2">
        <f t="shared" si="41"/>
        <v>41430.717939814815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2">
        <f t="shared" si="41"/>
        <v>40994.126145833332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2">
        <f t="shared" si="41"/>
        <v>42335.694490740738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2">
        <f t="shared" si="41"/>
        <v>42430.503634259258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s="7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2">
        <f t="shared" si="41"/>
        <v>42299.582638888889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2">
        <f t="shared" si="41"/>
        <v>41806.708333333328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s="7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2">
        <f t="shared" si="41"/>
        <v>40143.999305555553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2">
        <f t="shared" si="41"/>
        <v>41527.898923611108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2">
        <f t="shared" si="41"/>
        <v>42556.662997685176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2">
        <f t="shared" si="41"/>
        <v>42298.51829861111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s="7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2">
        <f t="shared" si="41"/>
        <v>42288.42155092593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2">
        <f t="shared" si="41"/>
        <v>41609.667847222219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2">
        <f t="shared" si="41"/>
        <v>41530.539120370369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s="7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2">
        <f t="shared" si="41"/>
        <v>41486.154085648144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s="7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2">
        <f t="shared" si="41"/>
        <v>42651.110254629624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2">
        <f t="shared" si="41"/>
        <v>42326.094421296293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s="7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2">
        <f t="shared" si="41"/>
        <v>41929.553449074068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2">
        <f t="shared" si="41"/>
        <v>42453.735567129632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s="7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2">
        <f t="shared" si="41"/>
        <v>41580.585601851846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2">
        <f t="shared" si="41"/>
        <v>42054.680358796293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2">
        <f t="shared" si="41"/>
        <v>41679.806724537033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2">
        <f t="shared" si="41"/>
        <v>40954.69862268518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2">
        <f t="shared" si="41"/>
        <v>42145.127025462956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2">
        <f t="shared" si="41"/>
        <v>42066.875231481477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2">
        <f t="shared" si="41"/>
        <v>41356.305127314808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2">
        <f t="shared" si="41"/>
        <v>41773.549710648142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s="7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2">
        <f t="shared" si="47"/>
        <v>41684.73842592592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s="7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2">
        <f t="shared" si="47"/>
        <v>41664.506840277776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2">
        <f t="shared" si="47"/>
        <v>42137.495543981473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2">
        <f t="shared" si="47"/>
        <v>42054.616655092592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2">
        <f t="shared" si="47"/>
        <v>41969.343055555553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2">
        <f t="shared" si="47"/>
        <v>41015.813194444439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2">
        <f t="shared" si="47"/>
        <v>41568.957638888889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s="7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2">
        <f t="shared" si="47"/>
        <v>41867.559166666666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2">
        <f t="shared" si="47"/>
        <v>41408.491435185184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2">
        <f t="shared" si="47"/>
        <v>40860.473692129628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2">
        <f t="shared" si="47"/>
        <v>41790.958333333328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s="7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2">
        <f t="shared" si="47"/>
        <v>41427.638506944444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s="7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2">
        <f t="shared" si="47"/>
        <v>40764.918298611112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2">
        <f t="shared" si="47"/>
        <v>40810.501770833333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2">
        <f t="shared" si="47"/>
        <v>42508.640451388892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2">
        <f t="shared" si="47"/>
        <v>41816.911736111106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2">
        <f t="shared" si="47"/>
        <v>41159.734537037039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2">
        <f t="shared" si="47"/>
        <v>41180.471458333333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s="7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2">
        <f t="shared" si="47"/>
        <v>41100.952141203699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s="7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2">
        <f t="shared" si="47"/>
        <v>41887.781527777777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2">
        <f t="shared" si="47"/>
        <v>41654.958333333328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2">
        <f t="shared" si="47"/>
        <v>41748.471979166665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2">
        <f t="shared" si="47"/>
        <v>41874.714328703703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2">
        <f t="shared" si="47"/>
        <v>41899.489803240736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2">
        <f t="shared" si="47"/>
        <v>42783.120706018519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s="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2">
        <f t="shared" si="47"/>
        <v>42129.877812500003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2">
        <f t="shared" si="47"/>
        <v>41792.957638888889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s="7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2">
        <f t="shared" si="47"/>
        <v>41047.626550925925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s="7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2">
        <f t="shared" si="47"/>
        <v>42095.660983796297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2">
        <f t="shared" si="47"/>
        <v>41964.24114583333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2">
        <f t="shared" si="47"/>
        <v>41495.291840277772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2">
        <f t="shared" si="47"/>
        <v>41192.46399305555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2">
        <f t="shared" si="47"/>
        <v>42474.398611111108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2">
        <f t="shared" si="47"/>
        <v>41302.989259259259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2">
        <f t="shared" si="47"/>
        <v>42313.772824074076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2">
        <f t="shared" si="47"/>
        <v>41411.297442129624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2">
        <f t="shared" si="47"/>
        <v>41791.734247685185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s="7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2">
        <f t="shared" si="47"/>
        <v>42729.428171296291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s="7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2">
        <f t="shared" si="47"/>
        <v>42743.84606481481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2">
        <f t="shared" si="47"/>
        <v>40913.272916666661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s="7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2">
        <f t="shared" si="47"/>
        <v>41143.760243055556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s="7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2">
        <f t="shared" si="47"/>
        <v>42396.774293981485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s="7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2">
        <f t="shared" si="47"/>
        <v>42655.826736111114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s="7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2">
        <f t="shared" si="47"/>
        <v>42144.517800925918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2">
        <f t="shared" si="47"/>
        <v>41822.916666666664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s="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2">
        <f t="shared" si="47"/>
        <v>42201.619270833333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2">
        <f t="shared" si="47"/>
        <v>41680.723078703704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2">
        <f t="shared" si="47"/>
        <v>41997.999999999993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2">
        <f t="shared" si="47"/>
        <v>40900.553807870368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2">
        <f t="shared" si="47"/>
        <v>40098.665972222218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2">
        <f t="shared" si="47"/>
        <v>40306.719444444439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s="7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2">
        <f t="shared" si="47"/>
        <v>40733.026053240741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2">
        <f t="shared" si="47"/>
        <v>40986.303530092591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2">
        <f t="shared" si="47"/>
        <v>42021.318321759252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2">
        <f t="shared" si="47"/>
        <v>41009.73364583333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2">
        <f t="shared" si="47"/>
        <v>42362.889884259253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2">
        <f t="shared" si="47"/>
        <v>41496.343981481477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2">
        <f t="shared" si="47"/>
        <v>41201.750659722216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2">
        <f t="shared" si="47"/>
        <v>41054.384722222218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2">
        <f t="shared" si="47"/>
        <v>42183.423263888886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s="7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2">
        <f t="shared" si="47"/>
        <v>42429.968043981477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2">
        <f t="shared" si="47"/>
        <v>41370.053032407406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2">
        <f t="shared" si="47"/>
        <v>42694.575543981475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s="7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2">
        <f t="shared" si="53"/>
        <v>41860.405636574069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2">
        <f t="shared" si="53"/>
        <v>42367.282418981478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s="7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2">
        <f t="shared" si="53"/>
        <v>42151.570370370369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2">
        <f t="shared" si="53"/>
        <v>42768.406956018516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s="7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2">
        <f t="shared" si="53"/>
        <v>42253.406944444439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2">
        <f t="shared" si="53"/>
        <v>41248.183113425926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2">
        <f t="shared" si="53"/>
        <v>42348.493761574071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2">
        <f t="shared" si="53"/>
        <v>42674.999305555553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2">
        <f t="shared" si="53"/>
        <v>42449.790798611109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2">
        <f t="shared" si="53"/>
        <v>42267.924490740734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2">
        <f t="shared" si="53"/>
        <v>42522.508900462963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s="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2">
        <f t="shared" si="53"/>
        <v>41895.192604166667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2">
        <f t="shared" si="53"/>
        <v>42223.499999999993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2">
        <f t="shared" si="53"/>
        <v>42783.461805555555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2">
        <f t="shared" si="53"/>
        <v>42176.680555555555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2">
        <f t="shared" si="53"/>
        <v>42745.999999999993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2">
        <f t="shared" si="53"/>
        <v>42178.874999999993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2">
        <f t="shared" si="53"/>
        <v>42721.082638888889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2">
        <f t="shared" si="53"/>
        <v>42502.798703703702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2">
        <f t="shared" si="53"/>
        <v>42506.226446759254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2">
        <f t="shared" si="53"/>
        <v>42309.749999999993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2">
        <f t="shared" si="53"/>
        <v>42741.336863425917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2">
        <f t="shared" si="53"/>
        <v>42219.541666666664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2">
        <f t="shared" si="53"/>
        <v>42312.601747685178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2">
        <f t="shared" si="53"/>
        <v>42503.586377314808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2">
        <f t="shared" si="53"/>
        <v>42555.841516203705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s="7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2">
        <f t="shared" si="53"/>
        <v>42039.608865740738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s="7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2">
        <f t="shared" si="53"/>
        <v>42305.838356481479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s="7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2">
        <f t="shared" si="53"/>
        <v>42493.487453703703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s="7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2">
        <f t="shared" si="53"/>
        <v>41943.88381944444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s="7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2">
        <f t="shared" si="53"/>
        <v>42555.448611111111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2">
        <f t="shared" si="53"/>
        <v>42323.425798611112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s="7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2">
        <f t="shared" si="53"/>
        <v>42294.459664351853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s="7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2">
        <f t="shared" si="53"/>
        <v>42410.488009259258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s="7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2">
        <f t="shared" si="53"/>
        <v>42306.695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s="7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2">
        <f t="shared" si="53"/>
        <v>42193.428495370368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s="7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2">
        <f t="shared" si="53"/>
        <v>42765.999999999993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2">
        <f t="shared" si="53"/>
        <v>42217.536805555552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s="7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2">
        <f t="shared" si="53"/>
        <v>42378.408518518518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s="7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2">
        <f t="shared" si="53"/>
        <v>41957.553136574068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2">
        <f t="shared" si="53"/>
        <v>41931.476527777777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s="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2">
        <f t="shared" si="53"/>
        <v>42533.145173611112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s="7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2">
        <f t="shared" si="53"/>
        <v>42375.651817129627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s="7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2">
        <f t="shared" si="53"/>
        <v>42706.775497685179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s="7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2">
        <f t="shared" si="53"/>
        <v>42087.633159722223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s="7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2">
        <f t="shared" si="53"/>
        <v>42351.074768518512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s="7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2">
        <f t="shared" si="53"/>
        <v>41990.563020833331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s="7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2">
        <f t="shared" si="53"/>
        <v>42303.450381944444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s="7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2">
        <f t="shared" si="53"/>
        <v>42722.18072916667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s="7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2">
        <f t="shared" si="53"/>
        <v>42051.861655092587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s="7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2">
        <f t="shared" si="53"/>
        <v>42441.734664351847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s="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2">
        <f t="shared" si="53"/>
        <v>42195.576956018522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s="7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2">
        <f t="shared" si="53"/>
        <v>42565.476076388884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s="7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2">
        <f t="shared" si="53"/>
        <v>42005.634189814817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s="7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2">
        <f t="shared" si="53"/>
        <v>42385.249999999993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s="7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2">
        <f t="shared" si="53"/>
        <v>42370.639027777775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s="7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2">
        <f t="shared" si="53"/>
        <v>42418.589918981481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s="7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2">
        <f t="shared" si="53"/>
        <v>42211.957638888889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s="7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2">
        <f t="shared" si="53"/>
        <v>42312.549629629626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2">
        <f t="shared" si="53"/>
        <v>42021.841666666667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s="7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2">
        <f t="shared" si="53"/>
        <v>42662.235034722216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2">
        <f t="shared" si="53"/>
        <v>42168.484293981477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s="7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2">
        <f t="shared" si="53"/>
        <v>42091.221666666665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s="7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s="7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2">
        <f t="shared" si="59"/>
        <v>42254.370289351849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s="7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2">
        <f t="shared" si="59"/>
        <v>41998.643784722219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s="7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2">
        <f t="shared" si="59"/>
        <v>42635.699849537035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s="7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2">
        <f t="shared" si="59"/>
        <v>42217.804444444446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s="7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2">
        <f t="shared" si="59"/>
        <v>42078.541666666664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s="7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2">
        <f t="shared" si="59"/>
        <v>42082.688506944447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s="7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2">
        <f t="shared" si="59"/>
        <v>42079.466620370367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s="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2">
        <f t="shared" si="59"/>
        <v>42338.791666666664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s="7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2">
        <f t="shared" si="59"/>
        <v>42050.645914351851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2">
        <f t="shared" si="59"/>
        <v>42110.548993055556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2">
        <f t="shared" si="59"/>
        <v>42691.602847222217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s="7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2">
        <f t="shared" si="59"/>
        <v>42193.406238425923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2">
        <f t="shared" si="59"/>
        <v>42408.334027777775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s="7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2">
        <f t="shared" si="59"/>
        <v>42207.334837962961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s="7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2">
        <f t="shared" si="59"/>
        <v>41976.023842592585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2">
        <f t="shared" si="59"/>
        <v>42100.427604166667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s="7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2">
        <f t="shared" si="59"/>
        <v>42476.571828703702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2">
        <f t="shared" si="59"/>
        <v>42127.861550925918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s="7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2">
        <f t="shared" si="59"/>
        <v>42676.688564814809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s="7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2">
        <f t="shared" si="59"/>
        <v>42582.458333333336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2">
        <f t="shared" si="59"/>
        <v>41977.793761574074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s="7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2">
        <f t="shared" si="59"/>
        <v>42071.427777777775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s="7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2">
        <f t="shared" si="59"/>
        <v>42133.589837962958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2">
        <f t="shared" si="59"/>
        <v>41999.64975694444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s="7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2">
        <f t="shared" si="59"/>
        <v>42173.585821759254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2">
        <f t="shared" si="59"/>
        <v>41865.430821759255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s="7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2">
        <f t="shared" si="59"/>
        <v>41878.827037037037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2">
        <f t="shared" si="59"/>
        <v>42239.14939814814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s="7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2">
        <f t="shared" si="59"/>
        <v>42148.416666666664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s="7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2">
        <f t="shared" si="59"/>
        <v>42330.65898148148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2">
        <f t="shared" si="59"/>
        <v>42170.712731481479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s="7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2">
        <f t="shared" si="59"/>
        <v>42336.867407407401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s="7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2">
        <f t="shared" si="59"/>
        <v>42116.622523148144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s="7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2">
        <f t="shared" si="59"/>
        <v>42388.352280092593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s="7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2">
        <f t="shared" si="59"/>
        <v>42614.823449074065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2">
        <f t="shared" si="59"/>
        <v>42277.999305555553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s="7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2">
        <f t="shared" si="59"/>
        <v>42544.853472222218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s="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2">
        <f t="shared" si="59"/>
        <v>42271.913877314808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s="7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2">
        <f t="shared" si="59"/>
        <v>42791.167905092596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s="7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2">
        <f t="shared" si="59"/>
        <v>42132.134756944441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s="7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2">
        <f t="shared" si="59"/>
        <v>42347.60188657407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s="7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2">
        <f t="shared" si="59"/>
        <v>41968.483680555553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s="7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2">
        <f t="shared" si="59"/>
        <v>41876.508541666662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s="7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2">
        <f t="shared" si="59"/>
        <v>42558.779363425921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2">
        <f t="shared" si="59"/>
        <v>42552.566412037035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s="7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2">
        <f t="shared" si="59"/>
        <v>42151.800891203697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s="7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2">
        <f t="shared" si="59"/>
        <v>42138.78056712963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s="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2">
        <f t="shared" si="59"/>
        <v>42820.645567129628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2">
        <f t="shared" si="59"/>
        <v>42231.348611111105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s="7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2">
        <f t="shared" si="59"/>
        <v>42443.749999999993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s="7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2">
        <f t="shared" si="59"/>
        <v>41833.484456018516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2">
        <f t="shared" si="59"/>
        <v>42504.429490740738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s="7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2">
        <f t="shared" si="59"/>
        <v>42253.006944444445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2">
        <f t="shared" si="59"/>
        <v>42518.563993055555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s="7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2">
        <f t="shared" si="59"/>
        <v>42333.492650462962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s="7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2">
        <f t="shared" si="59"/>
        <v>42538.749999999993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s="7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2">
        <f t="shared" si="59"/>
        <v>42061.720243055555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s="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2">
        <f t="shared" si="59"/>
        <v>42105.883819444447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s="7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2">
        <f t="shared" si="59"/>
        <v>42161.240972222215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s="7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2">
        <f t="shared" si="59"/>
        <v>42791.75277777778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s="7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2">
        <f t="shared" si="59"/>
        <v>42819.343310185184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s="7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2">
        <f t="shared" si="59"/>
        <v>41925.374942129631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2">
        <f t="shared" si="59"/>
        <v>42698.749999999993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s="7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2">
        <f t="shared" si="65"/>
        <v>42235.442986111106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2">
        <f t="shared" si="65"/>
        <v>42155.43373842592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2">
        <f t="shared" si="65"/>
        <v>41940.833333333328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2">
        <f t="shared" si="65"/>
        <v>42593.817986111106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2">
        <f t="shared" si="65"/>
        <v>41862.644293981481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2">
        <f t="shared" si="65"/>
        <v>42446.517928240741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2">
        <f t="shared" si="65"/>
        <v>41926.485046296293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2">
        <f t="shared" si="65"/>
        <v>41898.703854166662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2">
        <f t="shared" si="65"/>
        <v>41991.870185185187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2">
        <f t="shared" si="65"/>
        <v>41985.809155092589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2">
        <f t="shared" si="65"/>
        <v>42705.523726851847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2">
        <f t="shared" si="65"/>
        <v>42236.410185185181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2">
        <f t="shared" si="65"/>
        <v>42193.748993055553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2">
        <f t="shared" si="65"/>
        <v>42075.707314814812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2">
        <f t="shared" si="65"/>
        <v>42477.554618055547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2">
        <f t="shared" si="65"/>
        <v>42361.637407407405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2">
        <f t="shared" si="65"/>
        <v>42211.541666666664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2">
        <f t="shared" si="65"/>
        <v>42239.385358796295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2">
        <f t="shared" si="65"/>
        <v>41952.574988425928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2">
        <f t="shared" si="65"/>
        <v>42666.437025462961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2">
        <f t="shared" si="65"/>
        <v>42020.229710648149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2">
        <f t="shared" si="65"/>
        <v>42203.634907407402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2">
        <f t="shared" si="65"/>
        <v>42107.458043981482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2">
        <f t="shared" si="65"/>
        <v>42748.503020833326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2">
        <f t="shared" si="65"/>
        <v>41868.623819444445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2">
        <f t="shared" si="65"/>
        <v>42672.165081018517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2">
        <f t="shared" si="65"/>
        <v>42135.622939814813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2">
        <f t="shared" si="65"/>
        <v>42557.417337962957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2">
        <f t="shared" si="65"/>
        <v>42540.131944444445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2">
        <f t="shared" si="65"/>
        <v>42017.958333333336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2">
        <f t="shared" si="65"/>
        <v>42004.999305555553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2">
        <f t="shared" si="65"/>
        <v>41883.6321412037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2">
        <f t="shared" si="65"/>
        <v>41862.907719907402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2">
        <f t="shared" si="65"/>
        <v>42005.082638888889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2">
        <f t="shared" si="65"/>
        <v>42042.559965277782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2">
        <f t="shared" si="65"/>
        <v>42549.195543981477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2">
        <f t="shared" si="65"/>
        <v>42511.168263888881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2">
        <f t="shared" si="65"/>
        <v>42616.487372685187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2">
        <f t="shared" si="65"/>
        <v>41899.293182870366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2">
        <f t="shared" si="65"/>
        <v>42669.597268518519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2">
        <f t="shared" si="65"/>
        <v>42808.51530092593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2">
        <f t="shared" si="65"/>
        <v>42674.691712962966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2">
        <f t="shared" si="65"/>
        <v>41844.916666666664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2">
        <f t="shared" si="65"/>
        <v>42016.658240740733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s="7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2">
        <f t="shared" si="65"/>
        <v>42219.464930555558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2">
        <f t="shared" si="65"/>
        <v>42771.542280092595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2">
        <f t="shared" si="65"/>
        <v>42291.896446759252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2">
        <f t="shared" si="65"/>
        <v>42711.999305555553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2">
        <f t="shared" si="65"/>
        <v>42622.041666666664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2">
        <f t="shared" si="65"/>
        <v>42185.819976851846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2">
        <f t="shared" si="65"/>
        <v>42726.167395833334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2">
        <f t="shared" si="65"/>
        <v>42124.599849537037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2">
        <f t="shared" si="65"/>
        <v>42767.455543981479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2">
        <f t="shared" si="65"/>
        <v>41943.312731481477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2">
        <f t="shared" si="65"/>
        <v>41845.718773148146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2">
        <f t="shared" si="65"/>
        <v>42403.314687500002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2">
        <f t="shared" si="65"/>
        <v>41899.875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2">
        <f t="shared" si="65"/>
        <v>41600.458333333328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2">
        <f t="shared" si="65"/>
        <v>42745.480104166665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2">
        <f t="shared" si="65"/>
        <v>41843.454629629625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2">
        <f t="shared" si="65"/>
        <v>42698.560034722213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2">
        <f t="shared" si="65"/>
        <v>42766.772222222215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2">
        <f t="shared" si="65"/>
        <v>42785.984583333331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s="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s="7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2">
        <f t="shared" si="71"/>
        <v>42718.568749999999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2">
        <f t="shared" si="71"/>
        <v>42736.45517361111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2">
        <f t="shared" si="71"/>
        <v>41895.372685185182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2">
        <f t="shared" si="71"/>
        <v>41977.832858796297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s="7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2">
        <f t="shared" si="71"/>
        <v>41870.822222222218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2">
        <f t="shared" si="71"/>
        <v>42718.292453703696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2">
        <f t="shared" si="71"/>
        <v>42414.472592592596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2">
        <f t="shared" si="71"/>
        <v>42526.320972222216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2">
        <f t="shared" si="71"/>
        <v>42794.579652777778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2">
        <f t="shared" si="71"/>
        <v>42312.924074074072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2">
        <f t="shared" si="71"/>
        <v>41973.791666666664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2">
        <f t="shared" si="71"/>
        <v>41887.645856481482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2">
        <f t="shared" si="71"/>
        <v>42784.040972222218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2">
        <f t="shared" si="71"/>
        <v>42422.83189814815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2">
        <f t="shared" si="71"/>
        <v>40937.440868055557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2">
        <f t="shared" si="71"/>
        <v>41852.363506944443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2">
        <f t="shared" si="71"/>
        <v>41007.555300925924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2">
        <f t="shared" si="71"/>
        <v>42214.957638888889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2">
        <f t="shared" si="71"/>
        <v>40724.430127314808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2">
        <f t="shared" si="71"/>
        <v>42351.417962962958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2">
        <f t="shared" si="71"/>
        <v>41375.834340277775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2">
        <f t="shared" si="71"/>
        <v>41288.680555555555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2">
        <f t="shared" si="71"/>
        <v>40776.629131944443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2">
        <f t="shared" si="71"/>
        <v>41170.97755787037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2">
        <f t="shared" si="71"/>
        <v>40884.536932870367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2">
        <f t="shared" si="71"/>
        <v>40930.041666666664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2">
        <f t="shared" si="71"/>
        <v>41546.21598379629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2">
        <f t="shared" si="71"/>
        <v>41628.211712962962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2">
        <f t="shared" si="71"/>
        <v>42132.999999999993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2">
        <f t="shared" si="71"/>
        <v>41976.818749999999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2">
        <f t="shared" si="71"/>
        <v>41598.999305555553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2">
        <f t="shared" si="71"/>
        <v>41684.625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2">
        <f t="shared" si="71"/>
        <v>41973.999305555553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2">
        <f t="shared" si="71"/>
        <v>41862.294317129628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2">
        <f t="shared" si="71"/>
        <v>42175.93844907407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2">
        <f t="shared" si="71"/>
        <v>41436.439884259256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2">
        <f t="shared" si="71"/>
        <v>41719.667962962958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2">
        <f t="shared" si="71"/>
        <v>41015.666666666664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2">
        <f t="shared" si="71"/>
        <v>41256.748877314814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2">
        <f t="shared" si="71"/>
        <v>41397.363946759258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2">
        <f t="shared" si="71"/>
        <v>41174.957638888889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2">
        <f t="shared" si="71"/>
        <v>42019.245833333327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2">
        <f t="shared" si="71"/>
        <v>41861.638495370367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2">
        <f t="shared" si="71"/>
        <v>42763.732986111114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2">
        <f t="shared" si="71"/>
        <v>41329.669814814813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2">
        <f t="shared" si="71"/>
        <v>40759.422164351847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2">
        <f t="shared" si="71"/>
        <v>42659.249999999993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2">
        <f t="shared" si="71"/>
        <v>42049.381840277776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2">
        <f t="shared" si="71"/>
        <v>41279.54075231481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2">
        <f t="shared" si="71"/>
        <v>41413.820138888885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2">
        <f t="shared" si="71"/>
        <v>40651.516886574071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2">
        <f t="shared" si="71"/>
        <v>41248.846226851849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2">
        <f t="shared" si="71"/>
        <v>40459.628101851849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2">
        <f t="shared" si="71"/>
        <v>41829.121979166666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s="7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2">
        <f t="shared" si="71"/>
        <v>42700.597372685181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2">
        <f t="shared" si="71"/>
        <v>41672.543124999997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s="7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2">
        <f t="shared" si="71"/>
        <v>42708.041666666664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2">
        <f t="shared" si="71"/>
        <v>41501.238518518512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s="7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2">
        <f t="shared" si="71"/>
        <v>42256.964826388888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2">
        <f t="shared" si="71"/>
        <v>41931.334305555552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s="7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2">
        <f t="shared" si="71"/>
        <v>42051.57503472222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2">
        <f t="shared" si="71"/>
        <v>42144.935300925928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s="7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2">
        <f t="shared" si="71"/>
        <v>41623.998726851853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s="7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s="7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2">
        <f t="shared" si="77"/>
        <v>41329.791307870371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2">
        <f t="shared" si="77"/>
        <v>42399.615763888891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2">
        <f t="shared" si="77"/>
        <v>40117.957638888889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2">
        <f t="shared" si="77"/>
        <v>42134.750694444439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2">
        <f t="shared" si="77"/>
        <v>41693.571967592587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2">
        <f t="shared" si="77"/>
        <v>40892.851793981477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2">
        <f t="shared" si="77"/>
        <v>42287.999999999993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2">
        <f t="shared" si="77"/>
        <v>41486.772881944438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2">
        <f t="shared" si="77"/>
        <v>41759.493981481479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2">
        <f t="shared" si="77"/>
        <v>40465.958333333328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2">
        <f t="shared" si="77"/>
        <v>40666.465567129628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2">
        <f t="shared" si="77"/>
        <v>41432.792523148149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s="7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2">
        <f t="shared" si="77"/>
        <v>41146.549791666665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2">
        <f t="shared" si="77"/>
        <v>41026.708333333328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s="7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2">
        <f t="shared" si="77"/>
        <v>41714.899525462963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2">
        <f t="shared" si="77"/>
        <v>41333.385590277772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2">
        <f t="shared" si="77"/>
        <v>41040.44930555555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2">
        <f t="shared" si="77"/>
        <v>41579.419282407405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2">
        <f t="shared" si="77"/>
        <v>41096.957638888889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2">
        <f t="shared" si="77"/>
        <v>41295.124305555553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2">
        <f t="shared" si="77"/>
        <v>41305.839571759258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2">
        <f t="shared" si="77"/>
        <v>41591.040972222218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2">
        <f t="shared" si="77"/>
        <v>41585.706979166665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2">
        <f t="shared" si="77"/>
        <v>41457.999305555553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2">
        <f t="shared" si="77"/>
        <v>40791.504166666666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2">
        <f t="shared" si="77"/>
        <v>41005.999305555553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2">
        <f t="shared" si="77"/>
        <v>41532.673611111109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2">
        <f t="shared" si="77"/>
        <v>41027.958333333328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2">
        <f t="shared" si="77"/>
        <v>41912.381793981483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2">
        <f t="shared" si="77"/>
        <v>41026.458865740737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s="7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2">
        <f t="shared" si="77"/>
        <v>41893.225162037037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2">
        <f t="shared" si="77"/>
        <v>40725.587037037032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2">
        <f t="shared" si="77"/>
        <v>41168.961805555555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2">
        <f t="shared" si="77"/>
        <v>40691.833333333328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2">
        <f t="shared" si="77"/>
        <v>40746.957638888889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2">
        <f t="shared" si="77"/>
        <v>40740.75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2">
        <f t="shared" si="77"/>
        <v>40793.483090277776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2">
        <f t="shared" si="77"/>
        <v>42794.874999999993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2">
        <f t="shared" si="77"/>
        <v>41994.999305555553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2">
        <f t="shared" si="77"/>
        <v>41658.625347222223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2">
        <f t="shared" si="77"/>
        <v>41152.847939814812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2">
        <f t="shared" si="77"/>
        <v>41465.494444444441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2">
        <f t="shared" si="77"/>
        <v>41334.373611111107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2">
        <f t="shared" si="77"/>
        <v>41110.751909722218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2">
        <f t="shared" si="77"/>
        <v>40694.544444444444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2">
        <f t="shared" si="77"/>
        <v>41944.70952546296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s="7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2">
        <f t="shared" si="77"/>
        <v>41373.0625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2">
        <f t="shared" si="77"/>
        <v>40978.999305555553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2">
        <f t="shared" si="77"/>
        <v>41128.500694444439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2">
        <f t="shared" si="77"/>
        <v>41628.988888888889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2">
        <f t="shared" si="77"/>
        <v>41799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2">
        <f t="shared" si="77"/>
        <v>42127.959027777775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2">
        <f t="shared" si="77"/>
        <v>41187.739004629628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2">
        <f t="shared" si="77"/>
        <v>42085.722824074073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2">
        <f t="shared" si="77"/>
        <v>40286.082638888889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2">
        <f t="shared" si="77"/>
        <v>41211.098194444443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2">
        <f t="shared" si="77"/>
        <v>40993.788541666661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2">
        <f t="shared" si="77"/>
        <v>40953.617361111108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2">
        <f t="shared" si="77"/>
        <v>41085.474999999999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s="7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2">
        <f t="shared" si="77"/>
        <v>42564.593055555553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s="7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2">
        <f t="shared" si="77"/>
        <v>41355.27575231481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s="7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2">
        <f t="shared" si="77"/>
        <v>41026.438587962963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2">
        <f t="shared" si="77"/>
        <v>40929.134027777778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s="7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s="7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2">
        <f t="shared" si="83"/>
        <v>41455.957638888889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s="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2">
        <f t="shared" si="83"/>
        <v>41047.916666666664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2">
        <f t="shared" si="83"/>
        <v>41553.848587962959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2">
        <f t="shared" si="83"/>
        <v>41760.79006944444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2">
        <f t="shared" si="83"/>
        <v>40925.689641203702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2">
        <f t="shared" si="83"/>
        <v>41174.555046296293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2">
        <f t="shared" si="83"/>
        <v>42637.018368055556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2">
        <f t="shared" si="83"/>
        <v>41953.672025462954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2">
        <f t="shared" si="83"/>
        <v>41560.957638888889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2">
        <f t="shared" si="83"/>
        <v>42712.124999999993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2">
        <f t="shared" si="83"/>
        <v>41943.999305555553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2">
        <f t="shared" si="83"/>
        <v>42617.957638888889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2">
        <f t="shared" si="83"/>
        <v>41708.375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s="7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2">
        <f t="shared" si="83"/>
        <v>42195.590000000004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s="7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2">
        <f t="shared" si="83"/>
        <v>42108.583715277775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2">
        <f t="shared" si="83"/>
        <v>42078.898888888885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2">
        <f t="shared" si="83"/>
        <v>42484.999305555553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2">
        <f t="shared" si="83"/>
        <v>42582.614583333336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2">
        <f t="shared" si="83"/>
        <v>42667.666666666664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s="7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2">
        <f t="shared" si="83"/>
        <v>42051.62394675926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2">
        <f t="shared" si="83"/>
        <v>42732.004004629627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2">
        <f t="shared" si="83"/>
        <v>42574.916863425926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2">
        <f t="shared" si="83"/>
        <v>42668.583333333336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s="7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2">
        <f t="shared" si="83"/>
        <v>42333.414710648147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2">
        <f t="shared" si="83"/>
        <v>42109.749305555553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2">
        <f t="shared" si="83"/>
        <v>42158.791666666664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2">
        <f t="shared" si="83"/>
        <v>41600.316122685181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s="7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2">
        <f t="shared" si="83"/>
        <v>42629.756990740738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s="7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2">
        <f t="shared" si="83"/>
        <v>41589.388287037036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s="7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2">
        <f t="shared" si="83"/>
        <v>40950.909328703703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2">
        <f t="shared" si="83"/>
        <v>41563.207638888889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s="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2">
        <f t="shared" si="83"/>
        <v>41290.564780092594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2">
        <f t="shared" si="83"/>
        <v>42063.423611111109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2">
        <f t="shared" si="83"/>
        <v>40147.999305555553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s="7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2">
        <f t="shared" si="83"/>
        <v>41645.819421296292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2">
        <f t="shared" si="83"/>
        <v>41372.595567129625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s="7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2">
        <f t="shared" si="83"/>
        <v>41517.813923611109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2">
        <f t="shared" si="83"/>
        <v>41607.39461805555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s="7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2">
        <f t="shared" si="83"/>
        <v>40612.617210648146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s="7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2">
        <f t="shared" si="83"/>
        <v>41224.000462962962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2">
        <f t="shared" si="83"/>
        <v>41398.375393518516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s="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2">
        <f t="shared" si="83"/>
        <v>42268.515405092585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2">
        <f t="shared" si="83"/>
        <v>41309.288506944438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2">
        <f t="shared" si="83"/>
        <v>41627.580555555556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s="7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2">
        <f t="shared" si="83"/>
        <v>40535.024583333332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2">
        <f t="shared" si="83"/>
        <v>41058.621585648143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2">
        <f t="shared" si="83"/>
        <v>41212.112708333334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s="7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2">
        <f t="shared" si="83"/>
        <v>40922.042662037034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2">
        <f t="shared" si="83"/>
        <v>40792.652199074073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2">
        <f t="shared" si="83"/>
        <v>42431.727256944439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2">
        <f t="shared" si="83"/>
        <v>41040.896527777775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2">
        <f t="shared" si="83"/>
        <v>42734.732766203706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2">
        <f t="shared" si="83"/>
        <v>42628.662187499998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s="7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2">
        <f t="shared" si="83"/>
        <v>41056.75063657407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s="7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2">
        <f t="shared" si="83"/>
        <v>40787.041666666664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2">
        <f t="shared" si="83"/>
        <v>41917.575729166667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2">
        <f t="shared" si="83"/>
        <v>41599.532164351847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2">
        <f t="shared" si="83"/>
        <v>41871.823263888888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2">
        <f t="shared" si="83"/>
        <v>40390.958333333328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s="7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2">
        <f t="shared" si="83"/>
        <v>42095.647719907407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2">
        <f t="shared" si="83"/>
        <v>42526.773263888892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2">
        <f t="shared" si="83"/>
        <v>40475.919317129628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2">
        <f t="shared" si="83"/>
        <v>42243.958333333336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s="7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s="7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2">
        <f t="shared" si="89"/>
        <v>40923.549884259257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s="7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2">
        <f t="shared" si="89"/>
        <v>40690.890763888885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s="7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2">
        <f t="shared" si="89"/>
        <v>42459.599560185183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s="7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2">
        <f t="shared" si="89"/>
        <v>40337.59097222222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s="7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2">
        <f t="shared" si="89"/>
        <v>41881.4375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s="7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2">
        <f t="shared" si="89"/>
        <v>41174.892361111109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2">
        <f t="shared" si="89"/>
        <v>42371.87195601852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2">
        <f t="shared" si="89"/>
        <v>40567.031550925924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s="7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2">
        <f t="shared" si="89"/>
        <v>41710.939699074072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s="7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2">
        <f t="shared" si="89"/>
        <v>40796.9840625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s="7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2">
        <f t="shared" si="89"/>
        <v>40385.999305555553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s="7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2">
        <f t="shared" si="89"/>
        <v>41112.958333333328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s="7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2">
        <f t="shared" si="89"/>
        <v>42797.337025462963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s="7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2">
        <f t="shared" si="89"/>
        <v>41662.796817129631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s="7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2">
        <f t="shared" si="89"/>
        <v>41253.942673611105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2">
        <f t="shared" si="89"/>
        <v>41033.930775462963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s="7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2">
        <f t="shared" si="89"/>
        <v>41146.554942129631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2">
        <f t="shared" si="89"/>
        <v>40968.999305555553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s="7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2">
        <f t="shared" si="89"/>
        <v>40473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s="7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2">
        <f t="shared" si="89"/>
        <v>41833.895833333328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2">
        <f t="shared" si="89"/>
        <v>41974.749548611107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s="7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2">
        <f t="shared" si="89"/>
        <v>41262.433391203704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s="7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2">
        <f t="shared" si="89"/>
        <v>41592.504884259259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s="7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2">
        <f t="shared" si="89"/>
        <v>40889.004351851851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2">
        <f t="shared" si="89"/>
        <v>41913.32167824074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s="7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2">
        <f t="shared" si="89"/>
        <v>41964.793090277781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s="7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2">
        <f t="shared" si="89"/>
        <v>41318.734594907408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s="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2">
        <f t="shared" si="89"/>
        <v>41605.71424768518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s="7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2">
        <f t="shared" si="89"/>
        <v>40367.736111111109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s="7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2">
        <f t="shared" si="89"/>
        <v>41043.614525462959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s="7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2">
        <f t="shared" si="89"/>
        <v>41230.791666666664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s="7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2">
        <f t="shared" si="89"/>
        <v>41007.988067129627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s="7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2">
        <f t="shared" si="89"/>
        <v>40354.688888888886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2">
        <f t="shared" si="89"/>
        <v>41714.708333333328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2">
        <f t="shared" si="89"/>
        <v>41355.719270833331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s="7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2">
        <f t="shared" si="89"/>
        <v>41770.960752314815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2">
        <f t="shared" si="89"/>
        <v>41763.041666666664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s="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2">
        <f t="shared" si="89"/>
        <v>42398.125335648147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s="7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2">
        <f t="shared" si="89"/>
        <v>40926.625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s="7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2">
        <f t="shared" si="89"/>
        <v>41581.63144675926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s="7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2">
        <f t="shared" si="89"/>
        <v>41154.27138888889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s="7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2">
        <f t="shared" si="89"/>
        <v>41455.623611111107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2">
        <f t="shared" si="89"/>
        <v>42226.800069444442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2">
        <f t="shared" si="89"/>
        <v>42775.888252314813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2">
        <f t="shared" si="89"/>
        <v>42418.634953703695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2">
        <f t="shared" si="89"/>
        <v>42703.501215277771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2">
        <f t="shared" si="89"/>
        <v>42478.374999999993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2">
        <f t="shared" si="89"/>
        <v>42784.790972222218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2">
        <f t="shared" si="89"/>
        <v>42622.542222222219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s="7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2">
        <f t="shared" si="89"/>
        <v>42551.57298611111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2">
        <f t="shared" si="89"/>
        <v>42441.619953703703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2">
        <f t="shared" si="89"/>
        <v>42420.835370370369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2">
        <f t="shared" si="89"/>
        <v>42386.54237268518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2">
        <f t="shared" si="89"/>
        <v>42525.44527777777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2">
        <f t="shared" si="89"/>
        <v>42692.446898148148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2">
        <f t="shared" si="89"/>
        <v>42028.956006944441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2">
        <f t="shared" si="89"/>
        <v>42236.625451388885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2">
        <f t="shared" si="89"/>
        <v>42626.086805555555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2">
        <f t="shared" si="89"/>
        <v>42120.663877314808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2">
        <f t="shared" si="89"/>
        <v>42691.385798611103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2">
        <f t="shared" si="89"/>
        <v>42103.999305555553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2">
        <f t="shared" si="89"/>
        <v>42022.96603009259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2">
        <f t="shared" si="89"/>
        <v>42808.376793981479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s="7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2">
        <f t="shared" si="95"/>
        <v>42411.504085648143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2">
        <f t="shared" si="95"/>
        <v>42660.427303240744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2">
        <f t="shared" si="95"/>
        <v>42248.420358796291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2">
        <f t="shared" si="95"/>
        <v>42668.957638888889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2">
        <f t="shared" si="95"/>
        <v>42649.427453703705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2">
        <f t="shared" si="95"/>
        <v>42482.004328703704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2">
        <f t="shared" si="95"/>
        <v>41866.639282407406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2">
        <f t="shared" si="95"/>
        <v>42775.094988425924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2">
        <f t="shared" si="95"/>
        <v>42757.999305555553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2">
        <f t="shared" si="95"/>
        <v>42156.500694444439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2">
        <f t="shared" si="95"/>
        <v>41886.082638888889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2">
        <f t="shared" si="95"/>
        <v>42316.848298611112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2">
        <f t="shared" si="95"/>
        <v>42454.499490740738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2">
        <f t="shared" si="95"/>
        <v>42549.488252314812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2">
        <f t="shared" si="95"/>
        <v>42229.850659722222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2">
        <f t="shared" si="95"/>
        <v>42421.733761574076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2">
        <f t="shared" si="95"/>
        <v>42425.100706018515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2">
        <f t="shared" si="95"/>
        <v>42541.582638888889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2">
        <f t="shared" si="95"/>
        <v>41973.737523148149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2">
        <f t="shared" si="95"/>
        <v>41860.738680555551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2">
        <f t="shared" si="95"/>
        <v>42645.544976851852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2">
        <f t="shared" si="95"/>
        <v>42605.662499999999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2">
        <f t="shared" si="95"/>
        <v>42090.865833333337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2">
        <f t="shared" si="95"/>
        <v>42369.749999999993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2">
        <f t="shared" si="95"/>
        <v>42378.791666666664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2">
        <f t="shared" si="95"/>
        <v>41813.086226851847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s="7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2">
        <f t="shared" si="95"/>
        <v>42644.148437499993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2">
        <f t="shared" si="95"/>
        <v>42641.725636574069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2">
        <f t="shared" si="95"/>
        <v>41885.575972222221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2">
        <f t="shared" si="95"/>
        <v>42563.57708333333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2">
        <f t="shared" si="95"/>
        <v>42497.674988425926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2">
        <f t="shared" si="95"/>
        <v>42685.999999999993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2">
        <f t="shared" si="95"/>
        <v>41973.749305555553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2">
        <f t="shared" si="95"/>
        <v>41972.458333333336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2">
        <f t="shared" si="95"/>
        <v>41847.435416666667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2">
        <f t="shared" si="95"/>
        <v>41970.936307870368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2">
        <f t="shared" si="95"/>
        <v>42327.002326388887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2">
        <f t="shared" si="95"/>
        <v>41956.126388888886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2">
        <f t="shared" si="95"/>
        <v>42808.80972222222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2">
        <f t="shared" si="95"/>
        <v>42765.511724537035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2">
        <f t="shared" si="95"/>
        <v>42355.040972222218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2">
        <f t="shared" si="95"/>
        <v>42810.459039351852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2">
        <f t="shared" si="95"/>
        <v>42418.5003125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2">
        <f t="shared" si="95"/>
        <v>42307.416469907403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2">
        <f t="shared" si="95"/>
        <v>41985.09097222222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2">
        <f t="shared" si="95"/>
        <v>42718.416932870365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2">
        <f t="shared" si="95"/>
        <v>42732.600868055553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2">
        <f t="shared" si="95"/>
        <v>42540.396365740737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2">
        <f t="shared" si="95"/>
        <v>42617.915972222218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2">
        <f t="shared" si="95"/>
        <v>41991.689756944441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2">
        <f t="shared" si="95"/>
        <v>42759.232083333329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2">
        <f t="shared" si="95"/>
        <v>42367.624999999993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2">
        <f t="shared" si="95"/>
        <v>42004.79415509259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2">
        <f t="shared" si="95"/>
        <v>42333.711747685178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2">
        <f t="shared" si="95"/>
        <v>42466.857129629621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2">
        <f t="shared" si="95"/>
        <v>42329.508506944439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2">
        <f t="shared" si="95"/>
        <v>42565.283946759257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2">
        <f t="shared" si="95"/>
        <v>42039.765613425923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2">
        <f t="shared" si="95"/>
        <v>42156.824305555558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2">
        <f t="shared" si="95"/>
        <v>42293.958333333336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2">
        <f t="shared" si="95"/>
        <v>42141.438391203708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2">
        <f t="shared" si="95"/>
        <v>42175.711354166669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2">
        <f t="shared" si="95"/>
        <v>42400.372256944444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s="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2">
        <f t="shared" si="101"/>
        <v>42460.157592592594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2">
        <f t="shared" si="101"/>
        <v>41934.825775462959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2">
        <f t="shared" si="101"/>
        <v>42800.624999999993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2">
        <f t="shared" si="101"/>
        <v>42098.707638888889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2">
        <f t="shared" si="101"/>
        <v>42625.274872685179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2">
        <f t="shared" si="101"/>
        <v>42354.555671296293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2">
        <f t="shared" si="101"/>
        <v>42544.458622685182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2">
        <f t="shared" si="101"/>
        <v>42716.524074074077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2">
        <f t="shared" si="101"/>
        <v>42586.957638888889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2">
        <f t="shared" si="101"/>
        <v>42046.43310185185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2">
        <f t="shared" si="101"/>
        <v>41281.125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2">
        <f t="shared" si="101"/>
        <v>42141.999999999993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2">
        <f t="shared" si="101"/>
        <v>42447.981747685182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2">
        <f t="shared" si="101"/>
        <v>42717.124305555553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2">
        <f t="shared" si="101"/>
        <v>42609.500104166662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s="7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2">
        <f t="shared" si="101"/>
        <v>41850.851759259262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2">
        <f t="shared" si="101"/>
        <v>41894.208333333328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2">
        <f t="shared" si="101"/>
        <v>42144.044618055552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2">
        <f t="shared" si="101"/>
        <v>42068.643749999996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2">
        <f t="shared" si="101"/>
        <v>41874.666087962964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s="7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2">
        <f t="shared" si="101"/>
        <v>42364.643055555549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2">
        <f t="shared" si="101"/>
        <v>41948.65179398148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2">
        <f t="shared" si="101"/>
        <v>42637.844780092586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s="7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2">
        <f t="shared" si="101"/>
        <v>42412.222743055558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s="7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2">
        <f t="shared" si="101"/>
        <v>42261.588854166665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s="7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2">
        <f t="shared" si="101"/>
        <v>41877.805844907409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s="7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2">
        <f t="shared" si="101"/>
        <v>42527.631249999999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2">
        <f t="shared" si="101"/>
        <v>42799.964490740742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s="7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2">
        <f t="shared" si="101"/>
        <v>41861.708333333328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s="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2">
        <f t="shared" si="101"/>
        <v>42436.784085648142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s="7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2">
        <f t="shared" si="101"/>
        <v>42118.469641203708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s="7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2">
        <f t="shared" si="101"/>
        <v>42708.704664351848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s="7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2">
        <f t="shared" si="101"/>
        <v>42088.791666666664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s="7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2">
        <f t="shared" si="101"/>
        <v>42076.54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2">
        <f t="shared" si="101"/>
        <v>42109.704780092587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s="7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2">
        <f t="shared" si="101"/>
        <v>42491.833333333336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2">
        <f t="shared" si="101"/>
        <v>42563.598854166667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s="7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2">
        <f t="shared" si="101"/>
        <v>42612.822476851848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2">
        <f t="shared" si="101"/>
        <v>41462.019710648143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2">
        <f t="shared" si="101"/>
        <v>41689.172708333332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2">
        <f t="shared" si="101"/>
        <v>41490.754421296297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2">
        <f t="shared" si="101"/>
        <v>41629.647349537037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2">
        <f t="shared" si="101"/>
        <v>42470.121111111112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2">
        <f t="shared" si="101"/>
        <v>41604.06318287037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2">
        <f t="shared" si="101"/>
        <v>41182.803495370368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s="7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2">
        <f t="shared" si="101"/>
        <v>42325.586724537039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2">
        <f t="shared" si="101"/>
        <v>41675.623807870368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2">
        <f t="shared" si="101"/>
        <v>40832.756261574068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2">
        <f t="shared" si="101"/>
        <v>41642.964641203704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2">
        <f t="shared" si="101"/>
        <v>41035.695787037032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2">
        <f t="shared" si="101"/>
        <v>41893.169560185182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2">
        <f t="shared" si="101"/>
        <v>42382.958460648144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2">
        <f t="shared" si="101"/>
        <v>40745.987511574072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2">
        <f t="shared" si="101"/>
        <v>42504.35805555556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2">
        <f t="shared" si="101"/>
        <v>41769.929780092592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2">
        <f t="shared" si="101"/>
        <v>42032.718657407408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2">
        <f t="shared" si="101"/>
        <v>41131.697777777779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2">
        <f t="shared" si="101"/>
        <v>41853.451192129629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s="7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2">
        <f t="shared" si="101"/>
        <v>41859.703749999993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2">
        <f t="shared" si="101"/>
        <v>42443.421006944445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2">
        <f t="shared" si="101"/>
        <v>41875.658460648148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s="7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2">
        <f t="shared" si="101"/>
        <v>41805.505636574075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2">
        <f t="shared" si="101"/>
        <v>41753.591053240736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s="7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2">
        <f t="shared" si="107"/>
        <v>42152.977465277778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2">
        <f t="shared" si="107"/>
        <v>42470.57027777777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2">
        <f t="shared" si="107"/>
        <v>41279.817569444444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2">
        <f t="shared" si="107"/>
        <v>42411.765474537031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2">
        <f t="shared" si="107"/>
        <v>40825.505011574067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2">
        <f t="shared" si="107"/>
        <v>41516.328935185185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2">
        <f t="shared" si="107"/>
        <v>41915.9375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2">
        <f t="shared" si="107"/>
        <v>41700.584224537037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2">
        <f t="shared" si="107"/>
        <v>41742.554340277777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2">
        <f t="shared" si="107"/>
        <v>42137.628101851849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2">
        <f t="shared" si="107"/>
        <v>42413.902442129627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2">
        <f t="shared" si="107"/>
        <v>42565.549999999996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2">
        <f t="shared" si="107"/>
        <v>41617.040972222218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2">
        <f t="shared" si="107"/>
        <v>42539.013773148145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2">
        <f t="shared" si="107"/>
        <v>41801.201631944445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2">
        <f t="shared" si="107"/>
        <v>41721.885729166665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2">
        <f t="shared" si="107"/>
        <v>41003.490451388883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s="7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2">
        <f t="shared" si="107"/>
        <v>41843.653055555551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2">
        <f t="shared" si="107"/>
        <v>41012.386979166666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2">
        <f t="shared" si="107"/>
        <v>42692.5855324074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2">
        <f t="shared" si="107"/>
        <v>41250.72479166666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2">
        <f t="shared" si="107"/>
        <v>42376.995254629634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2">
        <f t="shared" si="107"/>
        <v>42023.145833333336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2">
        <f t="shared" si="107"/>
        <v>41865.768749999996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2">
        <f t="shared" si="107"/>
        <v>41556.13758101852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2">
        <f t="shared" si="107"/>
        <v>42459.445543981477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2">
        <f t="shared" si="107"/>
        <v>41069.638981481476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2">
        <f t="shared" si="107"/>
        <v>42363.390196759261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2">
        <f t="shared" si="107"/>
        <v>41733.91642361111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2">
        <f t="shared" si="107"/>
        <v>41735.584074074075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s="7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2">
        <f t="shared" si="107"/>
        <v>40844.664351851847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2">
        <f t="shared" si="107"/>
        <v>42442.684212962959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s="7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2">
        <f t="shared" si="107"/>
        <v>41424.495659722219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2">
        <f t="shared" si="107"/>
        <v>41748.315370370365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2">
        <f t="shared" si="107"/>
        <v>42124.458923611113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s="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2">
        <f t="shared" si="107"/>
        <v>42272.415856481479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2">
        <f t="shared" si="107"/>
        <v>42565.11914351851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2">
        <f t="shared" si="107"/>
        <v>41957.687499999993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2">
        <f t="shared" si="107"/>
        <v>41858.441168981481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2">
        <f t="shared" si="107"/>
        <v>42526.056631944441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2">
        <f t="shared" si="107"/>
        <v>41968.829861111109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s="7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2">
        <f t="shared" si="107"/>
        <v>42362.699861111112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2">
        <f t="shared" si="107"/>
        <v>42735.907071759262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2">
        <f t="shared" si="107"/>
        <v>41851.198854166665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2">
        <f t="shared" si="107"/>
        <v>41971.981249999997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2">
        <f t="shared" si="107"/>
        <v>42588.781180555547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2">
        <f t="shared" si="107"/>
        <v>42357.463298611103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2">
        <f t="shared" si="107"/>
        <v>42483.611354166664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2">
        <f t="shared" si="107"/>
        <v>42756.698275462964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2">
        <f t="shared" si="107"/>
        <v>42005.139189814807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s="7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2">
        <f t="shared" si="107"/>
        <v>42222.253715277773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s="7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2">
        <f t="shared" si="107"/>
        <v>42194.491319444445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s="7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2">
        <f t="shared" si="107"/>
        <v>42051.797766203708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2">
        <f t="shared" si="107"/>
        <v>42354.985254629624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s="7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2">
        <f t="shared" si="107"/>
        <v>42122.973611111105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2">
        <f t="shared" si="107"/>
        <v>41914.539259259262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2">
        <f t="shared" si="107"/>
        <v>41761.745057870365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s="7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2">
        <f t="shared" si="107"/>
        <v>41931.763692129629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2">
        <f t="shared" si="107"/>
        <v>42705.00440972222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2">
        <f t="shared" si="107"/>
        <v>42537.501921296294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2">
        <f t="shared" si="107"/>
        <v>42377.74623842592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s="7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2">
        <f t="shared" si="107"/>
        <v>42253.894247685181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2">
        <f t="shared" si="107"/>
        <v>42139.501296296294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s="7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2">
        <f t="shared" si="113"/>
        <v>42252.900532407402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2">
        <f t="shared" si="113"/>
        <v>41865.555648148147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s="7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2">
        <f t="shared" si="113"/>
        <v>42058.862986111104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2">
        <f t="shared" si="113"/>
        <v>41978.461574074077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2">
        <f t="shared" si="113"/>
        <v>41981.883425925924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s="7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2">
        <f t="shared" si="113"/>
        <v>42185.447916666664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2">
        <f t="shared" si="113"/>
        <v>42090.90493055556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s="7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2">
        <f t="shared" si="113"/>
        <v>42143.421168981477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2">
        <f t="shared" si="113"/>
        <v>41907.475277777776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s="7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2">
        <f t="shared" si="113"/>
        <v>41860.515277777777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s="7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2">
        <f t="shared" si="113"/>
        <v>42539.51599537037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2">
        <f t="shared" si="113"/>
        <v>41826.006134259253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2">
        <f t="shared" si="113"/>
        <v>42180.958333333336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2">
        <f t="shared" si="113"/>
        <v>41894.526562499996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2">
        <f t="shared" si="113"/>
        <v>42634.845659722218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2">
        <f t="shared" si="113"/>
        <v>42057.145405092589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2">
        <f t="shared" si="113"/>
        <v>42154.684849537036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2">
        <f t="shared" si="113"/>
        <v>41956.638043981475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s="7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2">
        <f t="shared" si="113"/>
        <v>41871.473981481482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2">
        <f t="shared" si="113"/>
        <v>42218.97751157407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2">
        <f t="shared" si="113"/>
        <v>42498.633414351854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2">
        <f t="shared" si="113"/>
        <v>42200.520127314812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2">
        <f t="shared" si="113"/>
        <v>42800.333333333336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s="7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2">
        <f t="shared" si="113"/>
        <v>41927.452499999999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2">
        <f t="shared" si="113"/>
        <v>41867.69736111111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2">
        <f t="shared" si="113"/>
        <v>42305.511886574073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2">
        <f t="shared" si="113"/>
        <v>41818.598541666666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2">
        <f t="shared" si="113"/>
        <v>42064.131030092591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2">
        <f t="shared" si="113"/>
        <v>42747.487499999996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2">
        <f t="shared" si="113"/>
        <v>42675.957638888889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2">
        <f t="shared" si="113"/>
        <v>42772.391331018516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2">
        <f t="shared" si="113"/>
        <v>42162.958333333336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2">
        <f t="shared" si="113"/>
        <v>42156.737499999996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2">
        <f t="shared" si="113"/>
        <v>42141.541666666664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2">
        <f t="shared" si="113"/>
        <v>42732.492361111108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2">
        <f t="shared" si="113"/>
        <v>42550.770775462959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2">
        <f t="shared" si="113"/>
        <v>41882.457465277774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2">
        <f t="shared" si="113"/>
        <v>42449.353703703695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2">
        <f t="shared" si="113"/>
        <v>42777.298356481479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2">
        <f t="shared" si="113"/>
        <v>42469.526076388887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2">
        <f t="shared" si="113"/>
        <v>42102.27984953703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2">
        <f t="shared" si="113"/>
        <v>42358.166666666664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2">
        <f t="shared" si="113"/>
        <v>42356.610405092586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2">
        <f t="shared" si="113"/>
        <v>42534.040972222218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2">
        <f t="shared" si="113"/>
        <v>42368.916666666664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2">
        <f t="shared" si="113"/>
        <v>42193.562499999993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2">
        <f t="shared" si="113"/>
        <v>42110.269166666665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2">
        <f t="shared" si="113"/>
        <v>42566.398680555554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2">
        <f t="shared" si="113"/>
        <v>42182.080486111103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2">
        <f t="shared" si="113"/>
        <v>42155.4065625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2">
        <f t="shared" si="113"/>
        <v>42341.999999999993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2">
        <f t="shared" si="113"/>
        <v>42168.298043981478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2">
        <f t="shared" si="113"/>
        <v>42805.353472222218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2">
        <f t="shared" si="113"/>
        <v>42460.208333333336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2">
        <f t="shared" si="113"/>
        <v>42453.459074074075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2">
        <f t="shared" si="113"/>
        <v>42791.637789351851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2">
        <f t="shared" si="113"/>
        <v>42155.666666666664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2">
        <f t="shared" si="113"/>
        <v>42530.658113425925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2">
        <f t="shared" si="113"/>
        <v>42334.833333333336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2">
        <f t="shared" si="113"/>
        <v>42766.547453703701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2">
        <f t="shared" si="113"/>
        <v>42164.632002314807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2">
        <f t="shared" si="113"/>
        <v>41789.714768518512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2">
        <f t="shared" si="113"/>
        <v>42279.752083333333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s="7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2">
        <f t="shared" si="119"/>
        <v>42308.916666666664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2">
        <f t="shared" si="119"/>
        <v>42663.253622685181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2">
        <f t="shared" si="119"/>
        <v>42241.420277777775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2">
        <f t="shared" si="119"/>
        <v>42707.791666666664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2">
        <f t="shared" si="119"/>
        <v>42460.958333333336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2">
        <f t="shared" si="119"/>
        <v>42684.010520833333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2">
        <f t="shared" si="119"/>
        <v>41796.341458333329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2">
        <f t="shared" si="119"/>
        <v>41569.697662037033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2">
        <f t="shared" si="119"/>
        <v>41749.833333333328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s="7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2">
        <f t="shared" si="119"/>
        <v>41858.083333333328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2">
        <f t="shared" si="119"/>
        <v>40814.520925925921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2">
        <f t="shared" si="119"/>
        <v>41015.458333333328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s="7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2">
        <f t="shared" si="119"/>
        <v>40598.764236111107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s="7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2">
        <f t="shared" si="119"/>
        <v>42243.833333333336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2">
        <f t="shared" si="119"/>
        <v>41553.639699074076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2">
        <f t="shared" si="119"/>
        <v>40960.740439814814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s="7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2">
        <f t="shared" si="119"/>
        <v>42037.580347222225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2">
        <f t="shared" si="119"/>
        <v>41622.927071759259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s="7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2">
        <f t="shared" si="119"/>
        <v>41118.458333333328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s="7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2">
        <f t="shared" si="119"/>
        <v>41145.074826388889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2">
        <f t="shared" si="119"/>
        <v>40761.402037037034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s="7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2">
        <f t="shared" si="119"/>
        <v>40913.754247685181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2">
        <f t="shared" si="119"/>
        <v>41467.70208333333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2">
        <f t="shared" si="119"/>
        <v>41946.040972222218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2">
        <f t="shared" si="119"/>
        <v>40797.345833333333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2">
        <f t="shared" si="119"/>
        <v>40732.666666666664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2">
        <f t="shared" si="119"/>
        <v>41386.666666666664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2">
        <f t="shared" si="119"/>
        <v>41804.391597222217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2">
        <f t="shared" si="119"/>
        <v>40882.876724537033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2">
        <f t="shared" si="119"/>
        <v>41400.083969907406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2">
        <f t="shared" si="119"/>
        <v>41803.082638888889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2">
        <f t="shared" si="119"/>
        <v>41097.532534722224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2">
        <f t="shared" si="119"/>
        <v>41888.434386574074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2">
        <f t="shared" si="119"/>
        <v>40811.606099537035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2">
        <f t="shared" si="119"/>
        <v>41571.779733796291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2">
        <f t="shared" si="119"/>
        <v>41885.575312499997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2">
        <f t="shared" si="119"/>
        <v>40543.999305555553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2">
        <f t="shared" si="119"/>
        <v>41609.678842592592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2">
        <f t="shared" si="119"/>
        <v>40951.711006944446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2">
        <f t="shared" si="119"/>
        <v>40635.835532407407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2">
        <f t="shared" si="119"/>
        <v>41517.402916666666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2">
        <f t="shared" si="119"/>
        <v>41798.957638888889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2">
        <f t="shared" si="119"/>
        <v>41696.63449074074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2">
        <f t="shared" si="119"/>
        <v>41668.134571759256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2">
        <f t="shared" si="119"/>
        <v>41686.554305555554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2">
        <f t="shared" si="119"/>
        <v>41726.833333333328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2">
        <f t="shared" si="119"/>
        <v>41576.454664351848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2">
        <f t="shared" si="119"/>
        <v>40512.446932870364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2">
        <f t="shared" si="119"/>
        <v>41650.668344907404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2">
        <f t="shared" si="119"/>
        <v>41479.376828703702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2">
        <f t="shared" si="119"/>
        <v>41537.637118055551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2">
        <f t="shared" si="119"/>
        <v>42475.791666666664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2">
        <f t="shared" si="119"/>
        <v>40993.60696759259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2">
        <f t="shared" si="119"/>
        <v>41591.516886574071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2">
        <f t="shared" si="119"/>
        <v>40343.958333333328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2">
        <f t="shared" si="119"/>
        <v>41882.521886574068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2">
        <f t="shared" si="119"/>
        <v>41151.481770833328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2">
        <f t="shared" si="119"/>
        <v>41493.659571759257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2">
        <f t="shared" si="119"/>
        <v>40056.958333333328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2">
        <f t="shared" si="119"/>
        <v>41156.35355324074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2">
        <f t="shared" si="119"/>
        <v>41814.875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2">
        <f t="shared" si="119"/>
        <v>41721.849189814813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2">
        <f t="shared" si="119"/>
        <v>40603.54923611111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s="7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2">
        <f t="shared" si="125"/>
        <v>41616.999305555553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2">
        <f t="shared" si="125"/>
        <v>41343.958333333328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2">
        <f t="shared" si="125"/>
        <v>42735.499305555553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2">
        <f t="shared" si="125"/>
        <v>42175.374710648146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2">
        <f t="shared" si="125"/>
        <v>42052.374999999993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2">
        <f t="shared" si="125"/>
        <v>42167.412685185183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2">
        <f t="shared" si="125"/>
        <v>42591.958333333336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2">
        <f t="shared" si="125"/>
        <v>42738.926446759251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2">
        <f t="shared" si="125"/>
        <v>42117.082638888889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2">
        <f t="shared" si="125"/>
        <v>42101.083333333336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2">
        <f t="shared" si="125"/>
        <v>42283.749305555553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2">
        <f t="shared" si="125"/>
        <v>42322.534386574065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2">
        <f t="shared" si="125"/>
        <v>42296.249999999993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2">
        <f t="shared" si="125"/>
        <v>42214.499999999993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2">
        <f t="shared" si="125"/>
        <v>42442.800613425927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2">
        <f t="shared" si="125"/>
        <v>42491.538865740738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2">
        <f t="shared" si="125"/>
        <v>42488.472592592596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2">
        <f t="shared" si="125"/>
        <v>42199.606006944443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2">
        <f t="shared" si="125"/>
        <v>42522.581249999996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2">
        <f t="shared" si="125"/>
        <v>42205.916666666664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2">
        <f t="shared" si="125"/>
        <v>42704.891331018516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2">
        <f t="shared" si="125"/>
        <v>42582.249999999993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2">
        <f t="shared" si="125"/>
        <v>42806.944502314807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2">
        <f t="shared" si="125"/>
        <v>42572.520833333336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2">
        <f t="shared" si="125"/>
        <v>41977.249236111107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2">
        <f t="shared" si="125"/>
        <v>42417.294895833329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2">
        <f t="shared" si="125"/>
        <v>42651.405231481483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2">
        <f t="shared" si="125"/>
        <v>42292.674398148149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2">
        <f t="shared" si="125"/>
        <v>42601.458912037029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2">
        <f t="shared" si="125"/>
        <v>42704.635636574072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2">
        <f t="shared" si="125"/>
        <v>42112.494467592587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2">
        <f t="shared" si="125"/>
        <v>42432.50131944444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2">
        <f t="shared" si="125"/>
        <v>42664.461342592585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2">
        <f t="shared" si="125"/>
        <v>42313.833333333336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2">
        <f t="shared" si="125"/>
        <v>42428.753576388881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2">
        <f t="shared" si="125"/>
        <v>42572.374999999993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2">
        <f t="shared" si="125"/>
        <v>42014.835324074076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2">
        <f t="shared" si="125"/>
        <v>41831.458333333328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2">
        <f t="shared" si="125"/>
        <v>42734.749999999993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2">
        <f t="shared" si="125"/>
        <v>42727.540937499994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2">
        <f t="shared" si="125"/>
        <v>42145.448206018518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2">
        <f t="shared" si="125"/>
        <v>42486.079861111109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2">
        <f t="shared" si="125"/>
        <v>42656.425370370365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2">
        <f t="shared" si="125"/>
        <v>42733.877719907403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2">
        <f t="shared" si="125"/>
        <v>42019.583657407398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2">
        <f t="shared" si="125"/>
        <v>42153.470312500001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2">
        <f t="shared" si="125"/>
        <v>42657.434421296297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2">
        <f t="shared" si="125"/>
        <v>41975.054918981477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2">
        <f t="shared" si="125"/>
        <v>42552.958333333336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2">
        <f t="shared" si="125"/>
        <v>42599.295763888884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s="7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2">
        <f t="shared" si="125"/>
        <v>42761.851944444446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s="7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2">
        <f t="shared" si="125"/>
        <v>41835.8984375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2">
        <f t="shared" si="125"/>
        <v>42440.565821759257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2">
        <f t="shared" si="125"/>
        <v>42343.728032407402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2">
        <f t="shared" si="125"/>
        <v>41990.655416666668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2">
        <f t="shared" si="125"/>
        <v>42797.368969907409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2">
        <f t="shared" si="125"/>
        <v>42218.595289351848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2">
        <f t="shared" si="125"/>
        <v>41981.480497685181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s="7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2">
        <f t="shared" si="125"/>
        <v>41866.387187499997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2">
        <f t="shared" si="125"/>
        <v>42644.415706018517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2">
        <f t="shared" si="125"/>
        <v>42202.608090277768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2">
        <f t="shared" si="125"/>
        <v>42600.957638888889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2">
        <f t="shared" si="125"/>
        <v>42551.581469907404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s="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2">
        <f t="shared" si="131"/>
        <v>41451.867488425924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2">
        <f t="shared" si="131"/>
        <v>42070.429687499993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2">
        <f t="shared" si="131"/>
        <v>41991.29783564814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2">
        <f t="shared" si="131"/>
        <v>42354.082638888889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2">
        <f t="shared" si="131"/>
        <v>42363.804791666662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2">
        <f t="shared" si="131"/>
        <v>42412.531759259255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2">
        <f t="shared" si="131"/>
        <v>42251.957638888889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2">
        <f t="shared" si="131"/>
        <v>41343.791666666664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2">
        <f t="shared" si="131"/>
        <v>42532.599293981482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2">
        <f t="shared" si="131"/>
        <v>41243.208333333328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2">
        <f t="shared" si="131"/>
        <v>41459.830555555556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2">
        <f t="shared" si="131"/>
        <v>41334.040972222218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2">
        <f t="shared" si="131"/>
        <v>40719.362534722219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2">
        <f t="shared" si="131"/>
        <v>40730.606365740736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2">
        <f t="shared" si="131"/>
        <v>41123.692361111105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2">
        <f t="shared" si="131"/>
        <v>41811.508935185186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2">
        <f t="shared" si="131"/>
        <v>41524.726053240738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2">
        <f t="shared" si="131"/>
        <v>42415.124305555553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2">
        <f t="shared" si="131"/>
        <v>42011.487337962964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2">
        <f t="shared" si="131"/>
        <v>42079.483240740738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2">
        <f t="shared" si="131"/>
        <v>41969.829432870371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2">
        <f t="shared" si="131"/>
        <v>42321.836226851847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2">
        <f t="shared" si="131"/>
        <v>42169.982569444437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2">
        <f t="shared" si="131"/>
        <v>41740.385949074072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2">
        <f t="shared" si="131"/>
        <v>41562.795023148145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2">
        <f t="shared" si="131"/>
        <v>42131.550254629627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2">
        <f t="shared" si="131"/>
        <v>41102.53162037037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2">
        <f t="shared" si="131"/>
        <v>42734.743437499994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2">
        <f t="shared" si="131"/>
        <v>42453.911898148144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2">
        <f t="shared" si="131"/>
        <v>42749.857858796291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2">
        <f t="shared" si="131"/>
        <v>42707.502384259256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2">
        <f t="shared" si="131"/>
        <v>42768.96597222222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2">
        <f t="shared" si="131"/>
        <v>42583.551041666658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2">
        <f t="shared" si="131"/>
        <v>42160.28328703704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2">
        <f t="shared" si="131"/>
        <v>42163.874999999993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2">
        <f t="shared" si="131"/>
        <v>42733.006076388883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2">
        <f t="shared" si="131"/>
        <v>41400.591851851852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2">
        <f t="shared" si="131"/>
        <v>42726.866643518515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2">
        <f t="shared" si="131"/>
        <v>42190.526874999996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2">
        <f t="shared" si="131"/>
        <v>42489.299305555549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2">
        <f t="shared" si="131"/>
        <v>42214.438530092586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2">
        <f t="shared" si="131"/>
        <v>42157.979166666664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2">
        <f t="shared" si="131"/>
        <v>42660.468055555553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2">
        <f t="shared" si="131"/>
        <v>42595.272650462961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2">
        <f t="shared" si="131"/>
        <v>42121.508333333331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2">
        <f t="shared" si="131"/>
        <v>42237.999305555553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2">
        <f t="shared" si="131"/>
        <v>42431.946597222217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2">
        <f t="shared" si="131"/>
        <v>42583.473645833328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2">
        <f t="shared" si="131"/>
        <v>42794.916666666664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2">
        <f t="shared" si="131"/>
        <v>42749.700011574074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2">
        <f t="shared" si="131"/>
        <v>42048.790300925924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2">
        <f t="shared" si="131"/>
        <v>42670.679861111108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2">
        <f t="shared" si="131"/>
        <v>42556.665902777771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2">
        <f t="shared" si="131"/>
        <v>41918.795983796292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2">
        <f t="shared" si="131"/>
        <v>42533.020833333336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2">
        <f t="shared" si="131"/>
        <v>41420.787893518514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2">
        <f t="shared" si="131"/>
        <v>42124.80336805556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2">
        <f t="shared" si="131"/>
        <v>41480.854571759257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2">
        <f t="shared" si="131"/>
        <v>42057.30190972222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2">
        <f t="shared" si="131"/>
        <v>41971.51390046296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2">
        <f t="shared" si="131"/>
        <v>42350.208333333336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2">
        <f t="shared" si="131"/>
        <v>41863.32844907407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2">
        <f t="shared" si="131"/>
        <v>42321.705509259256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s="7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2">
        <f t="shared" si="137"/>
        <v>42524.110185185178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2">
        <f t="shared" si="137"/>
        <v>42040.850694444445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2">
        <f t="shared" si="137"/>
        <v>41976.855312499996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2">
        <f t="shared" si="137"/>
        <v>42420.228819444441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2">
        <f t="shared" si="137"/>
        <v>42738.044756944444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2">
        <f t="shared" si="137"/>
        <v>42232.467488425922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s="7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2">
        <f t="shared" si="137"/>
        <v>42329.759479166663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2">
        <f t="shared" si="137"/>
        <v>42262.257638888892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2">
        <f t="shared" si="137"/>
        <v>42425.248078703698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2">
        <f t="shared" si="137"/>
        <v>42652.24790509259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2">
        <f t="shared" si="137"/>
        <v>42549.459328703706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2">
        <f t="shared" si="137"/>
        <v>42043.707280092589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2">
        <f t="shared" si="137"/>
        <v>42634.031296296293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2">
        <f t="shared" si="137"/>
        <v>42370.151979166665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2">
        <f t="shared" si="137"/>
        <v>42689.550949074073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s="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2">
        <f t="shared" si="137"/>
        <v>42122.923136574071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s="7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2">
        <f t="shared" si="137"/>
        <v>42240.181944444441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2">
        <f t="shared" si="137"/>
        <v>42631.643344907403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2">
        <f t="shared" si="137"/>
        <v>42462.129826388882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s="7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2">
        <f t="shared" si="137"/>
        <v>42103.852337962955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2">
        <f t="shared" si="137"/>
        <v>41992.605185185181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2">
        <f t="shared" si="137"/>
        <v>42334.044166666667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s="7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2">
        <f t="shared" si="137"/>
        <v>42205.572083333333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2">
        <f t="shared" si="137"/>
        <v>42714.249999999993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2">
        <f t="shared" si="137"/>
        <v>42163.416666666664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2">
        <f t="shared" si="137"/>
        <v>42288.57199074074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2">
        <f t="shared" si="137"/>
        <v>42421.141863425924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2">
        <f t="shared" si="137"/>
        <v>41832.999305555553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2">
        <f t="shared" si="137"/>
        <v>42487.371527777774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2">
        <f t="shared" si="137"/>
        <v>42070.621539351843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2">
        <f t="shared" si="137"/>
        <v>42516.540081018517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2">
        <f t="shared" si="137"/>
        <v>42258.557511574072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s="7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2">
        <f t="shared" si="137"/>
        <v>42515.437013888884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s="7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2">
        <f t="shared" si="137"/>
        <v>42737.71769675926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s="7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2">
        <f t="shared" si="137"/>
        <v>42259.665069444447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s="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2">
        <f t="shared" si="137"/>
        <v>42169.333969907406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s="7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2">
        <f t="shared" si="137"/>
        <v>42481.239328703705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2">
        <f t="shared" si="137"/>
        <v>42559.52238425926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s="7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2">
        <f t="shared" si="137"/>
        <v>42146.017361111109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s="7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2">
        <f t="shared" si="137"/>
        <v>42134.603067129625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2">
        <f t="shared" si="137"/>
        <v>42419.962928240733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2">
        <f t="shared" si="137"/>
        <v>41961.792349537034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s="7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2">
        <f t="shared" si="137"/>
        <v>41848.494942129626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s="7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2">
        <f t="shared" si="137"/>
        <v>42840.446145833332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2">
        <f t="shared" si="137"/>
        <v>42484.707638888889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2">
        <f t="shared" si="137"/>
        <v>41887.360416666663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2">
        <f t="shared" si="137"/>
        <v>42738.460243055553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s="7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2">
        <f t="shared" si="137"/>
        <v>42319.729675925926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s="7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2">
        <f t="shared" si="137"/>
        <v>41861.958333333328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s="7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2">
        <f t="shared" si="137"/>
        <v>42340.517361111109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s="7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2">
        <f t="shared" si="137"/>
        <v>41973.781249999993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2">
        <f t="shared" si="137"/>
        <v>41932.791666666664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2">
        <f t="shared" si="137"/>
        <v>41374.454525462963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2">
        <f t="shared" si="137"/>
        <v>41371.661319444444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2">
        <f t="shared" si="137"/>
        <v>41321.453217592592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2">
        <f t="shared" si="137"/>
        <v>40989.916666666664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2">
        <f t="shared" si="137"/>
        <v>42380.999999999993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2">
        <f t="shared" si="137"/>
        <v>40993.55190972222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2">
        <f t="shared" si="137"/>
        <v>40705.806122685186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2">
        <f t="shared" si="137"/>
        <v>41320.390150462961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2">
        <f t="shared" si="137"/>
        <v>41271.618784722217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2">
        <f t="shared" si="137"/>
        <v>42103.749236111107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2">
        <f t="shared" si="137"/>
        <v>41563.33452546296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s="7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2">
        <f t="shared" si="143"/>
        <v>41530.519583333327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2">
        <f t="shared" si="143"/>
        <v>41992.999305555553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2">
        <f t="shared" si="143"/>
        <v>40795.833587962959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2">
        <f t="shared" si="143"/>
        <v>40899.916666666664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2">
        <f t="shared" si="143"/>
        <v>41408.663344907407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2">
        <f t="shared" si="143"/>
        <v>41768.957638888889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2">
        <f t="shared" si="143"/>
        <v>41481.5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2">
        <f t="shared" si="143"/>
        <v>41580.714641203704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2">
        <f t="shared" si="143"/>
        <v>41159.118749999994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2">
        <f t="shared" si="143"/>
        <v>42572.984664351847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s="7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2">
        <f t="shared" si="143"/>
        <v>41111.410416666666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2">
        <f t="shared" si="143"/>
        <v>42175.587650462963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2">
        <f t="shared" si="143"/>
        <v>42061.960196759253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s="7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2">
        <f t="shared" si="143"/>
        <v>42584.709155092591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2">
        <f t="shared" si="143"/>
        <v>41644.354861111111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s="7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2">
        <f t="shared" si="143"/>
        <v>41228.445046296292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2">
        <f t="shared" si="143"/>
        <v>41549.352708333332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2">
        <f t="shared" si="143"/>
        <v>42050.443055555552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2">
        <f t="shared" si="143"/>
        <v>40712.676458333335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s="7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2">
        <f t="shared" si="143"/>
        <v>41441.658275462964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2">
        <f t="shared" si="143"/>
        <v>42097.443055555552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s="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2">
        <f t="shared" si="143"/>
        <v>40782.581377314811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s="7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2">
        <f t="shared" si="143"/>
        <v>41898.266886574071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2">
        <f t="shared" si="143"/>
        <v>41486.613194444442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2">
        <f t="shared" si="143"/>
        <v>41885.775208333333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2">
        <f t="shared" si="143"/>
        <v>42586.798993055556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2">
        <f t="shared" si="143"/>
        <v>41395.69626157407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2">
        <f t="shared" si="143"/>
        <v>42193.3752662037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2">
        <f t="shared" si="143"/>
        <v>42454.708333333336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2">
        <f t="shared" si="143"/>
        <v>42666.13890046296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2">
        <f t="shared" si="143"/>
        <v>41800.147916666661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2">
        <f t="shared" si="143"/>
        <v>42451.625694444439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2">
        <f t="shared" si="143"/>
        <v>41844.577592592592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2">
        <f t="shared" si="143"/>
        <v>40313.131944444445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2">
        <f t="shared" si="143"/>
        <v>41817.406030092592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2">
        <f t="shared" si="143"/>
        <v>42780.749305555553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2">
        <f t="shared" si="143"/>
        <v>41839.176828703698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2">
        <f t="shared" si="143"/>
        <v>42326.416712962957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2">
        <f t="shared" si="143"/>
        <v>42771.476145833331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2">
        <f t="shared" si="143"/>
        <v>41836.42900462963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2">
        <f t="shared" si="143"/>
        <v>42274.389351851853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2">
        <f t="shared" si="143"/>
        <v>42445.003437499996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2">
        <f t="shared" si="143"/>
        <v>42649.374999999993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2">
        <f t="shared" si="143"/>
        <v>41979.041666666664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2">
        <f t="shared" si="143"/>
        <v>41790.611712962964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2">
        <f t="shared" si="143"/>
        <v>41810.707638888889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2">
        <f t="shared" si="143"/>
        <v>41991.958333333336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2">
        <f t="shared" si="143"/>
        <v>42527.959386574068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2">
        <f t="shared" si="143"/>
        <v>41929.621979166666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2">
        <f t="shared" si="143"/>
        <v>41995.791666666664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2">
        <f t="shared" si="143"/>
        <v>42786.292708333327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2">
        <f t="shared" si="143"/>
        <v>42600.494652777772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2">
        <f t="shared" si="143"/>
        <v>42388.067673611113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2">
        <f t="shared" si="143"/>
        <v>42808.350532407399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2">
        <f t="shared" si="143"/>
        <v>42766.791666666664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2">
        <f t="shared" si="143"/>
        <v>42082.378703703704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2">
        <f t="shared" si="143"/>
        <v>42300.558969907412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2">
        <f t="shared" si="143"/>
        <v>41973.916666666664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2">
        <f t="shared" si="143"/>
        <v>42415.416666666664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2">
        <f t="shared" si="143"/>
        <v>42491.957638888889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2">
        <f t="shared" si="143"/>
        <v>42251.465995370374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2">
        <f t="shared" si="143"/>
        <v>42513.708333333336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2">
        <f t="shared" si="143"/>
        <v>42243.593865740739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s="7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2">
        <f t="shared" si="149"/>
        <v>42026.57372685185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2">
        <f t="shared" si="149"/>
        <v>42738.710868055547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2">
        <f t="shared" si="149"/>
        <v>41968.843749999993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2">
        <f t="shared" si="149"/>
        <v>42004.503912037035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2">
        <f t="shared" si="149"/>
        <v>42185.788194444445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2">
        <f t="shared" si="149"/>
        <v>41965.342986111107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s="7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2">
        <f t="shared" si="149"/>
        <v>42094.804166666661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2">
        <f t="shared" si="149"/>
        <v>42065.677777777775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2">
        <f t="shared" si="149"/>
        <v>41899.004618055551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s="7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2">
        <f t="shared" si="149"/>
        <v>42789.218541666669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2">
        <f t="shared" si="149"/>
        <v>42316.715509259251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2">
        <f t="shared" si="149"/>
        <v>42310.96943287037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2">
        <f t="shared" si="149"/>
        <v>42502.24113425926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s="7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2">
        <f t="shared" si="149"/>
        <v>42151.616192129623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2">
        <f t="shared" si="149"/>
        <v>41912.957638888889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s="7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2">
        <f t="shared" si="149"/>
        <v>42249.074618055551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s="7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2">
        <f t="shared" si="149"/>
        <v>42218.043865740743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s="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2">
        <f t="shared" si="149"/>
        <v>42264.499999999993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2">
        <f t="shared" si="149"/>
        <v>42554.944722222215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2">
        <f t="shared" si="149"/>
        <v>41902.444826388884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2">
        <f t="shared" si="149"/>
        <v>42244.299999999996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2">
        <f t="shared" si="149"/>
        <v>42122.844895833325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2">
        <f t="shared" si="149"/>
        <v>41955.854085648149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2">
        <f t="shared" si="149"/>
        <v>41584.875034722223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s="7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2">
        <f t="shared" si="149"/>
        <v>40148.826388888883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2">
        <f t="shared" si="149"/>
        <v>41712.492488425924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2">
        <f t="shared" si="149"/>
        <v>42152.628472222219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2">
        <f t="shared" si="149"/>
        <v>40702.521539351852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2">
        <f t="shared" si="149"/>
        <v>42578.708333333336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2">
        <f t="shared" si="149"/>
        <v>41686.791666666664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2">
        <f t="shared" si="149"/>
        <v>41996.853993055549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s="7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2">
        <f t="shared" si="149"/>
        <v>41419.471226851849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2">
        <f t="shared" si="149"/>
        <v>42468.56344907407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2">
        <f t="shared" si="149"/>
        <v>42174.561145833337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2">
        <f t="shared" si="149"/>
        <v>42428.790972222218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2">
        <f t="shared" si="149"/>
        <v>42825.957638888889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2">
        <f t="shared" si="149"/>
        <v>42052.719085648147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2">
        <f t="shared" si="149"/>
        <v>41829.315925925926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2">
        <f t="shared" si="149"/>
        <v>42185.670925925922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2">
        <f t="shared" si="149"/>
        <v>41114.639444444445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2">
        <f t="shared" si="149"/>
        <v>40422.875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2">
        <f t="shared" si="149"/>
        <v>41514.788090277776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s="7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2">
        <f t="shared" si="149"/>
        <v>41049.841736111113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2">
        <f t="shared" si="149"/>
        <v>42357.240624999999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2">
        <f t="shared" si="149"/>
        <v>42303.680555555555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2">
        <f t="shared" si="149"/>
        <v>41907.696655092594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s="7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2">
        <f t="shared" si="149"/>
        <v>41789.440983796296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2">
        <f t="shared" si="149"/>
        <v>42729.249999999993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s="7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2">
        <f t="shared" si="149"/>
        <v>42098.854421296295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2">
        <f t="shared" si="149"/>
        <v>41986.742650462962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s="7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2">
        <f t="shared" si="149"/>
        <v>42035.633333333331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s="7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2">
        <f t="shared" si="149"/>
        <v>42286.776458333326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2">
        <f t="shared" si="149"/>
        <v>42270.648888888885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2">
        <f t="shared" si="149"/>
        <v>42463.476168981484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s="7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2">
        <f t="shared" si="149"/>
        <v>42090.822743055549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2">
        <f t="shared" si="149"/>
        <v>42063.63721064815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2">
        <f t="shared" si="149"/>
        <v>42505.472916666658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2">
        <f t="shared" si="149"/>
        <v>41808.634027777778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2">
        <f t="shared" si="149"/>
        <v>41986.26353009259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s="7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2">
        <f t="shared" si="149"/>
        <v>42633.145798611113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2">
        <f t="shared" si="149"/>
        <v>42211.459004629629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s="7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2">
        <f t="shared" si="149"/>
        <v>42468.289074074077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2">
        <f t="shared" si="149"/>
        <v>41835.007638888885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s="7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2">
        <f t="shared" si="155"/>
        <v>40830.75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2">
        <f t="shared" si="155"/>
        <v>40935.961331018516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2">
        <f t="shared" si="155"/>
        <v>40985.595312499994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2">
        <f t="shared" si="155"/>
        <v>40756.083333333328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2">
        <f t="shared" si="155"/>
        <v>40625.861550925925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2">
        <f t="shared" si="155"/>
        <v>41074.600127314814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2">
        <f t="shared" si="155"/>
        <v>41640.018055555556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2">
        <f t="shared" si="155"/>
        <v>40849.125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2">
        <f t="shared" si="155"/>
        <v>41258.716550925921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2">
        <f t="shared" si="155"/>
        <v>41429.792037037034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s="7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2">
        <f t="shared" si="155"/>
        <v>41276.666481481479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2">
        <f t="shared" si="155"/>
        <v>41111.861134259256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2">
        <f t="shared" si="155"/>
        <v>41854.5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2">
        <f t="shared" si="155"/>
        <v>40889.884212962963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2">
        <f t="shared" si="155"/>
        <v>41235.708333333328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2">
        <f t="shared" si="155"/>
        <v>41579.583333333328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2">
        <f t="shared" si="155"/>
        <v>41341.446006944439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2">
        <f t="shared" si="155"/>
        <v>41896.977847222224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2">
        <f t="shared" si="155"/>
        <v>41328.131249999999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2">
        <f t="shared" si="155"/>
        <v>41056.957638888889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2">
        <f t="shared" si="155"/>
        <v>41990.124305555553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2">
        <f t="shared" si="155"/>
        <v>41513.480196759258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2">
        <f t="shared" si="155"/>
        <v>41283.158969907403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2">
        <f t="shared" si="155"/>
        <v>41163.491354166668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2">
        <f t="shared" si="155"/>
        <v>41609.681331018517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2">
        <f t="shared" si="155"/>
        <v>41238.999305555553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2">
        <f t="shared" si="155"/>
        <v>41807.528726851851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2">
        <f t="shared" si="155"/>
        <v>41690.658946759257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2">
        <f t="shared" si="155"/>
        <v>40970.082638888889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2">
        <f t="shared" si="155"/>
        <v>41194.65116898148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2">
        <f t="shared" si="155"/>
        <v>40810.132569444439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2">
        <f t="shared" si="155"/>
        <v>40924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2">
        <f t="shared" si="155"/>
        <v>40696.040972222218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2">
        <f t="shared" si="155"/>
        <v>42562.660428240742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2">
        <f t="shared" si="155"/>
        <v>40705.958333333328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2">
        <f t="shared" si="155"/>
        <v>40178.777083333334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2">
        <f t="shared" si="155"/>
        <v>41333.684027777774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2">
        <f t="shared" si="155"/>
        <v>40971.444039351853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2">
        <f t="shared" si="155"/>
        <v>40392.874305555553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2">
        <f t="shared" si="155"/>
        <v>41992.388240740744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2">
        <f t="shared" si="155"/>
        <v>40707.816284722219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2">
        <f t="shared" si="155"/>
        <v>41176.615879629629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2">
        <f t="shared" si="155"/>
        <v>41234.893055555556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s="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2">
        <f t="shared" si="155"/>
        <v>41535.409027777772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2">
        <f t="shared" si="155"/>
        <v>41865.549305555556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2">
        <f t="shared" si="155"/>
        <v>41069.201122685183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2">
        <f t="shared" si="155"/>
        <v>40622.454652777778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2">
        <f t="shared" si="155"/>
        <v>41782.476331018515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2">
        <f t="shared" si="155"/>
        <v>41556.227280092593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2">
        <f t="shared" si="155"/>
        <v>40659.082638888889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2">
        <f t="shared" si="155"/>
        <v>41602.326307870368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2">
        <f t="shared" si="155"/>
        <v>40657.626111111109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2">
        <f t="shared" si="155"/>
        <v>41017.682407407403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2">
        <f t="shared" si="155"/>
        <v>41004.541898148142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2">
        <f t="shared" si="155"/>
        <v>41256.720509259256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2">
        <f t="shared" si="155"/>
        <v>41053.573703703703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2">
        <f t="shared" si="155"/>
        <v>41261.388888888883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2">
        <f t="shared" si="155"/>
        <v>41625.291666666664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2">
        <f t="shared" si="155"/>
        <v>42490.707638888889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2">
        <f t="shared" si="155"/>
        <v>42386.666666666664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2">
        <f t="shared" si="155"/>
        <v>40908.031666666662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2">
        <f t="shared" si="155"/>
        <v>42035.813738425924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2">
        <f t="shared" si="155"/>
        <v>40983.957638888889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s="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2">
        <f t="shared" si="161"/>
        <v>41361.003159722219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2">
        <f t="shared" si="161"/>
        <v>41709.082638888889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2">
        <f t="shared" si="161"/>
        <v>40874.983090277776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2">
        <f t="shared" si="161"/>
        <v>42521.676805555551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2">
        <f t="shared" si="161"/>
        <v>40363.958333333328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2">
        <f t="shared" si="161"/>
        <v>42583.335810185185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2">
        <f t="shared" si="161"/>
        <v>41064.448263888888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2">
        <f t="shared" si="161"/>
        <v>42069.670046296298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2">
        <f t="shared" si="161"/>
        <v>42600.082638888889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2">
        <f t="shared" si="161"/>
        <v>40832.710416666661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2">
        <f t="shared" si="161"/>
        <v>41019.957638888889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2">
        <f t="shared" si="161"/>
        <v>42476.040972222218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2">
        <f t="shared" si="161"/>
        <v>41676.646655092591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2">
        <f t="shared" si="161"/>
        <v>40745.860474537032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s="7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2">
        <f t="shared" si="161"/>
        <v>41832.549386574072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2">
        <f t="shared" si="161"/>
        <v>42822.874999999993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s="7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2">
        <f t="shared" si="161"/>
        <v>42838.963657407403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2">
        <f t="shared" si="161"/>
        <v>42832.57335648148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2">
        <f t="shared" si="161"/>
        <v>42811.565289351849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2">
        <f t="shared" si="161"/>
        <v>42818.0002662037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2">
        <f t="shared" si="161"/>
        <v>42852.593969907401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2">
        <f t="shared" si="161"/>
        <v>42835.635416666664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2">
        <f t="shared" si="161"/>
        <v>42834.28465277778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2">
        <f t="shared" si="161"/>
        <v>42810.692476851851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2">
        <f t="shared" si="161"/>
        <v>42831.181041666663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2">
        <f t="shared" si="161"/>
        <v>42827.833333333336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2">
        <f t="shared" si="161"/>
        <v>42820.790972222218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2">
        <f t="shared" si="161"/>
        <v>42834.624999999993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2">
        <f t="shared" si="161"/>
        <v>42820.98333333333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2">
        <f t="shared" si="161"/>
        <v>42834.833333333336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s="7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2">
        <f t="shared" si="161"/>
        <v>42825.819571759253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2">
        <f t="shared" si="161"/>
        <v>42834.782962962963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s="7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2">
        <f t="shared" si="161"/>
        <v>42819.939583333333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2">
        <f t="shared" si="161"/>
        <v>42836.655613425923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2">
        <f t="shared" si="161"/>
        <v>42825.958333333336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s="7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2">
        <f t="shared" si="161"/>
        <v>42019.456076388888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s="7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2">
        <f t="shared" si="161"/>
        <v>42093.619791666664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2">
        <f t="shared" si="161"/>
        <v>42247.073344907411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2">
        <f t="shared" si="161"/>
        <v>42050.931400462963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s="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2">
        <f t="shared" si="161"/>
        <v>42256.458333333336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s="7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2">
        <f t="shared" si="161"/>
        <v>42239.098055555551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2">
        <f t="shared" si="161"/>
        <v>42457.471006944441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s="7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2">
        <f t="shared" si="161"/>
        <v>42491.658634259256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2">
        <f t="shared" si="161"/>
        <v>41882.610416666663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2">
        <f t="shared" si="161"/>
        <v>42387.333333333336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2">
        <f t="shared" si="161"/>
        <v>41883.437893518516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s="7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2">
        <f t="shared" si="161"/>
        <v>42185.705474537033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2">
        <f t="shared" si="161"/>
        <v>41917.592731481483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2">
        <f t="shared" si="161"/>
        <v>42125.710196759253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2">
        <f t="shared" si="161"/>
        <v>42093.931944444441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2">
        <f t="shared" si="161"/>
        <v>42713.410868055551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2">
        <f t="shared" si="161"/>
        <v>42480.958333333336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2">
        <f t="shared" si="161"/>
        <v>42503.999305555553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2">
        <f t="shared" si="161"/>
        <v>41899.326284722221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2">
        <f t="shared" si="161"/>
        <v>41952.616562499999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s="7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2">
        <f t="shared" si="161"/>
        <v>42349.25304398148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s="7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2">
        <f t="shared" si="161"/>
        <v>42462.798611111109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2">
        <f t="shared" si="161"/>
        <v>42186.041666666664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2">
        <f t="shared" si="161"/>
        <v>41942.724097222221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2">
        <f t="shared" si="161"/>
        <v>41875.759826388887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2">
        <f t="shared" si="161"/>
        <v>41817.711388888885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s="7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2">
        <f t="shared" si="161"/>
        <v>42099.249999999993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2">
        <f t="shared" si="161"/>
        <v>42298.417523148142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s="7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s="7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2">
        <f t="shared" si="167"/>
        <v>42301.879432870373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s="7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2">
        <f t="shared" si="167"/>
        <v>42166.416666666664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s="7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2">
        <f t="shared" si="167"/>
        <v>42384.999999999993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s="7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2">
        <f t="shared" si="167"/>
        <v>42626.687499999993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2">
        <f t="shared" si="167"/>
        <v>42131.828194444439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2">
        <f t="shared" si="167"/>
        <v>42589.605844907412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2">
        <f t="shared" si="167"/>
        <v>42316.694826388884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2">
        <f t="shared" si="167"/>
        <v>42205.740648148152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2">
        <f t="shared" si="167"/>
        <v>41914.665995370371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s="7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2">
        <f t="shared" si="167"/>
        <v>42494.624212962961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s="7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2">
        <f t="shared" si="167"/>
        <v>42201.60905092593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2">
        <f t="shared" si="167"/>
        <v>42165.419803240737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2">
        <f t="shared" si="167"/>
        <v>42742.666666666664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2">
        <f t="shared" si="167"/>
        <v>42608.957638888889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2">
        <f t="shared" si="167"/>
        <v>42071.355057870365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2">
        <f t="shared" si="167"/>
        <v>42725.874999999993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2">
        <f t="shared" si="167"/>
        <v>42697.874999999993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2">
        <f t="shared" si="167"/>
        <v>42321.416666666664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2">
        <f t="shared" si="167"/>
        <v>42249.742395833331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2">
        <f t="shared" si="167"/>
        <v>42795.583333333336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2">
        <f t="shared" si="167"/>
        <v>42479.628518518519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2">
        <f t="shared" si="167"/>
        <v>42082.5315162037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2">
        <f t="shared" si="167"/>
        <v>42657.044930555552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2">
        <f t="shared" si="167"/>
        <v>42450.499629629623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2">
        <f t="shared" si="167"/>
        <v>42097.626770833333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2">
        <f t="shared" si="167"/>
        <v>42282.580567129626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2">
        <f t="shared" si="167"/>
        <v>42610.959131944437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2">
        <f t="shared" si="167"/>
        <v>42763.603472222218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2">
        <f t="shared" si="167"/>
        <v>42565.74759259259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2">
        <f t="shared" si="167"/>
        <v>42088.579039351847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2">
        <f t="shared" si="167"/>
        <v>42425.464270833334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2">
        <f t="shared" si="167"/>
        <v>42259.359490740739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2">
        <f t="shared" si="167"/>
        <v>42440.773668981477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2">
        <f t="shared" si="167"/>
        <v>42666.660185185181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2">
        <f t="shared" si="167"/>
        <v>41854.27753472222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2">
        <f t="shared" si="167"/>
        <v>41864.772129629629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s="7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2">
        <f t="shared" si="167"/>
        <v>41876.65148148148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2">
        <f t="shared" si="167"/>
        <v>41854.450046296297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2">
        <f t="shared" si="167"/>
        <v>41909.352361111109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2">
        <f t="shared" si="167"/>
        <v>42017.610636574071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2">
        <f t="shared" si="167"/>
        <v>41926.571689814817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2">
        <f t="shared" si="167"/>
        <v>41935.771296296298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2">
        <f t="shared" si="167"/>
        <v>41826.509675925925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2">
        <f t="shared" si="167"/>
        <v>42023.552060185182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2">
        <f t="shared" si="167"/>
        <v>41972.415972222218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2">
        <f t="shared" si="167"/>
        <v>41936.768055555556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2">
        <f t="shared" si="167"/>
        <v>41941.748506944445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2">
        <f t="shared" si="167"/>
        <v>42055.14876157407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2">
        <f t="shared" si="167"/>
        <v>42090.613368055558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2">
        <f t="shared" si="167"/>
        <v>42615.483564814807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2">
        <f t="shared" si="167"/>
        <v>42553.392476851855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2">
        <f t="shared" si="167"/>
        <v>42628.409085648142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2">
        <f t="shared" si="167"/>
        <v>42421.366770833331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2">
        <f t="shared" si="167"/>
        <v>42145.741643518515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2">
        <f t="shared" si="167"/>
        <v>42034.934027777774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2">
        <f t="shared" si="167"/>
        <v>41927.791666666664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2">
        <f t="shared" si="167"/>
        <v>41988.342326388891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2">
        <f t="shared" si="167"/>
        <v>42098.40552083333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2">
        <f t="shared" si="167"/>
        <v>41943.740069444444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2">
        <f t="shared" si="167"/>
        <v>42016.041701388887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2">
        <f t="shared" si="167"/>
        <v>42040.466180555559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2">
        <f t="shared" si="167"/>
        <v>42033.532002314816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2">
        <f t="shared" si="167"/>
        <v>42226.082638888889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s="7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2">
        <f t="shared" si="173"/>
        <v>42046.342847222222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2">
        <f t="shared" si="173"/>
        <v>42657.458333333336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2">
        <f t="shared" si="173"/>
        <v>42575.231087962959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2">
        <f t="shared" si="173"/>
        <v>42719.360983796294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2">
        <f t="shared" si="173"/>
        <v>42404.118437499994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2">
        <f t="shared" si="173"/>
        <v>41954.676018518519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2">
        <f t="shared" si="173"/>
        <v>42653.397800925923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2">
        <f t="shared" si="173"/>
        <v>42353.298611111109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2">
        <f t="shared" si="173"/>
        <v>42182.707638888889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2">
        <f t="shared" si="173"/>
        <v>42048.863217592596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2">
        <f t="shared" si="173"/>
        <v>42322.511620370373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2">
        <f t="shared" si="173"/>
        <v>42279.541666666664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2">
        <f t="shared" si="173"/>
        <v>41912.429965277777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2">
        <f t="shared" si="173"/>
        <v>41909.860104166662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2">
        <f t="shared" si="173"/>
        <v>42777.472569444442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2">
        <f t="shared" si="173"/>
        <v>42064.699525462966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2">
        <f t="shared" si="173"/>
        <v>41872.701689814814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2">
        <f t="shared" si="173"/>
        <v>41935.958333333328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2">
        <f t="shared" si="173"/>
        <v>42554.110370370363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s="7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2">
        <f t="shared" si="173"/>
        <v>41859.68069444444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2">
        <f t="shared" si="173"/>
        <v>42063.105740740742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s="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2">
        <f t="shared" si="173"/>
        <v>42186.698344907411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2">
        <f t="shared" si="173"/>
        <v>42576.583333333336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2">
        <f t="shared" si="173"/>
        <v>42765.082638888889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s="7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2">
        <f t="shared" si="173"/>
        <v>42096.984374999993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2">
        <f t="shared" si="173"/>
        <v>41850.543935185182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2">
        <f t="shared" si="173"/>
        <v>42094.834374999999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2">
        <f t="shared" si="173"/>
        <v>40971.110729166663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2">
        <f t="shared" si="173"/>
        <v>41670.584027777775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2">
        <f t="shared" si="173"/>
        <v>41206.47657407407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2">
        <f t="shared" si="173"/>
        <v>41646.880555555552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2">
        <f t="shared" si="173"/>
        <v>41466.626192129625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2">
        <f t="shared" si="173"/>
        <v>41687.715474537035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2">
        <f t="shared" si="173"/>
        <v>40605.117604166662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2">
        <f t="shared" si="173"/>
        <v>41768.708333333328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2">
        <f t="shared" si="173"/>
        <v>40564.708333333328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2">
        <f t="shared" si="173"/>
        <v>41694.475775462961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2">
        <f t="shared" si="173"/>
        <v>41041.787766203699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s="7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2">
        <f t="shared" si="173"/>
        <v>40606.331331018519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s="7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2">
        <f t="shared" si="173"/>
        <v>41335.124305555553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2">
        <f t="shared" si="173"/>
        <v>42028.755729166667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2">
        <f t="shared" si="173"/>
        <v>42460.452210648145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2">
        <f t="shared" si="173"/>
        <v>41322.601030092592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2">
        <f t="shared" si="173"/>
        <v>40985.797858796293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2">
        <f t="shared" si="173"/>
        <v>40816.916666666664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2">
        <f t="shared" si="173"/>
        <v>42644.513680555552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2">
        <f t="shared" si="173"/>
        <v>41400.999305555553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2">
        <f t="shared" si="173"/>
        <v>41778.999305555553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2">
        <f t="shared" si="173"/>
        <v>42065.040972222218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2">
        <f t="shared" si="173"/>
        <v>40594.786504629628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2">
        <f t="shared" si="173"/>
        <v>40704.916666666664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2">
        <f t="shared" si="173"/>
        <v>42537.996527777774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2">
        <f t="shared" si="173"/>
        <v>41258.441863425927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2">
        <f t="shared" si="173"/>
        <v>42115.028148148143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2">
        <f t="shared" si="173"/>
        <v>40755.082638888889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2">
        <f t="shared" si="173"/>
        <v>41199.637256944443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2">
        <f t="shared" si="173"/>
        <v>41830.751157407409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2">
        <f t="shared" si="173"/>
        <v>41847.833333333328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2">
        <f t="shared" si="173"/>
        <v>42118.791666666664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2">
        <f t="shared" si="173"/>
        <v>41226.893715277773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2">
        <f t="shared" si="173"/>
        <v>41417.812928240739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2">
        <f t="shared" si="173"/>
        <v>41645.330324074072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2">
        <f t="shared" si="173"/>
        <v>41838.64666666666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s="7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2">
        <f t="shared" si="179"/>
        <v>40893.033807870372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2">
        <f t="shared" si="179"/>
        <v>40808.561678240738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2">
        <f t="shared" si="179"/>
        <v>41676.500972222217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s="7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2">
        <f t="shared" si="179"/>
        <v>42030.091909722221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2">
        <f t="shared" si="179"/>
        <v>42802.104166666664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2">
        <f t="shared" si="179"/>
        <v>41802.588946759257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2">
        <f t="shared" si="179"/>
        <v>41763.508101851847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2">
        <f t="shared" si="179"/>
        <v>42680.200775462967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2">
        <f t="shared" si="179"/>
        <v>42794.958333333336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2">
        <f t="shared" si="179"/>
        <v>42679.716574074067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2">
        <f t="shared" si="179"/>
        <v>42353.124305555553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s="7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2">
        <f t="shared" si="179"/>
        <v>42738.794548611106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2">
        <f t="shared" si="179"/>
        <v>42399.970138888886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2">
        <f t="shared" si="179"/>
        <v>41963.616909722223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2">
        <f t="shared" si="179"/>
        <v>42184.921319444438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2">
        <f t="shared" si="179"/>
        <v>42193.489583333336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2">
        <f t="shared" si="179"/>
        <v>42549.760798611103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2">
        <f t="shared" si="179"/>
        <v>42588.691064814811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s="7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2">
        <f t="shared" si="179"/>
        <v>41806.076446759253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s="7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2">
        <f t="shared" si="179"/>
        <v>42063.820891203701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s="7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2">
        <f t="shared" si="179"/>
        <v>41802.800405092588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2">
        <f t="shared" si="179"/>
        <v>42443.399641203701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2">
        <f t="shared" si="179"/>
        <v>42459.31689814815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2">
        <f t="shared" si="179"/>
        <v>42072.902650462966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2">
        <f t="shared" si="179"/>
        <v>41100.783333333333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2">
        <f t="shared" si="179"/>
        <v>41007.698009259257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2">
        <f t="shared" si="179"/>
        <v>41240.291666666664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2">
        <f t="shared" si="179"/>
        <v>41131.708333333328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2">
        <f t="shared" si="179"/>
        <v>41955.740023148144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2">
        <f t="shared" si="179"/>
        <v>42341.687499999993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2">
        <f t="shared" si="179"/>
        <v>40329.999305555553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2">
        <f t="shared" si="179"/>
        <v>41344.543356481481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2">
        <f t="shared" si="179"/>
        <v>41258.577870370369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2">
        <f t="shared" si="179"/>
        <v>40381.041666666664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2">
        <f t="shared" si="179"/>
        <v>40701.429178240738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2">
        <f t="shared" si="179"/>
        <v>40648.957638888889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2">
        <f t="shared" si="179"/>
        <v>40951.696562500001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2">
        <f t="shared" si="179"/>
        <v>42297.538449074076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2">
        <f t="shared" si="179"/>
        <v>41011.501909722218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2">
        <f t="shared" si="179"/>
        <v>41702.666666666664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2">
        <f t="shared" si="179"/>
        <v>42401.541666666664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2">
        <f t="shared" si="179"/>
        <v>42088.691736111105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2">
        <f t="shared" si="179"/>
        <v>41188.207638888889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2">
        <f t="shared" si="179"/>
        <v>42146.333333333336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2">
        <f t="shared" si="179"/>
        <v>42067.581562499996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2">
        <f t="shared" si="179"/>
        <v>42762.562395833331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2">
        <f t="shared" si="179"/>
        <v>42371.477094907408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2">
        <f t="shared" si="179"/>
        <v>41889.717523148145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2">
        <f t="shared" si="179"/>
        <v>42544.462766203702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2">
        <f t="shared" si="179"/>
        <v>41782.378761574073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2">
        <f t="shared" si="179"/>
        <v>42733.709490740737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2">
        <f t="shared" si="179"/>
        <v>41935.220821759256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2">
        <f t="shared" si="179"/>
        <v>42308.739583333336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2">
        <f t="shared" si="179"/>
        <v>41859.825624999998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2">
        <f t="shared" si="179"/>
        <v>42159.018055555549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2">
        <f t="shared" si="179"/>
        <v>41920.302986111106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2">
        <f t="shared" si="179"/>
        <v>41943.957638888889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2">
        <f t="shared" si="179"/>
        <v>41883.840532407405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2">
        <f t="shared" si="179"/>
        <v>42681.550636574073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2">
        <f t="shared" si="179"/>
        <v>42776.06172453703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2">
        <f t="shared" si="179"/>
        <v>41863.581608796296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2">
        <f t="shared" si="179"/>
        <v>42143.667233796288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2">
        <f t="shared" si="179"/>
        <v>42298.749999999993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s="7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2">
        <f t="shared" si="185"/>
        <v>41620.047534722216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2">
        <f t="shared" si="185"/>
        <v>40812.999305555553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2">
        <f t="shared" si="185"/>
        <v>41654.606249999997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2">
        <f t="shared" si="185"/>
        <v>41557.791666666664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2">
        <f t="shared" si="185"/>
        <v>40483.80972222222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2">
        <f t="shared" si="185"/>
        <v>40975.999305555553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2">
        <f t="shared" si="185"/>
        <v>41401.439745370371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2">
        <f t="shared" si="185"/>
        <v>40728.813263888886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2">
        <f t="shared" si="185"/>
        <v>41462.350486111107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2">
        <f t="shared" si="185"/>
        <v>41050.9375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2">
        <f t="shared" si="185"/>
        <v>40932.601539351846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2">
        <f t="shared" si="185"/>
        <v>41908.922534722216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2">
        <f t="shared" si="185"/>
        <v>40902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2">
        <f t="shared" si="185"/>
        <v>41810.999305555553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2">
        <f t="shared" si="185"/>
        <v>40883.040972222218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2">
        <f t="shared" si="185"/>
        <v>41074.957638888889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2">
        <f t="shared" si="185"/>
        <v>41457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2">
        <f t="shared" si="185"/>
        <v>41343.735046296293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2">
        <f t="shared" si="185"/>
        <v>40708.957638888889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2">
        <f t="shared" si="185"/>
        <v>41774.08253472222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2">
        <f t="shared" si="185"/>
        <v>40728.619675925926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2">
        <f t="shared" si="185"/>
        <v>42593.061527777776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2">
        <f t="shared" si="185"/>
        <v>41760.376041666663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2">
        <f t="shared" si="185"/>
        <v>42197.043495370373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2">
        <f t="shared" si="185"/>
        <v>41748.900011574071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2">
        <f t="shared" si="185"/>
        <v>40140.040972222218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2">
        <f t="shared" si="185"/>
        <v>42527.501388888886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2">
        <f t="shared" si="185"/>
        <v>41830.214710648142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2">
        <f t="shared" si="185"/>
        <v>40654.973067129627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2">
        <f t="shared" si="185"/>
        <v>42681.253900462958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2">
        <f t="shared" si="185"/>
        <v>41563.398321759254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2">
        <f t="shared" si="185"/>
        <v>40969.916666666664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2">
        <f t="shared" si="185"/>
        <v>42440.999999999993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2">
        <f t="shared" si="185"/>
        <v>41052.583333333328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2">
        <f t="shared" si="185"/>
        <v>42112.673668981479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2">
        <f t="shared" si="185"/>
        <v>41208.890196759254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2">
        <f t="shared" si="185"/>
        <v>41356.737974537034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2">
        <f t="shared" si="185"/>
        <v>41912.791666666664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2">
        <f t="shared" si="185"/>
        <v>41994.154409722221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2">
        <f t="shared" si="185"/>
        <v>41187.957638888889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2">
        <f t="shared" si="185"/>
        <v>41772.572175925925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2">
        <f t="shared" si="185"/>
        <v>41898.221458333333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2">
        <f t="shared" si="185"/>
        <v>42482.064490740733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2">
        <f t="shared" si="185"/>
        <v>40919.833333333328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2">
        <f t="shared" si="185"/>
        <v>41865.332152777773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2">
        <f t="shared" si="185"/>
        <v>41760.455196759256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2">
        <f t="shared" si="185"/>
        <v>42707.420312499999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2">
        <f t="shared" si="185"/>
        <v>42587.584120370368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2">
        <f t="shared" si="185"/>
        <v>41383.943298611113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2">
        <f t="shared" si="185"/>
        <v>41592.958333333328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2">
        <f t="shared" si="185"/>
        <v>41230.845416666663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2">
        <f t="shared" si="185"/>
        <v>42588.083333333336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2">
        <f t="shared" si="185"/>
        <v>41505.125798611109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2">
        <f t="shared" si="185"/>
        <v>41343.54688657407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2">
        <f t="shared" si="185"/>
        <v>41468.691261574073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2">
        <f t="shared" si="185"/>
        <v>42357.124305555553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2">
        <f t="shared" si="185"/>
        <v>41072.083333333328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2">
        <f t="shared" si="185"/>
        <v>42326.999305555553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2">
        <f t="shared" si="185"/>
        <v>42463.292384259257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2">
        <f t="shared" si="185"/>
        <v>41829.516956018517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s="7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2">
        <f t="shared" si="185"/>
        <v>42708.419988425921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2">
        <f t="shared" si="185"/>
        <v>42615.083333333336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2">
        <f t="shared" si="185"/>
        <v>41973.623622685183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s="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2">
        <f t="shared" si="191"/>
        <v>42443.183831018519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2">
        <f t="shared" si="191"/>
        <v>42064.431435185186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2">
        <f t="shared" si="191"/>
        <v>42236.554884259262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2">
        <f t="shared" si="191"/>
        <v>42715.472314814811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2">
        <f t="shared" si="191"/>
        <v>42412.987638888888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2">
        <f t="shared" si="191"/>
        <v>42188.685023148144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2">
        <f t="shared" si="191"/>
        <v>42052.935081018521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s="7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2">
        <f t="shared" si="191"/>
        <v>42359.380057870374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s="7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2">
        <f t="shared" si="191"/>
        <v>42710.839606481481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2">
        <f t="shared" si="191"/>
        <v>42201.693703703706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s="7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2">
        <f t="shared" si="191"/>
        <v>41830.611238425925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s="7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2">
        <f t="shared" si="191"/>
        <v>41877.722361111111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2">
        <f t="shared" si="191"/>
        <v>41851.910162037035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2">
        <f t="shared" si="191"/>
        <v>41956.316064814811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2">
        <f t="shared" si="191"/>
        <v>42375.743206018517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2">
        <f t="shared" si="191"/>
        <v>42167.624999999993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2">
        <f t="shared" si="191"/>
        <v>42758.503969907404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2">
        <f t="shared" si="191"/>
        <v>40361.75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2">
        <f t="shared" si="191"/>
        <v>41830.396562499998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2">
        <f t="shared" si="191"/>
        <v>41562.957638888889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2">
        <f t="shared" si="191"/>
        <v>41976.333854166667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2">
        <f t="shared" si="191"/>
        <v>40413.958333333328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2">
        <f t="shared" si="191"/>
        <v>40805.396087962959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2">
        <f t="shared" si="191"/>
        <v>42697.156747685185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2">
        <f t="shared" si="191"/>
        <v>42600.788090277776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2">
        <f t="shared" si="191"/>
        <v>42380.749999999993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2">
        <f t="shared" si="191"/>
        <v>42040.613900462959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2">
        <f t="shared" si="191"/>
        <v>42559.752476851849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2">
        <f t="shared" si="191"/>
        <v>41357.964571759258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2">
        <f t="shared" si="191"/>
        <v>40795.668553240735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2">
        <f t="shared" si="191"/>
        <v>41342.672442129624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2">
        <f t="shared" si="191"/>
        <v>40991.958333333328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2">
        <f t="shared" si="191"/>
        <v>42229.157511574071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2">
        <f t="shared" si="191"/>
        <v>42635.500243055554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2">
        <f t="shared" si="191"/>
        <v>41773.752777777772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2">
        <f t="shared" si="191"/>
        <v>41905.862233796295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2">
        <f t="shared" si="191"/>
        <v>42532.36078703704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2">
        <f t="shared" si="191"/>
        <v>42166.212418981479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2">
        <f t="shared" si="191"/>
        <v>41133.916666666664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2">
        <f t="shared" si="191"/>
        <v>42165.976226851846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2">
        <f t="shared" si="191"/>
        <v>41749.957638888889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2">
        <f t="shared" si="191"/>
        <v>42093.563877314817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2">
        <f t="shared" si="191"/>
        <v>40252.704861111109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2">
        <f t="shared" si="191"/>
        <v>41877.813437500001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2">
        <f t="shared" si="191"/>
        <v>41242.788148148145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2">
        <f t="shared" si="191"/>
        <v>42012.833333333336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2">
        <f t="shared" si="191"/>
        <v>42718.999999999993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2">
        <f t="shared" si="191"/>
        <v>41754.874050925922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2">
        <f t="shared" si="191"/>
        <v>42131.081944444442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2">
        <f t="shared" si="191"/>
        <v>42356.833333333336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2">
        <f t="shared" si="191"/>
        <v>41768.656469907408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2">
        <f t="shared" si="191"/>
        <v>41638.043437499997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2">
        <f t="shared" si="191"/>
        <v>41456.541666666664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2">
        <f t="shared" si="191"/>
        <v>42704.999305555553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2">
        <f t="shared" si="191"/>
        <v>41593.760451388887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2">
        <f t="shared" si="191"/>
        <v>42684.359108796292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2">
        <f t="shared" si="191"/>
        <v>42391.499699074069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2">
        <f t="shared" si="191"/>
        <v>42714.999305555553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2">
        <f t="shared" si="191"/>
        <v>42168.475856481477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2">
        <f t="shared" si="191"/>
        <v>41098.880173611105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2">
        <f t="shared" si="191"/>
        <v>41416.963472222218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2">
        <f t="shared" si="191"/>
        <v>42110.791666666664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2">
        <f t="shared" si="191"/>
        <v>41417.443182870367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s="7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2">
        <f t="shared" si="197"/>
        <v>42154.863171296289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2">
        <f t="shared" si="197"/>
        <v>41633.814085648148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2">
        <f t="shared" si="197"/>
        <v>42419.875613425924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2">
        <f t="shared" si="197"/>
        <v>42333.450821759259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2">
        <f t="shared" si="197"/>
        <v>41761.312615740739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2">
        <f t="shared" si="197"/>
        <v>41975.958333333336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2">
        <f t="shared" si="197"/>
        <v>41381.552569444444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2">
        <f t="shared" si="197"/>
        <v>42426.286249999997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2">
        <f t="shared" si="197"/>
        <v>42065.624999999993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2">
        <f t="shared" si="197"/>
        <v>42400.707638888889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2">
        <f t="shared" si="197"/>
        <v>41843.434606481482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2">
        <f t="shared" si="197"/>
        <v>42735.556180555555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2">
        <f t="shared" si="197"/>
        <v>42453.1330787037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2">
        <f t="shared" si="197"/>
        <v>42505.524317129624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2">
        <f t="shared" si="197"/>
        <v>41425.291666666664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2">
        <f t="shared" si="197"/>
        <v>41633.125335648147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2">
        <f t="shared" si="197"/>
        <v>41874.563460648147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2">
        <f t="shared" si="197"/>
        <v>42148.645555555551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2">
        <f t="shared" si="197"/>
        <v>42663.633275462962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2">
        <f t="shared" si="197"/>
        <v>42371.763784722221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2">
        <f t="shared" si="197"/>
        <v>42549.448182870365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2">
        <f t="shared" si="197"/>
        <v>42645.070416666662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2">
        <f t="shared" si="197"/>
        <v>42497.373055555552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2">
        <f t="shared" si="197"/>
        <v>42132.459699074076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2">
        <f t="shared" si="197"/>
        <v>42496.617847222216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2">
        <f t="shared" si="197"/>
        <v>41480.473240740735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2">
        <f t="shared" si="197"/>
        <v>41843.672326388885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2">
        <f t="shared" si="197"/>
        <v>42160.666666666664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2">
        <f t="shared" si="197"/>
        <v>42722.563159722216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2">
        <f t="shared" si="197"/>
        <v>42180.583333333336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2">
        <f t="shared" si="197"/>
        <v>42319.790509259255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2">
        <f t="shared" si="197"/>
        <v>41044.999305555553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2">
        <f t="shared" si="197"/>
        <v>40870.953657407401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2">
        <f t="shared" si="197"/>
        <v>41064.513831018514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2">
        <f t="shared" si="197"/>
        <v>41763.082638888889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2">
        <f t="shared" si="197"/>
        <v>41105.627164351848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2">
        <f t="shared" si="197"/>
        <v>40890.999305555553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2">
        <f t="shared" si="197"/>
        <v>40793.996041666665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2">
        <f t="shared" si="197"/>
        <v>40431.957638888889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2">
        <f t="shared" si="197"/>
        <v>41487.867986111109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2">
        <f t="shared" si="197"/>
        <v>41329.173090277778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2">
        <f t="shared" si="197"/>
        <v>40603.625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2">
        <f t="shared" si="197"/>
        <v>40823.499212962961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2">
        <f t="shared" si="197"/>
        <v>41265.68787037037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2">
        <f t="shared" si="197"/>
        <v>40972.916666666664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2">
        <f t="shared" si="197"/>
        <v>40818.525150462956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2">
        <f t="shared" si="197"/>
        <v>41207.957638888889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2">
        <f t="shared" si="197"/>
        <v>40878.418229166666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2">
        <f t="shared" si="197"/>
        <v>40975.905497685184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2">
        <f t="shared" si="197"/>
        <v>42186.944444444445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2">
        <f t="shared" si="197"/>
        <v>41089.957638888889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2">
        <f t="shared" si="197"/>
        <v>40951.941134259258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2">
        <f t="shared" si="197"/>
        <v>40668.660277777773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2">
        <f t="shared" si="197"/>
        <v>41222.588275462964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2">
        <f t="shared" si="197"/>
        <v>41424.791666666664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2">
        <f t="shared" si="197"/>
        <v>41963.958333333336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2">
        <f t="shared" si="197"/>
        <v>41300.006643518514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2">
        <f t="shared" si="197"/>
        <v>41955.543900462959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2">
        <f t="shared" si="197"/>
        <v>41161.954861111109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2">
        <f t="shared" si="197"/>
        <v>42190.500196759262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2">
        <f t="shared" si="197"/>
        <v>41786.999305555553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2">
        <f t="shared" si="197"/>
        <v>40769.833333333328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2">
        <f t="shared" si="197"/>
        <v>41379.719826388886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s="7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2">
        <f t="shared" si="203"/>
        <v>40520.999305555553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2">
        <f t="shared" si="203"/>
        <v>40593.872696759259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2">
        <f t="shared" si="203"/>
        <v>41184.569479166668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2">
        <f t="shared" si="203"/>
        <v>42303.999305555553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2">
        <f t="shared" si="203"/>
        <v>40748.631203703699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2">
        <f t="shared" si="203"/>
        <v>41136.921817129631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2">
        <f t="shared" si="203"/>
        <v>41640.756203703699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2">
        <f t="shared" si="203"/>
        <v>42746.534120370365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2">
        <f t="shared" si="203"/>
        <v>42742.092233796291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2">
        <f t="shared" si="203"/>
        <v>40252.082638888889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2">
        <f t="shared" si="203"/>
        <v>40512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2">
        <f t="shared" si="203"/>
        <v>42220.815196759257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2">
        <f t="shared" si="203"/>
        <v>41981.76489583333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2">
        <f t="shared" si="203"/>
        <v>42075.255358796298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2">
        <f t="shared" si="203"/>
        <v>41903.564456018517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2">
        <f t="shared" si="203"/>
        <v>42438.815972222219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2">
        <f t="shared" si="203"/>
        <v>41866.87804398148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2">
        <f t="shared" si="203"/>
        <v>42196.998738425922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2">
        <f t="shared" si="203"/>
        <v>41673.27884259259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2">
        <f t="shared" si="203"/>
        <v>40657.082638888889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2">
        <f t="shared" si="203"/>
        <v>41391.678136574068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2">
        <f t="shared" si="203"/>
        <v>41186.755011574067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2">
        <f t="shared" si="203"/>
        <v>41566.300763888888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2">
        <f t="shared" si="203"/>
        <v>41978.562835648147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2">
        <f t="shared" si="203"/>
        <v>41586.846516203703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2">
        <f t="shared" si="203"/>
        <v>42677.541759259257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2">
        <f t="shared" si="203"/>
        <v>41285.625277777777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s="7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2">
        <f t="shared" si="203"/>
        <v>41957.068969907406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2">
        <f t="shared" si="203"/>
        <v>42368.493171296293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2">
        <f t="shared" si="203"/>
        <v>40380.583333333328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2">
        <f t="shared" si="203"/>
        <v>41531.338425925926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2">
        <f t="shared" si="203"/>
        <v>41605.070763888885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2">
        <f t="shared" si="203"/>
        <v>42411.471180555549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2">
        <f t="shared" si="203"/>
        <v>41959.129027777781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2">
        <f t="shared" si="203"/>
        <v>42096.483587962961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s="7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2">
        <f t="shared" si="203"/>
        <v>40389.791666666664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2">
        <f t="shared" si="203"/>
        <v>42564.076377314814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2">
        <f t="shared" si="203"/>
        <v>42550.639050925929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2">
        <f t="shared" si="203"/>
        <v>41713.582280092589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2">
        <f t="shared" si="203"/>
        <v>42014.124305555553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2">
        <f t="shared" si="203"/>
        <v>41667.42392361111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2">
        <f t="shared" si="203"/>
        <v>42460.497511574074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2">
        <f t="shared" si="203"/>
        <v>41533.645902777775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2">
        <f t="shared" si="203"/>
        <v>42727.124305555553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2">
        <f t="shared" si="203"/>
        <v>41309.645532407405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2">
        <f t="shared" si="203"/>
        <v>40740.522847222215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2">
        <f t="shared" si="203"/>
        <v>41048.503530092588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2">
        <f t="shared" si="203"/>
        <v>42270.644201388881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2">
        <f t="shared" si="203"/>
        <v>41844.557766203703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2">
        <f t="shared" si="203"/>
        <v>42162.951388888883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2">
        <f t="shared" si="203"/>
        <v>42545.957638888889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2">
        <f t="shared" si="203"/>
        <v>42468.417071759257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2">
        <f t="shared" si="203"/>
        <v>41978.671504629623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2">
        <f t="shared" si="203"/>
        <v>41166.858067129629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2">
        <f t="shared" si="203"/>
        <v>42775.999999999993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2">
        <f t="shared" si="203"/>
        <v>42796.492488425924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2">
        <f t="shared" si="203"/>
        <v>42238.541921296295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2">
        <f t="shared" si="203"/>
        <v>42176.999999999993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2">
        <f t="shared" si="203"/>
        <v>42112.371759259251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2">
        <f t="shared" si="203"/>
        <v>41526.957638888889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2">
        <f t="shared" si="203"/>
        <v>42495.334571759253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2">
        <f t="shared" si="203"/>
        <v>42571.800763888888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2">
        <f t="shared" si="203"/>
        <v>42126.424872685187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s="7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2">
        <f t="shared" si="209"/>
        <v>42753.428206018514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2">
        <f t="shared" si="209"/>
        <v>42104.962870370371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2">
        <f t="shared" si="209"/>
        <v>42321.503101851849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2">
        <f t="shared" si="209"/>
        <v>42786.796909722216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2">
        <f t="shared" si="209"/>
        <v>41914.692418981482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2">
        <f t="shared" si="209"/>
        <v>42774.999999999993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2">
        <f t="shared" si="209"/>
        <v>42394.458333333336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2">
        <f t="shared" si="209"/>
        <v>41359.141655092593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2">
        <f t="shared" si="209"/>
        <v>42619.874999999993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2">
        <f t="shared" si="209"/>
        <v>42096.957638888889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2">
        <f t="shared" si="209"/>
        <v>42668.499999999993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2">
        <f t="shared" si="209"/>
        <v>42481.708333333336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2">
        <f t="shared" si="209"/>
        <v>42452.082638888889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2">
        <f t="shared" si="209"/>
        <v>42780.6253125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2">
        <f t="shared" si="209"/>
        <v>42719.749999999993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2">
        <f t="shared" si="209"/>
        <v>42694.999305555553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2">
        <f t="shared" si="209"/>
        <v>42455.507986111108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2">
        <f t="shared" si="209"/>
        <v>42227.563657407409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2">
        <f t="shared" si="209"/>
        <v>42706.083333333336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2">
        <f t="shared" si="209"/>
        <v>42063.37568287037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2">
        <f t="shared" si="209"/>
        <v>42322.347222222219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2">
        <f t="shared" si="209"/>
        <v>42292.208310185182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2">
        <f t="shared" si="209"/>
        <v>42190.916666666664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2">
        <f t="shared" si="209"/>
        <v>41290.638483796298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2">
        <f t="shared" si="209"/>
        <v>41214.640833333331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2">
        <f t="shared" si="209"/>
        <v>42271.651412037034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2">
        <f t="shared" si="209"/>
        <v>41342.103229166663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2">
        <f t="shared" si="209"/>
        <v>41061.613298611104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2">
        <f t="shared" si="209"/>
        <v>41015.048888888887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2">
        <f t="shared" si="209"/>
        <v>41594.027465277773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2">
        <f t="shared" si="209"/>
        <v>41005.958333333328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2">
        <f t="shared" si="209"/>
        <v>41743.75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2">
        <f t="shared" si="209"/>
        <v>41013.524999999994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2">
        <f t="shared" si="209"/>
        <v>41739.082638888889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2">
        <f t="shared" si="209"/>
        <v>41581.833333333328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2">
        <f t="shared" si="209"/>
        <v>42139.617812499993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2">
        <f t="shared" si="209"/>
        <v>41676.58388888889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2">
        <f t="shared" si="209"/>
        <v>40981.082638888889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2">
        <f t="shared" si="209"/>
        <v>42208.543344907412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2">
        <f t="shared" si="209"/>
        <v>42310.124999999993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2">
        <f t="shared" si="209"/>
        <v>41149.791666666664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2">
        <f t="shared" si="209"/>
        <v>42235.510555555556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2">
        <f t="shared" si="209"/>
        <v>41481.852268518516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2">
        <f t="shared" si="209"/>
        <v>42482.791666666664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2">
        <f t="shared" si="209"/>
        <v>40936.579247685186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2">
        <f t="shared" si="209"/>
        <v>42182.432500000003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2">
        <f t="shared" si="209"/>
        <v>42672.583333333336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2">
        <f t="shared" si="209"/>
        <v>41903.583506944444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2">
        <f t="shared" si="209"/>
        <v>42411.999305555553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2">
        <f t="shared" si="209"/>
        <v>41591.640682870369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2">
        <f t="shared" si="209"/>
        <v>42232.069861111107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2">
        <f t="shared" si="209"/>
        <v>41519.958333333328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2">
        <f t="shared" si="209"/>
        <v>41754.672766203701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2">
        <f t="shared" si="209"/>
        <v>41450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2">
        <f t="shared" si="209"/>
        <v>41838.916666666664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2">
        <f t="shared" si="209"/>
        <v>42351.791666666664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2">
        <f t="shared" si="209"/>
        <v>42740.616284722222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2">
        <f t="shared" si="209"/>
        <v>42091.77211805556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2">
        <f t="shared" si="209"/>
        <v>42401.408831018511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2">
        <f t="shared" si="209"/>
        <v>41955.124305555553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2">
        <f t="shared" si="209"/>
        <v>42804.41337962963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2">
        <f t="shared" si="209"/>
        <v>41608.959722222222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2">
        <f t="shared" si="209"/>
        <v>42482.617407407401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s="7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2">
        <f t="shared" si="215"/>
        <v>41604.91805555555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2">
        <f t="shared" si="215"/>
        <v>42806.916666666664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2">
        <f t="shared" si="215"/>
        <v>42659.645833333336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2">
        <f t="shared" si="215"/>
        <v>41691.541666666664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2">
        <f t="shared" si="215"/>
        <v>42251.583449074074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2">
        <f t="shared" si="215"/>
        <v>42214.457928240743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2">
        <f t="shared" si="215"/>
        <v>42718.667569444442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2">
        <f t="shared" si="215"/>
        <v>41366.453298611108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2">
        <f t="shared" si="215"/>
        <v>42706.838807870365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2">
        <f t="shared" si="215"/>
        <v>41867.137465277774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2">
        <f t="shared" si="215"/>
        <v>42588.119652777772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2">
        <f t="shared" si="215"/>
        <v>42326.46466435185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2">
        <f t="shared" si="215"/>
        <v>42759.439444444441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2">
        <f t="shared" si="215"/>
        <v>42497.743645833332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2">
        <f t="shared" si="215"/>
        <v>42696.243587962956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2">
        <f t="shared" si="215"/>
        <v>42540.749999999993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2">
        <f t="shared" si="215"/>
        <v>42166.542673611104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2">
        <f t="shared" si="215"/>
        <v>42712.59648148148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2">
        <f t="shared" si="215"/>
        <v>41724.766782407409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2">
        <f t="shared" si="215"/>
        <v>42780.516435185178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2">
        <f t="shared" si="215"/>
        <v>41960.791666666664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2">
        <f t="shared" si="215"/>
        <v>42035.623993055553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2">
        <f t="shared" si="215"/>
        <v>42512.916666666664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2">
        <f t="shared" si="215"/>
        <v>42696.644756944443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2">
        <f t="shared" si="215"/>
        <v>42486.874999999993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2">
        <f t="shared" si="215"/>
        <v>41993.833333333336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2">
        <f t="shared" si="215"/>
        <v>42805.874016203699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2">
        <f t="shared" si="215"/>
        <v>42800.999999999993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2">
        <f t="shared" si="215"/>
        <v>42745.707638888889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2">
        <f t="shared" si="215"/>
        <v>42713.791712962957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2">
        <f t="shared" si="215"/>
        <v>42345.491157407399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2">
        <f t="shared" si="215"/>
        <v>42806.299097222225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2">
        <f t="shared" si="215"/>
        <v>41693.292326388888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2">
        <f t="shared" si="215"/>
        <v>41995.408321759263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2">
        <f t="shared" si="215"/>
        <v>41644.443159722221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2">
        <f t="shared" si="215"/>
        <v>40966.470173611109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2">
        <f t="shared" si="215"/>
        <v>42372.749305555553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2">
        <f t="shared" si="215"/>
        <v>42038.958333333336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2">
        <f t="shared" si="215"/>
        <v>42264.416562499995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2">
        <f t="shared" si="215"/>
        <v>40749.076388888883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2">
        <f t="shared" si="215"/>
        <v>42382.966273148144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2">
        <f t="shared" si="215"/>
        <v>41037.875046296293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2">
        <f t="shared" si="215"/>
        <v>40613.958333333328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2">
        <f t="shared" si="215"/>
        <v>41088.977349537032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2">
        <f t="shared" si="215"/>
        <v>41522.957638888889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2">
        <f t="shared" si="215"/>
        <v>41813.459027777775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2">
        <f t="shared" si="215"/>
        <v>41086.541666666664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2">
        <f t="shared" si="215"/>
        <v>41614.765277777777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2">
        <f t="shared" si="215"/>
        <v>40148.5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2">
        <f t="shared" si="215"/>
        <v>41021.958333333328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2">
        <f t="shared" si="215"/>
        <v>41017.489305555551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2">
        <f t="shared" si="215"/>
        <v>41176.957638888889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2">
        <f t="shared" si="215"/>
        <v>41294.514814814815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2">
        <f t="shared" si="215"/>
        <v>41300.746018518512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2">
        <f t="shared" si="215"/>
        <v>40962.52344907407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2">
        <f t="shared" si="215"/>
        <v>40981.957638888889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2">
        <f t="shared" si="215"/>
        <v>41724.59065972222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2">
        <f t="shared" si="215"/>
        <v>40579.824178240735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2">
        <f t="shared" si="215"/>
        <v>41088.518703703703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2">
        <f t="shared" si="215"/>
        <v>41445.938611111109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2">
        <f t="shared" si="215"/>
        <v>41639.083333333328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2">
        <f t="shared" si="215"/>
        <v>40889.944398148145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2">
        <f t="shared" si="215"/>
        <v>40543.999305555553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s="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2">
        <f t="shared" si="221"/>
        <v>40977.959826388884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2">
        <f t="shared" si="221"/>
        <v>41034.59407407407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2">
        <f t="shared" si="221"/>
        <v>41879.833333333328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2">
        <f t="shared" si="221"/>
        <v>41342.779363425921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2">
        <f t="shared" si="221"/>
        <v>41354.54415509259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2">
        <f t="shared" si="221"/>
        <v>41765.796168981477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2">
        <f t="shared" si="221"/>
        <v>41747.75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2">
        <f t="shared" si="221"/>
        <v>41032.750300925924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2">
        <f t="shared" si="221"/>
        <v>41067.343252314815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2">
        <f t="shared" si="221"/>
        <v>41034.517858796295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2">
        <f t="shared" si="221"/>
        <v>40156.558333333334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2">
        <f t="shared" si="221"/>
        <v>40224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2">
        <f t="shared" si="221"/>
        <v>40081.957638888889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2">
        <f t="shared" si="221"/>
        <v>41622.873668981476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2">
        <f t="shared" si="221"/>
        <v>41731.567129629628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2">
        <f t="shared" si="221"/>
        <v>42829.010428240734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2">
        <f t="shared" si="221"/>
        <v>42834.645474537036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2">
        <f t="shared" si="221"/>
        <v>42814.54684027777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2">
        <f t="shared" si="221"/>
        <v>42820.635243055549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2">
        <f t="shared" si="221"/>
        <v>42823.772349537037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2">
        <f t="shared" si="221"/>
        <v>42855.499999999993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2">
        <f t="shared" si="221"/>
        <v>41877.708796296298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2">
        <f t="shared" si="221"/>
        <v>42169.573344907411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2">
        <f t="shared" si="221"/>
        <v>41837.416041666664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2">
        <f t="shared" si="221"/>
        <v>42362.791666666664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2">
        <f t="shared" si="221"/>
        <v>41868.797337962962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2">
        <f t="shared" si="221"/>
        <v>42041.419803240737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2">
        <f t="shared" si="221"/>
        <v>41788.534722222219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2">
        <f t="shared" si="221"/>
        <v>41948.523611111108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2">
        <f t="shared" si="221"/>
        <v>41801.363923611112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2">
        <f t="shared" si="221"/>
        <v>41706.716377314813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2">
        <f t="shared" si="221"/>
        <v>41816.432210648149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2">
        <f t="shared" si="221"/>
        <v>41819.688472222217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2">
        <f t="shared" si="221"/>
        <v>42723.124305555553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2">
        <f t="shared" si="221"/>
        <v>42673.434467592589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s="7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2">
        <f t="shared" si="221"/>
        <v>42197.605370370373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s="7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2">
        <f t="shared" si="221"/>
        <v>41918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2">
        <f t="shared" si="221"/>
        <v>42377.615972222215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2">
        <f t="shared" si="221"/>
        <v>42545.519317129627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s="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2">
        <f t="shared" si="221"/>
        <v>42094.777083333327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2">
        <f t="shared" si="221"/>
        <v>42660.590636574074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2">
        <f t="shared" si="221"/>
        <v>42607.399027777778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2">
        <f t="shared" si="221"/>
        <v>42420.723819444444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s="7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2">
        <f t="shared" si="221"/>
        <v>42227.567453703705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s="7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2">
        <f t="shared" si="221"/>
        <v>42738.633912037032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2">
        <f t="shared" si="221"/>
        <v>42123.892812500002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s="7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2">
        <f t="shared" si="221"/>
        <v>42161.425370370365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s="7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2">
        <f t="shared" si="221"/>
        <v>42115.467847222222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2">
        <f t="shared" si="221"/>
        <v>42014.51458333333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2">
        <f t="shared" si="221"/>
        <v>42126.709907407399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s="7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2">
        <f t="shared" si="221"/>
        <v>42160.575277777774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s="7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2">
        <f t="shared" si="221"/>
        <v>42294.411782407398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s="7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2">
        <f t="shared" si="221"/>
        <v>42034.818749999999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2">
        <f t="shared" si="221"/>
        <v>42219.441249999996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2">
        <f t="shared" si="221"/>
        <v>42407.498611111114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s="7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2">
        <f t="shared" si="221"/>
        <v>42490.708333333336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2">
        <f t="shared" si="221"/>
        <v>41984.47997685185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s="7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2">
        <f t="shared" si="221"/>
        <v>42366.803240740737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s="7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2">
        <f t="shared" si="221"/>
        <v>42303.726342592585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s="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2">
        <f t="shared" si="221"/>
        <v>42386.749999999993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2">
        <f t="shared" si="221"/>
        <v>42298.323298611103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2">
        <f t="shared" si="221"/>
        <v>42485.720092592594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2">
        <f t="shared" si="221"/>
        <v>42108.471817129634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s="7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2">
        <f t="shared" si="227"/>
        <v>41990.980798611105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s="7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2">
        <f t="shared" si="227"/>
        <v>42180.569398148145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2">
        <f t="shared" si="227"/>
        <v>42117.860775462956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2">
        <f t="shared" si="227"/>
        <v>42245.453981481485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2">
        <f t="shared" si="227"/>
        <v>42047.634953703695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s="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2">
        <f t="shared" si="227"/>
        <v>42622.627743055556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2">
        <f t="shared" si="227"/>
        <v>42348.717199074068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s="7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2">
        <f t="shared" si="227"/>
        <v>42699.703506944446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s="7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2">
        <f t="shared" si="227"/>
        <v>42241.804745370369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s="7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2">
        <f t="shared" si="227"/>
        <v>42281.808055555557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2">
        <f t="shared" si="227"/>
        <v>42278.584976851846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2">
        <f t="shared" si="227"/>
        <v>42104.727407407401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2">
        <f t="shared" si="227"/>
        <v>42219.979201388887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2">
        <f t="shared" si="227"/>
        <v>42056.848460648143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2">
        <f t="shared" si="227"/>
        <v>41956.900960648149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2">
        <f t="shared" si="227"/>
        <v>42221.493425925924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s="7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2">
        <f t="shared" si="227"/>
        <v>42014.629907407405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2">
        <f t="shared" si="227"/>
        <v>42573.418287037035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2">
        <f t="shared" si="227"/>
        <v>42019.603472222218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2">
        <f t="shared" si="227"/>
        <v>42210.707638888889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s="7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2">
        <f t="shared" si="227"/>
        <v>42008.053981481477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2">
        <f t="shared" si="227"/>
        <v>42094.544490740744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s="7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2">
        <f t="shared" si="227"/>
        <v>42305.912303240737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2">
        <f t="shared" si="227"/>
        <v>42224.440011574072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2">
        <f t="shared" si="227"/>
        <v>42061.15385416666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s="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2">
        <f t="shared" si="227"/>
        <v>42745.164583333331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2">
        <f t="shared" si="227"/>
        <v>42292.640717592592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s="7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2">
        <f t="shared" si="227"/>
        <v>42006.676574074074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s="7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2">
        <f t="shared" si="227"/>
        <v>42187.708148148151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s="7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2">
        <f t="shared" si="227"/>
        <v>41991.644745370366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s="7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2">
        <f t="shared" si="227"/>
        <v>42474.059768518513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2">
        <f t="shared" si="227"/>
        <v>42434.614537037036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2">
        <f t="shared" si="227"/>
        <v>42137.47142361111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2">
        <f t="shared" si="227"/>
        <v>42459.632615740738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s="7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2">
        <f t="shared" si="227"/>
        <v>42371.831099537034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2">
        <f t="shared" si="227"/>
        <v>42616.377025462956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2">
        <f t="shared" si="227"/>
        <v>42022.902662037035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2">
        <f t="shared" si="227"/>
        <v>42105.041666666664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2">
        <f t="shared" si="227"/>
        <v>41948.974039351851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2">
        <f t="shared" si="227"/>
        <v>42234.667534722219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s="7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2">
        <f t="shared" si="227"/>
        <v>42254.199942129628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2">
        <f t="shared" si="227"/>
        <v>42241.524097222216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s="7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2">
        <f t="shared" si="227"/>
        <v>42700.570289351854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2">
        <f t="shared" si="227"/>
        <v>41790.770833333328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2">
        <f t="shared" si="227"/>
        <v>42237.957638888889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2">
        <f t="shared" si="227"/>
        <v>42566.654467592591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2">
        <f t="shared" si="227"/>
        <v>42077.416666666664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s="7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2">
        <f t="shared" si="227"/>
        <v>41861.675775462958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2">
        <f t="shared" si="227"/>
        <v>42087.606990740744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s="7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2">
        <f t="shared" si="227"/>
        <v>42053.529965277768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2">
        <f t="shared" si="227"/>
        <v>41952.862210648142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2">
        <f t="shared" si="227"/>
        <v>42056.479120370372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2">
        <f t="shared" si="227"/>
        <v>42074.474953703706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2">
        <f t="shared" si="227"/>
        <v>42004.496412037035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2">
        <f t="shared" si="227"/>
        <v>41939.684120370366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2">
        <f t="shared" si="227"/>
        <v>42517.711111111108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s="7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2">
        <f t="shared" si="227"/>
        <v>42223.961712962955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2">
        <f t="shared" si="227"/>
        <v>42452.068668981483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2">
        <f t="shared" si="227"/>
        <v>42075.534155092588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2">
        <f t="shared" si="227"/>
        <v>42771.488888888889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2">
        <f t="shared" si="227"/>
        <v>42411.922499999993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2">
        <f t="shared" si="227"/>
        <v>42548.891354166662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2">
        <f t="shared" si="227"/>
        <v>42071.010381944441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s="7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2">
        <f t="shared" si="233"/>
        <v>42219.977708333325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2">
        <f t="shared" si="233"/>
        <v>42282.069282407399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2">
        <f t="shared" si="233"/>
        <v>42398.407060185178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s="7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2">
        <f t="shared" si="233"/>
        <v>42080.541666666664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2">
        <f t="shared" si="233"/>
        <v>42345.748402777775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s="7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2">
        <f t="shared" si="233"/>
        <v>42295.610289351847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2">
        <f t="shared" si="233"/>
        <v>42413.691122685181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2">
        <f t="shared" si="233"/>
        <v>42207.999305555553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2">
        <f t="shared" si="233"/>
        <v>42082.416990740741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2">
        <f t="shared" si="233"/>
        <v>41866.416921296295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2">
        <f t="shared" si="233"/>
        <v>42515.54619212963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2">
        <f t="shared" si="233"/>
        <v>42272.981724537036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2">
        <f t="shared" si="233"/>
        <v>42700.436006944445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2">
        <f t="shared" si="233"/>
        <v>42685.958333333336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2">
        <f t="shared" si="233"/>
        <v>42613.025000000001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2">
        <f t="shared" si="233"/>
        <v>41972.975868055553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2">
        <f t="shared" si="233"/>
        <v>41939.924305555556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2">
        <f t="shared" si="233"/>
        <v>42799.700115740743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2">
        <f t="shared" si="233"/>
        <v>42367.749999999993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2">
        <f t="shared" si="233"/>
        <v>42768.483900462961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2">
        <f t="shared" si="233"/>
        <v>42804.99314814814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2">
        <f t="shared" si="233"/>
        <v>42480.573495370372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2">
        <f t="shared" si="233"/>
        <v>42791.752766203703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2">
        <f t="shared" si="233"/>
        <v>42453.352500000001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2">
        <f t="shared" si="233"/>
        <v>42530.583333333336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2">
        <f t="shared" si="233"/>
        <v>42452.387557870366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2">
        <f t="shared" si="233"/>
        <v>42737.970138888886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2">
        <f t="shared" si="233"/>
        <v>40816.916666666664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2">
        <f t="shared" si="233"/>
        <v>41108.977962962963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2">
        <f t="shared" si="233"/>
        <v>41380.583333333328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2">
        <f t="shared" si="233"/>
        <v>42277.603472222218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2">
        <f t="shared" si="233"/>
        <v>41175.510972222219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2">
        <f t="shared" si="233"/>
        <v>41402.894131944442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2">
        <f t="shared" si="233"/>
        <v>41039.5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2">
        <f t="shared" si="233"/>
        <v>41210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2">
        <f t="shared" si="233"/>
        <v>40582.221400462957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2">
        <f t="shared" si="233"/>
        <v>41052.866377314815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2">
        <f t="shared" si="233"/>
        <v>40933.784629629627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2">
        <f t="shared" si="233"/>
        <v>40424.835416666661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2">
        <f t="shared" si="233"/>
        <v>41223.581817129627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2">
        <f t="shared" si="233"/>
        <v>40461.80296296296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2">
        <f t="shared" si="233"/>
        <v>40369.708333333328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2">
        <f t="shared" si="233"/>
        <v>41946.161689814813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2">
        <f t="shared" si="233"/>
        <v>41133.483159722222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2">
        <f t="shared" si="233"/>
        <v>41287.742048611108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2">
        <f t="shared" si="233"/>
        <v>41117.875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2">
        <f t="shared" si="233"/>
        <v>42287.727824074071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2">
        <f t="shared" si="233"/>
        <v>41029.437592592592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2">
        <f t="shared" si="233"/>
        <v>40756.573877314811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2">
        <f t="shared" si="233"/>
        <v>41030.500034722223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2">
        <f t="shared" si="233"/>
        <v>40801.708368055552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2">
        <f t="shared" si="233"/>
        <v>40828.790266203701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2">
        <f t="shared" si="233"/>
        <v>41021.499722222223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2">
        <f t="shared" si="233"/>
        <v>41055.874965277777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2">
        <f t="shared" si="233"/>
        <v>40863.466527777775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2">
        <f t="shared" si="233"/>
        <v>41403.481932870367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2">
        <f t="shared" si="233"/>
        <v>41083.019398148142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2">
        <f t="shared" si="233"/>
        <v>40558.868749999994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2">
        <f t="shared" si="233"/>
        <v>41076.207638888889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2">
        <f t="shared" si="233"/>
        <v>41392.959953703699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2">
        <f t="shared" si="233"/>
        <v>41052.436851851846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2">
        <f t="shared" si="233"/>
        <v>41066.738136574073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2">
        <f t="shared" si="233"/>
        <v>41362.746435185181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s="7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2">
        <f t="shared" si="239"/>
        <v>42031.759108796294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2">
        <f t="shared" si="239"/>
        <v>41274.541666666664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2">
        <f t="shared" si="239"/>
        <v>41083.564525462964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2">
        <f t="shared" si="239"/>
        <v>42274.568333333329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2">
        <f t="shared" si="239"/>
        <v>41903.617106481477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s="7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2">
        <f t="shared" si="239"/>
        <v>42528.67083333333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s="7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2">
        <f t="shared" si="239"/>
        <v>41957.848773148151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s="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2">
        <f t="shared" si="239"/>
        <v>42076.80574074074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2">
        <f t="shared" si="239"/>
        <v>42280.666666666664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s="7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2">
        <f t="shared" si="239"/>
        <v>42134.864629629628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s="7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2">
        <f t="shared" si="239"/>
        <v>41865.743449074071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2">
        <f t="shared" si="239"/>
        <v>42114.559594907405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2">
        <f t="shared" si="239"/>
        <v>42138.78902777777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s="7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2">
        <f t="shared" si="239"/>
        <v>42401.238576388881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s="7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2">
        <f t="shared" si="239"/>
        <v>41986.668530092589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s="7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2">
        <f t="shared" si="239"/>
        <v>42791.798483796294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2">
        <f t="shared" si="239"/>
        <v>41871.181446759256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2">
        <f t="shared" si="239"/>
        <v>42057.63140046296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s="7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2">
        <f t="shared" si="239"/>
        <v>41972.486712962964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2">
        <f t="shared" si="239"/>
        <v>42082.552430555552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s="7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2">
        <f t="shared" si="239"/>
        <v>41956.51421296296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2">
        <f t="shared" si="239"/>
        <v>41838.946805555555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s="7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2">
        <f t="shared" si="239"/>
        <v>42658.597916666658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2">
        <f t="shared" si="239"/>
        <v>42290.75950231481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2">
        <f t="shared" si="239"/>
        <v>42482.411111111105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2">
        <f t="shared" si="239"/>
        <v>41960.808935185189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2">
        <f t="shared" si="239"/>
        <v>41993.979166666664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2">
        <f t="shared" si="239"/>
        <v>41088.636238425926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2">
        <f t="shared" si="239"/>
        <v>41980.999305555553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2">
        <f t="shared" si="239"/>
        <v>41564.957638888889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2">
        <f t="shared" si="239"/>
        <v>42236.249999999993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2">
        <f t="shared" si="239"/>
        <v>40992.830729166664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2">
        <f t="shared" si="239"/>
        <v>42113.993055555555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2">
        <f t="shared" si="239"/>
        <v>42230.957638888889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2">
        <f t="shared" si="239"/>
        <v>41137.640810185185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2">
        <f t="shared" si="239"/>
        <v>41334.542453703703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2">
        <f t="shared" si="239"/>
        <v>40179.041666666664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2">
        <f t="shared" si="239"/>
        <v>41974.624363425923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2">
        <f t="shared" si="239"/>
        <v>41484.89775462963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2">
        <f t="shared" si="239"/>
        <v>40756.440451388888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2">
        <f t="shared" si="239"/>
        <v>41328.999305555553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2">
        <f t="shared" si="239"/>
        <v>42037.693888888891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2">
        <f t="shared" si="239"/>
        <v>40845.466678240737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2">
        <f t="shared" si="239"/>
        <v>41543.240949074068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2">
        <f t="shared" si="239"/>
        <v>41547.957638888889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2">
        <f t="shared" si="239"/>
        <v>40544.916666666664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2">
        <f t="shared" si="239"/>
        <v>41098.3121412037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2">
        <f t="shared" si="239"/>
        <v>42061.812499999993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2">
        <f t="shared" si="239"/>
        <v>41552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2">
        <f t="shared" si="239"/>
        <v>41003.523182870369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2">
        <f t="shared" si="239"/>
        <v>42642.977083333331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2">
        <f t="shared" si="239"/>
        <v>41425.5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2">
        <f t="shared" si="239"/>
        <v>42284.957638888889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2">
        <f t="shared" si="239"/>
        <v>40989.658333333333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2">
        <f t="shared" si="239"/>
        <v>42799.601631944439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2">
        <f t="shared" si="239"/>
        <v>41172.99082175926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2">
        <f t="shared" si="239"/>
        <v>42155.957638888889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2">
        <f t="shared" si="239"/>
        <v>41057.44667824074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2">
        <f t="shared" si="239"/>
        <v>41267.783067129625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2">
        <f t="shared" si="239"/>
        <v>41774.536874999998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2">
        <f t="shared" si="239"/>
        <v>42125.374305555553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2">
        <f t="shared" si="239"/>
        <v>40862.609027777777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2">
        <f t="shared" si="239"/>
        <v>42069.742754629631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s="7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2">
        <f t="shared" si="245"/>
        <v>42654.316423611112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s="7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2">
        <f t="shared" si="245"/>
        <v>42214.931145833332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s="7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2">
        <f t="shared" si="245"/>
        <v>41851.83216435185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2">
        <f t="shared" si="245"/>
        <v>42499.659722222219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s="7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2">
        <f t="shared" si="245"/>
        <v>41872.772546296292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2">
        <f t="shared" si="245"/>
        <v>42117.670578703699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2">
        <f t="shared" si="245"/>
        <v>42614.45826388889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2">
        <f t="shared" si="245"/>
        <v>42263.897129629629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2">
        <f t="shared" si="245"/>
        <v>42774.694849537038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2">
        <f t="shared" si="245"/>
        <v>42509.133344907408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s="7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2">
        <f t="shared" si="245"/>
        <v>42106.911076388882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s="7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2">
        <f t="shared" si="245"/>
        <v>41874.383668981478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s="7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2">
        <f t="shared" si="245"/>
        <v>42508.617418981477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s="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2">
        <f t="shared" si="245"/>
        <v>42015.90039351851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s="7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2">
        <f t="shared" si="245"/>
        <v>42104.759803240733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s="7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2">
        <f t="shared" si="245"/>
        <v>41855.612233796295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s="7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2">
        <f t="shared" si="245"/>
        <v>42286.499999999993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2">
        <f t="shared" si="245"/>
        <v>41897.621562499997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2">
        <f t="shared" si="245"/>
        <v>42139.916666666664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2">
        <f t="shared" si="245"/>
        <v>42324.461782407401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2">
        <f t="shared" si="245"/>
        <v>42672.780486111107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2">
        <f t="shared" si="245"/>
        <v>42079.519444444442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s="7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2">
        <f t="shared" si="245"/>
        <v>42169.964918981481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2">
        <f t="shared" si="245"/>
        <v>41825.754999999997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2">
        <f t="shared" si="245"/>
        <v>42363.121944444443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2">
        <f t="shared" si="245"/>
        <v>42368.467048611106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2">
        <f t="shared" si="245"/>
        <v>42094.343055555553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2">
        <f t="shared" si="245"/>
        <v>42452.286192129628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s="7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2">
        <f t="shared" si="245"/>
        <v>42395.380752314813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2">
        <f t="shared" si="245"/>
        <v>42442.656527777777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2">
        <f t="shared" si="245"/>
        <v>41917.592835648145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s="7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2">
        <f t="shared" si="245"/>
        <v>42119.636875000004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2">
        <f t="shared" si="245"/>
        <v>41858.759583333333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2">
        <f t="shared" si="245"/>
        <v>42790.035879629628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2">
        <f t="shared" si="245"/>
        <v>41858.45612268518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2">
        <f t="shared" si="245"/>
        <v>42540.133298611108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2">
        <f t="shared" si="245"/>
        <v>42270.631956018515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2">
        <f t="shared" si="245"/>
        <v>41854.545682870368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2">
        <f t="shared" si="245"/>
        <v>42454.650462962956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2">
        <f t="shared" si="245"/>
        <v>41164.957638888889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2">
        <f t="shared" si="245"/>
        <v>41955.680555555555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2">
        <f t="shared" si="245"/>
        <v>41631.704328703701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2">
        <f t="shared" si="245"/>
        <v>41027.842858796292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2">
        <f t="shared" si="245"/>
        <v>42538.33321759259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2">
        <f t="shared" si="245"/>
        <v>41758.504421296297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2">
        <f t="shared" si="245"/>
        <v>42227.874999999993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2">
        <f t="shared" si="245"/>
        <v>42808.791666666664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2">
        <f t="shared" si="245"/>
        <v>41105.02952546296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2">
        <f t="shared" si="245"/>
        <v>42604.082638888889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2">
        <f t="shared" si="245"/>
        <v>42737.749305555553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2">
        <f t="shared" si="245"/>
        <v>42012.934837962959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2">
        <f t="shared" si="245"/>
        <v>41173.609884259255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2">
        <f t="shared" si="245"/>
        <v>41759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2">
        <f t="shared" si="245"/>
        <v>42490.291666666664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2">
        <f t="shared" si="245"/>
        <v>42241.786215277774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2">
        <f t="shared" si="245"/>
        <v>41932.666099537033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2">
        <f t="shared" si="245"/>
        <v>42339.625706018516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2">
        <f t="shared" si="245"/>
        <v>42300.249999999993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2">
        <f t="shared" si="245"/>
        <v>42287.833333333336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2">
        <f t="shared" si="245"/>
        <v>42145.539212962954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2">
        <f t="shared" si="245"/>
        <v>42734.534907407404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2">
        <f t="shared" si="245"/>
        <v>42706.048217592594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2">
        <f t="shared" si="245"/>
        <v>41165.213217592594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s="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2">
        <f t="shared" si="251"/>
        <v>42158.41978009259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2">
        <f t="shared" si="251"/>
        <v>42334.66274305556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2">
        <f t="shared" si="251"/>
        <v>41973.757719907408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2">
        <f t="shared" si="251"/>
        <v>42138.330115740733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2">
        <f t="shared" si="251"/>
        <v>42551.208333333336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2">
        <f t="shared" si="251"/>
        <v>42245.960960648146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2">
        <f t="shared" si="251"/>
        <v>42518.853460648148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2">
        <f t="shared" si="251"/>
        <v>41697.75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2">
        <f t="shared" si="251"/>
        <v>42642.448159722226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2">
        <f t="shared" si="251"/>
        <v>42072.700937499998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2">
        <f t="shared" si="251"/>
        <v>42658.833333333336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2">
        <f t="shared" si="251"/>
        <v>42655.341145833336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2">
        <f t="shared" si="251"/>
        <v>42019.70480324074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2">
        <f t="shared" si="251"/>
        <v>42054.656805555554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2">
        <f t="shared" si="251"/>
        <v>42162.952245370368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2">
        <f t="shared" si="251"/>
        <v>41897.631249999999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s="7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2">
        <f t="shared" si="251"/>
        <v>42566.081249999996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2">
        <f t="shared" si="251"/>
        <v>42725.124305555553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2">
        <f t="shared" si="251"/>
        <v>42804.583738425928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2">
        <f t="shared" si="251"/>
        <v>41951.675960648143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2">
        <f t="shared" si="251"/>
        <v>42256.10496527778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2">
        <f t="shared" si="251"/>
        <v>42230.053460648145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2">
        <f t="shared" si="251"/>
        <v>42438.506481481476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2">
        <f t="shared" si="251"/>
        <v>42401.788668981484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2">
        <f t="shared" si="251"/>
        <v>42725.416006944441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2">
        <f t="shared" si="251"/>
        <v>42355.597326388881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2">
        <f t="shared" si="251"/>
        <v>41982.950520833336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2">
        <f t="shared" si="251"/>
        <v>41802.958333333328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2">
        <f t="shared" si="251"/>
        <v>42115.350995370369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2">
        <f t="shared" si="251"/>
        <v>42409.624999999993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2">
        <f t="shared" si="251"/>
        <v>42806.583333333336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2">
        <f t="shared" si="251"/>
        <v>42584.854166666664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2">
        <f t="shared" si="251"/>
        <v>42581.675856481481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2">
        <f t="shared" si="251"/>
        <v>42111.861226851855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2">
        <f t="shared" si="251"/>
        <v>42332.546504629623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2">
        <f t="shared" si="251"/>
        <v>41572.750115740739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2">
        <f t="shared" si="251"/>
        <v>42237.538344907407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2">
        <f t="shared" si="251"/>
        <v>42251.416666666664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2">
        <f t="shared" si="251"/>
        <v>42347.082638888889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2">
        <f t="shared" si="251"/>
        <v>42128.687199074069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2">
        <f t="shared" si="251"/>
        <v>42272.666666666664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2">
        <f t="shared" si="251"/>
        <v>42410.717777777776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2">
        <f t="shared" si="251"/>
        <v>42317.397222222215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2">
        <f t="shared" si="251"/>
        <v>42378.827499999999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2">
        <f t="shared" si="251"/>
        <v>41848.812268518515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2">
        <f t="shared" si="251"/>
        <v>41992.609722222223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2">
        <f t="shared" si="251"/>
        <v>42366.041666666664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2">
        <f t="shared" si="251"/>
        <v>41941.739583333328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2">
        <f t="shared" si="251"/>
        <v>42555.999305555553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2">
        <f t="shared" si="251"/>
        <v>41953.690844907404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2">
        <f t="shared" si="251"/>
        <v>42512.416365740741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2">
        <f t="shared" si="251"/>
        <v>41822.821099537032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2">
        <f t="shared" si="251"/>
        <v>42271.589872685181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2">
        <f t="shared" si="251"/>
        <v>42062.792754629627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2">
        <f t="shared" si="251"/>
        <v>42465.961701388886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2">
        <f t="shared" si="251"/>
        <v>41830.686921296292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2">
        <f t="shared" si="251"/>
        <v>41965.040972222218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2">
        <f t="shared" si="251"/>
        <v>42064.546759259254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2">
        <f t="shared" si="251"/>
        <v>41860.706307870365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2">
        <f t="shared" si="251"/>
        <v>42121.445949074077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s="7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2">
        <f t="shared" si="251"/>
        <v>41912.766469907401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s="7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2">
        <f t="shared" si="251"/>
        <v>42184.431921296295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2">
        <f t="shared" si="251"/>
        <v>42058.916666666664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s="7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2">
        <f t="shared" si="257"/>
        <v>42157.89671296296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2">
        <f t="shared" si="257"/>
        <v>42134.515706018516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2">
        <f t="shared" si="257"/>
        <v>42088.084027777775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2">
        <f t="shared" si="257"/>
        <v>41863.930162037032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2">
        <f t="shared" si="257"/>
        <v>41907.932164351849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2">
        <f t="shared" si="257"/>
        <v>42107.931921296295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2">
        <f t="shared" si="257"/>
        <v>41998.636111111111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2">
        <f t="shared" si="257"/>
        <v>42218.708333333336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2">
        <f t="shared" si="257"/>
        <v>41817.689907407403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s="7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2">
        <f t="shared" si="257"/>
        <v>41859.688229166662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2">
        <f t="shared" si="257"/>
        <v>41900.666342592594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2">
        <f t="shared" si="257"/>
        <v>42832.524699074071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2">
        <f t="shared" si="257"/>
        <v>42830.551817129628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2">
        <f t="shared" si="257"/>
        <v>42816.440162037034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2">
        <f t="shared" si="257"/>
        <v>42830.61243055555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2">
        <f t="shared" si="257"/>
        <v>42818.666180555556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2">
        <f t="shared" si="257"/>
        <v>41928.082638888889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2">
        <f t="shared" si="257"/>
        <v>41421.082638888889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2">
        <f t="shared" si="257"/>
        <v>42572.489884259259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2">
        <f t="shared" si="257"/>
        <v>42646.957638888889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2">
        <f t="shared" si="257"/>
        <v>41859.875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2">
        <f t="shared" si="257"/>
        <v>41810.709027777775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2">
        <f t="shared" si="257"/>
        <v>41468.541666666664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2">
        <f t="shared" si="257"/>
        <v>42362.445416666662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2">
        <f t="shared" si="257"/>
        <v>42657.749999999993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2">
        <f t="shared" si="257"/>
        <v>42421.190138888887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2">
        <f t="shared" si="257"/>
        <v>42285.124918981477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2">
        <f t="shared" si="257"/>
        <v>41979.748252314814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2">
        <f t="shared" si="257"/>
        <v>42493.749999999993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2">
        <f t="shared" si="257"/>
        <v>42477.781180555547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2">
        <f t="shared" si="257"/>
        <v>42685.299224537033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2">
        <f t="shared" si="257"/>
        <v>41523.583333333328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2">
        <f t="shared" si="257"/>
        <v>42764.64876157407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2">
        <f t="shared" si="257"/>
        <v>42004.672314814808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2">
        <f t="shared" si="257"/>
        <v>42231.118738425925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2">
        <f t="shared" si="257"/>
        <v>42795.53628472222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2">
        <f t="shared" si="257"/>
        <v>42482.371655092589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2">
        <f t="shared" si="257"/>
        <v>42223.468321759261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2">
        <f t="shared" si="257"/>
        <v>42368.391597222224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2">
        <f t="shared" si="257"/>
        <v>42125.032372685186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2">
        <f t="shared" si="257"/>
        <v>41386.333043981482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2">
        <f t="shared" si="257"/>
        <v>41929.958333333328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2">
        <f t="shared" si="257"/>
        <v>41421.791666666664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2">
        <f t="shared" si="257"/>
        <v>42104.022847222215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2">
        <f t="shared" si="257"/>
        <v>42656.707638888889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2">
        <f t="shared" si="257"/>
        <v>41346.625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2">
        <f t="shared" si="257"/>
        <v>41752.458020833328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2">
        <f t="shared" si="257"/>
        <v>41654.583333333328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2">
        <f t="shared" si="257"/>
        <v>42679.935231481482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2">
        <f t="shared" si="257"/>
        <v>41764.679594907408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2">
        <f t="shared" si="257"/>
        <v>42074.781851851854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2">
        <f t="shared" si="257"/>
        <v>41931.879861111105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2">
        <f t="shared" si="257"/>
        <v>41044.511423611111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s="7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2">
        <f t="shared" si="257"/>
        <v>42662.120451388888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2">
        <f t="shared" si="257"/>
        <v>40967.854143518518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2">
        <f t="shared" si="257"/>
        <v>41104.779722222222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2">
        <f t="shared" si="257"/>
        <v>41880.57304398148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2">
        <f t="shared" si="257"/>
        <v>41075.923611111109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2">
        <f t="shared" si="257"/>
        <v>42615.502337962964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2">
        <f t="shared" si="257"/>
        <v>42098.549039351848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s="7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2">
        <f t="shared" si="257"/>
        <v>41090.625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s="7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2">
        <f t="shared" si="257"/>
        <v>41807.678726851853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2">
        <f t="shared" si="257"/>
        <v>40895.556759259256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s="7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s="7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2">
        <f t="shared" si="263"/>
        <v>41893.427673611113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2">
        <f t="shared" si="263"/>
        <v>42102.582488425927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2">
        <f t="shared" si="263"/>
        <v>41650.692141203705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2">
        <f t="shared" si="263"/>
        <v>42588.448287037034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2">
        <f t="shared" si="263"/>
        <v>42653.23359953703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2">
        <f t="shared" si="263"/>
        <v>42567.158171296294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s="7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2">
        <f t="shared" si="263"/>
        <v>41445.252986111111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2">
        <f t="shared" si="263"/>
        <v>41276.85524305555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2">
        <f t="shared" si="263"/>
        <v>40986.786979166667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2">
        <f t="shared" si="263"/>
        <v>41418.371342592589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2">
        <f t="shared" si="263"/>
        <v>41059.583333333328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s="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2">
        <f t="shared" si="263"/>
        <v>41210.370694444442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2">
        <f t="shared" si="263"/>
        <v>40766.459699074068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2">
        <f t="shared" si="263"/>
        <v>42232.750578703701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2">
        <f t="shared" si="263"/>
        <v>40997.364849537036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2">
        <f t="shared" si="263"/>
        <v>41795.617939814809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2">
        <f t="shared" si="263"/>
        <v>41716.455208333333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s="7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2">
        <f t="shared" si="263"/>
        <v>41306.5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s="7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2">
        <f t="shared" si="263"/>
        <v>41552.660810185182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2">
        <f t="shared" si="263"/>
        <v>42484.656493055554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2">
        <f t="shared" si="263"/>
        <v>41340.918148148143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2">
        <f t="shared" si="263"/>
        <v>40892.805023148147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2">
        <f t="shared" si="263"/>
        <v>42167.088842592588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2">
        <f t="shared" si="263"/>
        <v>42202.460694444446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2">
        <f t="shared" si="263"/>
        <v>41876.769745370366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2">
        <f t="shared" si="263"/>
        <v>42330.419224537036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s="7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2">
        <f t="shared" si="263"/>
        <v>42804.239444444444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2">
        <f t="shared" si="263"/>
        <v>42047.083333333336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2">
        <f t="shared" si="263"/>
        <v>42051.999305555553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2">
        <f t="shared" si="263"/>
        <v>42117.326921296299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2">
        <f t="shared" si="263"/>
        <v>41941.579201388886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2">
        <f t="shared" si="263"/>
        <v>42587.666666666664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2">
        <f t="shared" si="263"/>
        <v>41829.360879629625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2">
        <f t="shared" si="263"/>
        <v>41837.990185185183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2">
        <f t="shared" si="263"/>
        <v>42580.493553240733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2">
        <f t="shared" si="263"/>
        <v>42074.958333333336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2">
        <f t="shared" si="263"/>
        <v>42046.730358796289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2">
        <f t="shared" si="263"/>
        <v>42621.958333333336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2">
        <f t="shared" si="263"/>
        <v>42228.022673611107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2">
        <f t="shared" si="263"/>
        <v>42206.210706018515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2">
        <f t="shared" si="263"/>
        <v>42432.583333333336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2">
        <f t="shared" si="263"/>
        <v>41796.75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2">
        <f t="shared" si="263"/>
        <v>41825.319768518515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2">
        <f t="shared" si="263"/>
        <v>41828.731944444444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2">
        <f t="shared" si="263"/>
        <v>42216.458333333336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2">
        <f t="shared" si="263"/>
        <v>42538.458333333336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2">
        <f t="shared" si="263"/>
        <v>42008.344513888886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2">
        <f t="shared" si="263"/>
        <v>41922.25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2">
        <f t="shared" si="263"/>
        <v>42222.438738425924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2">
        <f t="shared" si="263"/>
        <v>42200.791666666664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2">
        <f t="shared" si="263"/>
        <v>41911.245254629626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2">
        <f t="shared" si="263"/>
        <v>42238.2971412037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2">
        <f t="shared" si="263"/>
        <v>42221.249999999993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2">
        <f t="shared" si="263"/>
        <v>42184.664791666662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2">
        <f t="shared" si="263"/>
        <v>42238.638136574074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2">
        <f t="shared" si="263"/>
        <v>42459.402083333327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2">
        <f t="shared" si="263"/>
        <v>41790.957638888889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2">
        <f t="shared" si="263"/>
        <v>42058.288229166668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2">
        <f t="shared" si="263"/>
        <v>42099.958333333336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2">
        <f t="shared" si="263"/>
        <v>42718.534270833326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2">
        <f t="shared" si="263"/>
        <v>42133.191145833327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2">
        <f t="shared" si="263"/>
        <v>42589.568391203698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2">
        <f t="shared" si="263"/>
        <v>42218.458333333336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s="7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2">
        <f t="shared" si="269"/>
        <v>42270.389884259253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2">
        <f t="shared" si="269"/>
        <v>42169.317233796297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2">
        <f t="shared" si="269"/>
        <v>42425.791666666664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2">
        <f t="shared" si="269"/>
        <v>41905.714525462965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2">
        <f t="shared" si="269"/>
        <v>42090.433935185189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2">
        <f t="shared" si="269"/>
        <v>42094.749305555553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2">
        <f t="shared" si="269"/>
        <v>42167.863194444442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2">
        <f t="shared" si="269"/>
        <v>42342.584328703706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2">
        <f t="shared" si="269"/>
        <v>42195.083333333336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2">
        <f t="shared" si="269"/>
        <v>42524.479166666664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2">
        <f t="shared" si="269"/>
        <v>42279.749999999993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2">
        <f t="shared" si="269"/>
        <v>42523.225902777776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2">
        <f t="shared" si="269"/>
        <v>41770.957638888889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2">
        <f t="shared" si="269"/>
        <v>42201.616550925923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2">
        <f t="shared" si="269"/>
        <v>41966.708333333336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2">
        <f t="shared" si="269"/>
        <v>42287.874999999993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2">
        <f t="shared" si="269"/>
        <v>42034.751504629625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2">
        <f t="shared" si="269"/>
        <v>42342.791666666664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2">
        <f t="shared" si="269"/>
        <v>42783.999305555553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2">
        <f t="shared" si="269"/>
        <v>42347.741712962961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2">
        <f t="shared" si="269"/>
        <v>41864.708333333328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2">
        <f t="shared" si="269"/>
        <v>41875.999305555553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2">
        <f t="shared" si="269"/>
        <v>42081.499999999993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2">
        <f t="shared" si="269"/>
        <v>42351.572881944441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s="7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2">
        <f t="shared" si="269"/>
        <v>41811.25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s="7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2">
        <f t="shared" si="269"/>
        <v>42533.958333333336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2">
        <f t="shared" si="269"/>
        <v>42739.337731481479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2">
        <f t="shared" si="269"/>
        <v>42162.808252314811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s="7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2">
        <f t="shared" si="269"/>
        <v>42153.483726851853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s="7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2">
        <f t="shared" si="269"/>
        <v>42513.597974537035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2">
        <f t="shared" si="269"/>
        <v>42153.440497685187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2">
        <f t="shared" si="269"/>
        <v>42483.219907407409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2">
        <f t="shared" si="269"/>
        <v>41887.798738425925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s="7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2">
        <f t="shared" si="269"/>
        <v>42398.761805555558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2">
        <f t="shared" si="269"/>
        <v>41810.836840277778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s="7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2">
        <f t="shared" si="269"/>
        <v>41895.98260416666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2">
        <f t="shared" si="269"/>
        <v>42131.508321759255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2">
        <f t="shared" si="269"/>
        <v>42398.773611111108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2">
        <f t="shared" si="269"/>
        <v>42224.69027777778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2">
        <f t="shared" si="269"/>
        <v>42786.541666666664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s="7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2">
        <f t="shared" si="269"/>
        <v>41978.269444444442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2">
        <f t="shared" si="269"/>
        <v>42293.153981481482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2">
        <f t="shared" si="269"/>
        <v>42540.592314814807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2">
        <f t="shared" si="269"/>
        <v>42271.3825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2">
        <f t="shared" si="269"/>
        <v>41814.581354166665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2">
        <f t="shared" si="269"/>
        <v>41891.46670138889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2">
        <f t="shared" si="269"/>
        <v>42202.345833333333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s="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2">
        <f t="shared" si="269"/>
        <v>42009.905775462961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2">
        <f t="shared" si="269"/>
        <v>42657.708333333336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2">
        <f t="shared" si="269"/>
        <v>42554.958333333336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2">
        <f t="shared" si="269"/>
        <v>42648.618680555555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2">
        <f t="shared" si="269"/>
        <v>42570.385196759256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2">
        <f t="shared" si="269"/>
        <v>41775.981076388889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2">
        <f t="shared" si="269"/>
        <v>41994.530243055553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s="7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2">
        <f t="shared" si="269"/>
        <v>42174.907847222225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2">
        <f t="shared" si="269"/>
        <v>42032.609155092585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2">
        <f t="shared" si="269"/>
        <v>42752.636412037034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2">
        <f t="shared" si="269"/>
        <v>42494.920057870368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s="7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2">
        <f t="shared" si="269"/>
        <v>42201.535636574066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2">
        <f t="shared" si="269"/>
        <v>42704.499999999993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2">
        <f t="shared" si="269"/>
        <v>42188.407349537032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2">
        <f t="shared" si="269"/>
        <v>42389.516909722217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2">
        <f t="shared" si="269"/>
        <v>42236.503472222219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s="7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2">
        <f t="shared" si="275"/>
        <v>42491.387939814813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2">
        <f t="shared" si="275"/>
        <v>42405.999305555553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2">
        <f t="shared" si="275"/>
        <v>41978.518923611111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2">
        <f t="shared" si="275"/>
        <v>42076.82640046296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2">
        <f t="shared" si="275"/>
        <v>42265.957638888889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2">
        <f t="shared" si="275"/>
        <v>42015.219027777777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s="7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2">
        <f t="shared" si="275"/>
        <v>41929.999305555553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2">
        <f t="shared" si="275"/>
        <v>41880.654918981476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2">
        <f t="shared" si="275"/>
        <v>41859.916666666664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2">
        <f t="shared" si="275"/>
        <v>42475.633425925924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2">
        <f t="shared" si="275"/>
        <v>41876.666666666664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2">
        <f t="shared" si="275"/>
        <v>42012.874999999993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s="7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2">
        <f t="shared" si="275"/>
        <v>42097.736284722218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2">
        <f t="shared" si="275"/>
        <v>41812.666666666664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2">
        <f t="shared" si="275"/>
        <v>42716.041666666664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2">
        <f t="shared" si="275"/>
        <v>42288.436863425923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2">
        <f t="shared" si="275"/>
        <v>42308.456631944442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s="7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2">
        <f t="shared" si="275"/>
        <v>42574.869884259257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2">
        <f t="shared" si="275"/>
        <v>41860.025833333333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2">
        <f t="shared" si="275"/>
        <v>42042.696053240739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2">
        <f t="shared" si="275"/>
        <v>42240.231435185182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2">
        <f t="shared" si="275"/>
        <v>42255.95854166666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2">
        <f t="shared" si="275"/>
        <v>41952.291666666664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2">
        <f t="shared" si="275"/>
        <v>42619.848530092589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2">
        <f t="shared" si="275"/>
        <v>42216.833333333336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2">
        <f t="shared" si="275"/>
        <v>42504.669409722213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2">
        <f t="shared" si="275"/>
        <v>42529.523368055547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2">
        <f t="shared" si="275"/>
        <v>41968.615277777775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2">
        <f t="shared" si="275"/>
        <v>42167.632951388885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2">
        <f t="shared" si="275"/>
        <v>42182.560486111113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2">
        <f t="shared" si="275"/>
        <v>42383.923310185179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2">
        <f t="shared" si="275"/>
        <v>41888.714571759258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2">
        <f t="shared" si="275"/>
        <v>42077.657337962963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2">
        <f t="shared" si="275"/>
        <v>42445.1480324074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2">
        <f t="shared" si="275"/>
        <v>41778.268391203703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2">
        <f t="shared" si="275"/>
        <v>42263.026006944441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2">
        <f t="shared" si="275"/>
        <v>42306.421377314815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2">
        <f t="shared" si="275"/>
        <v>41856.411215277774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2">
        <f t="shared" si="275"/>
        <v>42088.54247685185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2">
        <f t="shared" si="275"/>
        <v>41907.678287037037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2">
        <f t="shared" si="275"/>
        <v>42142.665821759256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2">
        <f t="shared" si="275"/>
        <v>42027.916666666664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2">
        <f t="shared" si="275"/>
        <v>42132.957638888889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2">
        <f t="shared" si="275"/>
        <v>41893.375787037032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2">
        <f t="shared" si="275"/>
        <v>42058.557627314811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2">
        <f t="shared" si="275"/>
        <v>41835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2">
        <f t="shared" si="275"/>
        <v>42433.789884259262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2">
        <f t="shared" si="275"/>
        <v>41784.355995370366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2">
        <f t="shared" si="275"/>
        <v>42131.375740740739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2">
        <f t="shared" si="275"/>
        <v>41897.047222222223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2">
        <f t="shared" si="275"/>
        <v>42056.249999999993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2">
        <f t="shared" si="275"/>
        <v>42525.748298611106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2">
        <f t="shared" si="275"/>
        <v>41805.427824074075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2">
        <f t="shared" si="275"/>
        <v>42611.499999999993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2">
        <f t="shared" si="275"/>
        <v>41924.999305555553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2">
        <f t="shared" si="275"/>
        <v>41833.248993055553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2">
        <f t="shared" si="275"/>
        <v>42034.495532407404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2">
        <f t="shared" si="275"/>
        <v>41878.833333333328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2">
        <f t="shared" si="275"/>
        <v>42022.565023148149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2">
        <f t="shared" si="275"/>
        <v>42064.751793981479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2">
        <f t="shared" si="275"/>
        <v>42354.637499999997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s="7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2">
        <f t="shared" si="275"/>
        <v>42106.921064814807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2">
        <f t="shared" si="275"/>
        <v>42162.705995370365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s="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2">
        <f t="shared" si="281"/>
        <v>42597.322824074072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2">
        <f t="shared" si="281"/>
        <v>42698.507638888892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2">
        <f t="shared" si="281"/>
        <v>42157.440891203696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2">
        <f t="shared" si="281"/>
        <v>42327.656446759262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s="7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2">
        <f t="shared" si="281"/>
        <v>42392.156851851854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2">
        <f t="shared" si="281"/>
        <v>41917.594594907401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2">
        <f t="shared" si="281"/>
        <v>42659.958333333336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2">
        <f t="shared" si="281"/>
        <v>42285.583576388883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s="7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2">
        <f t="shared" si="281"/>
        <v>42810.333368055559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2">
        <f t="shared" si="281"/>
        <v>42171.532974537033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2">
        <f t="shared" si="281"/>
        <v>42494.750578703701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2">
        <f t="shared" si="281"/>
        <v>42090.761249999996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s="7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2">
        <f t="shared" si="281"/>
        <v>42498.529131944444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s="7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2">
        <f t="shared" si="281"/>
        <v>42527.800057870372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s="7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2">
        <f t="shared" si="281"/>
        <v>41893.54887731481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2">
        <f t="shared" si="281"/>
        <v>42088.958333333336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2">
        <f t="shared" si="281"/>
        <v>42064.082638888889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2">
        <f t="shared" si="281"/>
        <v>42187.26185185185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2">
        <f t="shared" si="281"/>
        <v>41857.688888888886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2">
        <f t="shared" si="281"/>
        <v>42192.521215277775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2">
        <f t="shared" si="281"/>
        <v>42263.530231481483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2">
        <f t="shared" si="281"/>
        <v>42071.947824074072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2">
        <f t="shared" si="281"/>
        <v>42598.957638888889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2">
        <f t="shared" si="281"/>
        <v>42127.743750000001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2">
        <f t="shared" si="281"/>
        <v>41838.461238425924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2">
        <f t="shared" si="281"/>
        <v>41882.449976851851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2">
        <f t="shared" si="281"/>
        <v>42708.833333333336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2">
        <f t="shared" si="281"/>
        <v>42369.958333333336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2">
        <f t="shared" si="281"/>
        <v>41907.857638888883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2">
        <f t="shared" si="281"/>
        <v>41969.916666666664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2">
        <f t="shared" si="281"/>
        <v>42442.291666666664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2">
        <f t="shared" si="281"/>
        <v>42085.884722222218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2">
        <f t="shared" si="281"/>
        <v>41932.040972222218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2">
        <f t="shared" si="281"/>
        <v>42010.041666666664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2">
        <f t="shared" si="281"/>
        <v>42239.874999999993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2">
        <f t="shared" si="281"/>
        <v>42270.351342592585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2">
        <f t="shared" si="281"/>
        <v>42411.478506944441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2">
        <f t="shared" si="281"/>
        <v>41954.465694444443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2">
        <f t="shared" si="281"/>
        <v>42606.070381944439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2">
        <f t="shared" si="281"/>
        <v>42673.958333333336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2">
        <f t="shared" si="281"/>
        <v>42491.250069444439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2">
        <f t="shared" si="281"/>
        <v>42655.791666666664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2">
        <f t="shared" si="281"/>
        <v>42541.153715277782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2">
        <f t="shared" si="281"/>
        <v>42358.999305555553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2">
        <f t="shared" si="281"/>
        <v>42376.365972222215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2">
        <f t="shared" si="281"/>
        <v>42762.628819444442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2">
        <f t="shared" si="281"/>
        <v>42652.559143518512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2">
        <f t="shared" si="281"/>
        <v>42420.63040509259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2">
        <f t="shared" si="281"/>
        <v>41915.270509259259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2">
        <f t="shared" si="281"/>
        <v>42754.456840277773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2">
        <f t="shared" si="281"/>
        <v>42150.70416666667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2">
        <f t="shared" si="281"/>
        <v>42792.999305555553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2">
        <f t="shared" si="281"/>
        <v>41805.975694444445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2">
        <f t="shared" si="281"/>
        <v>42794.874999999993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2">
        <f t="shared" si="281"/>
        <v>42766.541666666664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2">
        <f t="shared" si="281"/>
        <v>42564.687291666669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2">
        <f t="shared" si="281"/>
        <v>41269.627916666665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2">
        <f t="shared" si="281"/>
        <v>42430.040972222218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2">
        <f t="shared" si="281"/>
        <v>41958.714398148142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2">
        <f t="shared" si="281"/>
        <v>41918.466493055552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2">
        <f t="shared" si="281"/>
        <v>41987.548506944448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2">
        <f t="shared" si="281"/>
        <v>42119.007905092592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2">
        <f t="shared" si="281"/>
        <v>42390.003692129627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s="7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2">
        <f t="shared" si="287"/>
        <v>42056.624062499999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2">
        <f t="shared" si="287"/>
        <v>42361.749305555553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2">
        <f t="shared" si="287"/>
        <v>42045.494560185187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2">
        <f t="shared" si="287"/>
        <v>42176.627881944441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2">
        <f t="shared" si="287"/>
        <v>41948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2">
        <f t="shared" si="287"/>
        <v>41800.958333333328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2">
        <f t="shared" si="287"/>
        <v>41838.339722222219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2">
        <f t="shared" si="287"/>
        <v>41871.641701388886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2">
        <f t="shared" si="287"/>
        <v>42205.708333333336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2">
        <f t="shared" si="287"/>
        <v>41785.916666666664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2">
        <f t="shared" si="287"/>
        <v>42230.638113425921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2">
        <f t="shared" si="287"/>
        <v>42696.040972222218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2">
        <f t="shared" si="287"/>
        <v>42609.745474537034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2">
        <f t="shared" si="287"/>
        <v>42166.46743055556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2">
        <f t="shared" si="287"/>
        <v>41188.785590277774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2">
        <f t="shared" si="287"/>
        <v>41789.458333333328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2">
        <f t="shared" si="287"/>
        <v>42797.251064814809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2">
        <f t="shared" si="287"/>
        <v>42083.454293981478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2">
        <f t="shared" si="287"/>
        <v>42597.055844907409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2">
        <f t="shared" si="287"/>
        <v>41960.982638888883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2">
        <f t="shared" si="287"/>
        <v>42263.5390162037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2">
        <f t="shared" si="287"/>
        <v>42657.674155092587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2">
        <f t="shared" si="287"/>
        <v>42257.836331018516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2">
        <f t="shared" si="287"/>
        <v>42599.901909722219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2">
        <f t="shared" si="287"/>
        <v>42674.957638888889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2">
        <f t="shared" si="287"/>
        <v>41398.351956018516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2">
        <f t="shared" si="287"/>
        <v>41502.290972222218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2">
        <f t="shared" si="287"/>
        <v>40452.999305555553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2">
        <f t="shared" si="287"/>
        <v>42433.043946759259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2">
        <f t="shared" si="287"/>
        <v>41637.124305555553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2">
        <f t="shared" si="287"/>
        <v>42181.749999999993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2">
        <f t="shared" si="287"/>
        <v>42389.660277777781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2">
        <f t="shared" si="287"/>
        <v>42283.479710648149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2">
        <f t="shared" si="287"/>
        <v>42109.909722222219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2">
        <f t="shared" si="287"/>
        <v>42402.518495370365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2">
        <f t="shared" si="287"/>
        <v>41872.947395833333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2">
        <f t="shared" si="287"/>
        <v>41891.994444444441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2">
        <f t="shared" si="287"/>
        <v>42487.344444444439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2">
        <f t="shared" si="287"/>
        <v>42004.681944444441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2">
        <f t="shared" si="287"/>
        <v>42168.806192129625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2">
        <f t="shared" si="287"/>
        <v>42494.960185185184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2">
        <f t="shared" si="287"/>
        <v>42774.207696759251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2">
        <f t="shared" si="287"/>
        <v>42152.457638888889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2">
        <f t="shared" si="287"/>
        <v>41913.957638888889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s="7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2">
        <f t="shared" si="287"/>
        <v>42064.836111111108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2">
        <f t="shared" si="287"/>
        <v>42013.749884259254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s="7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2">
        <f t="shared" si="287"/>
        <v>41911.428055555552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s="7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2">
        <f t="shared" si="287"/>
        <v>42463.400590277779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2">
        <f t="shared" si="287"/>
        <v>42510.165972222218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2">
        <f t="shared" si="287"/>
        <v>41859.727384259255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2">
        <f t="shared" si="287"/>
        <v>42275.066365740735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s="7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2">
        <f t="shared" si="287"/>
        <v>41864.575787037036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2">
        <f t="shared" si="287"/>
        <v>42277.541666666664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2">
        <f t="shared" si="287"/>
        <v>42665.714560185181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2">
        <f t="shared" si="287"/>
        <v>42330.082638888889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2">
        <f t="shared" si="287"/>
        <v>41849.846898148149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2">
        <f t="shared" si="287"/>
        <v>42561.020104166666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2">
        <f t="shared" si="287"/>
        <v>42256.730081018519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2">
        <f t="shared" si="287"/>
        <v>42293.483240740738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2">
        <f t="shared" si="287"/>
        <v>41987.625393518516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2">
        <f t="shared" si="287"/>
        <v>42711.525104166663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2">
        <f t="shared" si="287"/>
        <v>42115.040972222218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2">
        <f t="shared" si="287"/>
        <v>42672.865277777775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s="7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2">
        <f t="shared" si="293"/>
        <v>42439.362951388881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2">
        <f t="shared" si="293"/>
        <v>42600.893981481473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2">
        <f t="shared" si="293"/>
        <v>42286.443553240737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2">
        <f t="shared" si="293"/>
        <v>42796.74858796296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2">
        <f t="shared" si="293"/>
        <v>42060.930497685178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2">
        <f t="shared" si="293"/>
        <v>42085.463368055549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2">
        <f t="shared" si="293"/>
        <v>41999.861620370364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2">
        <f t="shared" si="293"/>
        <v>42266.973275462959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s="7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2">
        <f t="shared" si="293"/>
        <v>42323.756319444445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2">
        <f t="shared" si="293"/>
        <v>41883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2">
        <f t="shared" si="293"/>
        <v>42129.574999999997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2">
        <f t="shared" si="293"/>
        <v>42276.675451388881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2">
        <f t="shared" si="293"/>
        <v>42233.462488425925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2">
        <f t="shared" si="293"/>
        <v>42724.983680555553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2">
        <f t="shared" si="293"/>
        <v>42012.361805555549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2">
        <f t="shared" si="293"/>
        <v>42559.874305555553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2">
        <f t="shared" si="293"/>
        <v>42125.568807870368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2">
        <f t="shared" si="293"/>
        <v>42596.740081018514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2">
        <f t="shared" si="293"/>
        <v>42292.708333333336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2">
        <f t="shared" si="293"/>
        <v>41790.957638888889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2">
        <f t="shared" si="293"/>
        <v>42267.587453703702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2">
        <f t="shared" si="293"/>
        <v>42582.81689814815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2">
        <f t="shared" si="293"/>
        <v>42144.617199074077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2">
        <f t="shared" si="293"/>
        <v>42650.374999999993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2">
        <f t="shared" si="293"/>
        <v>42407.803472222215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2">
        <f t="shared" si="293"/>
        <v>42411.981377314813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2">
        <f t="shared" si="293"/>
        <v>41932.4140625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2">
        <f t="shared" si="293"/>
        <v>42201.12222222222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2">
        <f t="shared" si="293"/>
        <v>42605.132152777776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2">
        <f t="shared" si="293"/>
        <v>42166.94798611111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2">
        <f t="shared" si="293"/>
        <v>42037.874999999993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2">
        <f t="shared" si="293"/>
        <v>41931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2">
        <f t="shared" si="293"/>
        <v>42263.708333333336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2">
        <f t="shared" si="293"/>
        <v>42135.605914351843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2">
        <f t="shared" si="293"/>
        <v>42122.430486111109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2">
        <f t="shared" si="293"/>
        <v>41878.916782407403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2">
        <f t="shared" si="293"/>
        <v>42784.823136574072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2">
        <f t="shared" si="293"/>
        <v>41916.38680555555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2">
        <f t="shared" si="293"/>
        <v>42674.913587962961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2">
        <f t="shared" si="293"/>
        <v>42111.522939814815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s="7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2">
        <f t="shared" si="293"/>
        <v>41903.42418981481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2">
        <f t="shared" si="293"/>
        <v>42526.238738425927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2">
        <f t="shared" si="293"/>
        <v>42095.30700231481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2">
        <f t="shared" si="293"/>
        <v>42517.341666666667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2">
        <f t="shared" si="293"/>
        <v>42553.441238425927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2">
        <f t="shared" si="293"/>
        <v>42089.795509259253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2">
        <f t="shared" si="293"/>
        <v>42495.692083333335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2">
        <f t="shared" si="293"/>
        <v>41908.471469907403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2">
        <f t="shared" si="293"/>
        <v>42683.765416666669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2">
        <f t="shared" si="293"/>
        <v>42560.784699074073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2">
        <f t="shared" si="293"/>
        <v>42037.571770833332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s="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2">
        <f t="shared" si="293"/>
        <v>42375.998518518514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2">
        <f t="shared" si="293"/>
        <v>42456.768078703702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s="7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2">
        <f t="shared" si="293"/>
        <v>42064.648483796293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2">
        <f t="shared" si="293"/>
        <v>42810.575706018521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2">
        <f t="shared" si="293"/>
        <v>42843.592812499999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2">
        <f t="shared" si="293"/>
        <v>42838.999305555553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2">
        <f t="shared" si="293"/>
        <v>42833.329224537032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2">
        <f t="shared" si="293"/>
        <v>42846.100231481476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2">
        <f t="shared" si="293"/>
        <v>42818.315208333333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2">
        <f t="shared" si="293"/>
        <v>42821.470127314817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2">
        <f t="shared" si="293"/>
        <v>42828.943530092591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2">
        <f t="shared" si="293"/>
        <v>42825.749305555553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s="7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s="7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2">
        <f t="shared" si="299"/>
        <v>42828.437581018516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2">
        <f t="shared" si="299"/>
        <v>42818.981249999997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2">
        <f t="shared" si="299"/>
        <v>42832.468784722216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2">
        <f t="shared" si="299"/>
        <v>42841.624999999993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2">
        <f t="shared" si="299"/>
        <v>42813.263182870367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s="7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2">
        <f t="shared" si="299"/>
        <v>42834.149953703702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2">
        <f t="shared" si="299"/>
        <v>42813.041666666664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s="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2">
        <f t="shared" si="299"/>
        <v>42821.790902777771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2">
        <f t="shared" si="299"/>
        <v>42841.432476851849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2">
        <f t="shared" si="299"/>
        <v>41949.802719907406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2">
        <f t="shared" si="299"/>
        <v>41912.958333333328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2">
        <f t="shared" si="299"/>
        <v>41249.875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2">
        <f t="shared" si="299"/>
        <v>40567.958333333328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2">
        <f t="shared" si="299"/>
        <v>41892.631643518514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2">
        <f t="shared" si="299"/>
        <v>41580.659340277773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2">
        <f t="shared" si="299"/>
        <v>40663.999305555553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2">
        <f t="shared" si="299"/>
        <v>41000.625671296293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2">
        <f t="shared" si="299"/>
        <v>41263.290798611109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2">
        <f t="shared" si="299"/>
        <v>41061.744722222218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2">
        <f t="shared" si="299"/>
        <v>41839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2">
        <f t="shared" si="299"/>
        <v>41477.631388888884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2">
        <f t="shared" si="299"/>
        <v>40926.75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2">
        <f t="shared" si="299"/>
        <v>41863.999305555553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2">
        <f t="shared" si="299"/>
        <v>41927.327800925923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2">
        <f t="shared" si="299"/>
        <v>41826.875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2">
        <f t="shared" si="299"/>
        <v>41805.545428240737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2">
        <f t="shared" si="299"/>
        <v>41799.597395833334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2">
        <f t="shared" si="299"/>
        <v>40665.957638888889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2">
        <f t="shared" si="299"/>
        <v>41969.124305555553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2">
        <f t="shared" si="299"/>
        <v>41852.967372685183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2">
        <f t="shared" si="299"/>
        <v>41803.708333333328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2">
        <f t="shared" si="299"/>
        <v>41620.999305555553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2">
        <f t="shared" si="299"/>
        <v>41821.958333333328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2">
        <f t="shared" si="299"/>
        <v>42496.399976851848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2">
        <f t="shared" si="299"/>
        <v>40953.521620370368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2">
        <f t="shared" si="299"/>
        <v>41908.670046296291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2">
        <f t="shared" si="299"/>
        <v>41876.656342592592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2">
        <f t="shared" si="299"/>
        <v>40591.678553240738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2">
        <f t="shared" si="299"/>
        <v>41504.416666666664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2">
        <f t="shared" si="299"/>
        <v>41811.458437499998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2">
        <f t="shared" si="299"/>
        <v>41836.396701388883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2">
        <f t="shared" si="299"/>
        <v>41400.49387731481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2">
        <f t="shared" si="299"/>
        <v>41810.204270833332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2">
        <f t="shared" si="299"/>
        <v>41805.458333333328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2">
        <f t="shared" si="299"/>
        <v>40939.5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2">
        <f t="shared" si="299"/>
        <v>41509.586446759255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2">
        <f t="shared" si="299"/>
        <v>41821.785081018512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2">
        <f t="shared" si="299"/>
        <v>41836.768993055557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2">
        <f t="shared" si="299"/>
        <v>41898.666666666664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2">
        <f t="shared" si="299"/>
        <v>41855.458020833328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2">
        <f t="shared" si="299"/>
        <v>42165.207199074073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2">
        <f t="shared" si="299"/>
        <v>42148.138101851851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s="7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2">
        <f t="shared" si="299"/>
        <v>42712.984664351847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2">
        <f t="shared" si="299"/>
        <v>42598.547094907401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2">
        <f t="shared" si="299"/>
        <v>42063.708333333336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2">
        <f t="shared" si="299"/>
        <v>42055.759907407402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s="7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2">
        <f t="shared" si="299"/>
        <v>42211.854143518511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2">
        <f t="shared" si="299"/>
        <v>42047.385902777773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2">
        <f t="shared" si="299"/>
        <v>42217.374999999993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2">
        <f t="shared" si="299"/>
        <v>42039.28493055555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2">
        <f t="shared" si="299"/>
        <v>42051.216168981475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2">
        <f t="shared" si="299"/>
        <v>41888.666666666664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2">
        <f t="shared" si="299"/>
        <v>42490.023611111108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s="7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2">
        <f t="shared" si="305"/>
        <v>42352.040972222218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2">
        <f t="shared" si="305"/>
        <v>42272.780347222222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s="7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2">
        <f t="shared" si="305"/>
        <v>42202.468055555553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2">
        <f t="shared" si="305"/>
        <v>42125.166342592587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s="7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2">
        <f t="shared" si="305"/>
        <v>42266.067719907405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2">
        <f t="shared" si="305"/>
        <v>42117.027858796289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2">
        <f t="shared" si="305"/>
        <v>41848.396724537037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2">
        <f t="shared" si="305"/>
        <v>41810.75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2">
        <f t="shared" si="305"/>
        <v>41060.957638888889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2">
        <f t="shared" si="305"/>
        <v>41865.875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2">
        <f t="shared" si="305"/>
        <v>41859.587395833332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2">
        <f t="shared" si="305"/>
        <v>42211.555081018516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2">
        <f t="shared" si="305"/>
        <v>42374.788194444445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2">
        <f t="shared" si="305"/>
        <v>42256.957638888889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2">
        <f t="shared" si="305"/>
        <v>42196.395833333336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2">
        <f t="shared" si="305"/>
        <v>42678.337777777771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2">
        <f t="shared" si="305"/>
        <v>42003.791666666664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2">
        <f t="shared" si="305"/>
        <v>42085.733182870368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2">
        <f t="shared" si="305"/>
        <v>42806.666666666664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2">
        <f t="shared" si="305"/>
        <v>42190.488460648143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2">
        <f t="shared" si="305"/>
        <v>42301.686805555553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2">
        <f t="shared" si="305"/>
        <v>42236.62703703704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2">
        <f t="shared" si="305"/>
        <v>42744.999999999993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2">
        <f t="shared" si="305"/>
        <v>42524.666666666664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2">
        <f t="shared" si="305"/>
        <v>42307.375138888885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2">
        <f t="shared" si="305"/>
        <v>42752.674027777779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2">
        <f t="shared" si="305"/>
        <v>42354.999305555553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2">
        <f t="shared" si="305"/>
        <v>41963.124976851854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2">
        <f t="shared" si="305"/>
        <v>41912.957638888889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2">
        <f t="shared" si="305"/>
        <v>42476.735497685186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2">
        <f t="shared" si="305"/>
        <v>42493.957638888889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2">
        <f t="shared" si="305"/>
        <v>42796.596701388888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2">
        <f t="shared" si="305"/>
        <v>42767.771527777775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2">
        <f t="shared" si="305"/>
        <v>42552.139479166661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2">
        <f t="shared" si="305"/>
        <v>42732.708715277775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2">
        <f t="shared" si="305"/>
        <v>42275.957638888889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2">
        <f t="shared" si="305"/>
        <v>42186.302060185182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2">
        <f t="shared" si="305"/>
        <v>42302.790972222218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2">
        <f t="shared" si="305"/>
        <v>42782.749999999993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2">
        <f t="shared" si="305"/>
        <v>41926.082638888889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2">
        <f t="shared" si="305"/>
        <v>41901.547361111108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2">
        <f t="shared" si="305"/>
        <v>42285.791666666664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2">
        <f t="shared" si="305"/>
        <v>42705.527569444443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2">
        <f t="shared" si="305"/>
        <v>42166.874999999993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2">
        <f t="shared" si="305"/>
        <v>42258.957638888889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2">
        <f t="shared" si="305"/>
        <v>42197.22583333333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2">
        <f t="shared" si="305"/>
        <v>42098.638391203705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2">
        <f t="shared" si="305"/>
        <v>42175.538356481477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2">
        <f t="shared" si="305"/>
        <v>41948.575509259259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2">
        <f t="shared" si="305"/>
        <v>42176.52275462963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2">
        <f t="shared" si="305"/>
        <v>42620.264351851853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2">
        <f t="shared" si="305"/>
        <v>42620.947916666664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2">
        <f t="shared" si="305"/>
        <v>42088.835752314808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2">
        <f t="shared" si="305"/>
        <v>41919.559895833328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2">
        <f t="shared" si="305"/>
        <v>42165.957638888889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2">
        <f t="shared" si="305"/>
        <v>42788.351296296292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2">
        <f t="shared" si="305"/>
        <v>42012.678946759253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2">
        <f t="shared" si="305"/>
        <v>42643.957638888889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2">
        <f t="shared" si="305"/>
        <v>42338.505995370368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2">
        <f t="shared" si="305"/>
        <v>42201.517083333332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2">
        <f t="shared" si="305"/>
        <v>41994.958333333336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2">
        <f t="shared" si="305"/>
        <v>42307.666666666664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2">
        <f t="shared" si="305"/>
        <v>42032.708333333336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s="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2">
        <f t="shared" si="311"/>
        <v>42167.666666666664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2">
        <f t="shared" si="311"/>
        <v>42202.549305555549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2">
        <f t="shared" si="311"/>
        <v>42606.695925925924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2">
        <f t="shared" si="311"/>
        <v>42171.249999999993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2">
        <f t="shared" si="311"/>
        <v>42197.324826388889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2">
        <f t="shared" si="311"/>
        <v>41945.270543981482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2">
        <f t="shared" si="311"/>
        <v>42314.333437499998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2">
        <f t="shared" si="311"/>
        <v>42627.583333333336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2">
        <f t="shared" si="311"/>
        <v>42444.666666666664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2">
        <f t="shared" si="311"/>
        <v>42043.979166666664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2">
        <f t="shared" si="311"/>
        <v>42460.957638888889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2">
        <f t="shared" si="311"/>
        <v>41961.516273148147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2">
        <f t="shared" si="311"/>
        <v>42154.640081018515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2">
        <f t="shared" si="311"/>
        <v>42460.852534722224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2">
        <f t="shared" si="311"/>
        <v>42155.999999999993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2">
        <f t="shared" si="311"/>
        <v>42248.811400462961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2">
        <f t="shared" si="311"/>
        <v>42488.985972222225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2">
        <f t="shared" si="311"/>
        <v>42410.666666666664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2">
        <f t="shared" si="311"/>
        <v>42398.040972222218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2">
        <f t="shared" si="311"/>
        <v>42793.999999999993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2">
        <f t="shared" si="311"/>
        <v>42597.631736111107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2">
        <f t="shared" si="311"/>
        <v>42336.541990740741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2">
        <f t="shared" si="311"/>
        <v>42541.749999999993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2">
        <f t="shared" si="311"/>
        <v>42786.159745370365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2">
        <f t="shared" si="311"/>
        <v>42805.306608796294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2">
        <f t="shared" si="311"/>
        <v>42263.957638888889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2">
        <f t="shared" si="311"/>
        <v>42342.603564814817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2">
        <f t="shared" si="311"/>
        <v>42798.217037037037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2">
        <f t="shared" si="311"/>
        <v>42171.33280092592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2">
        <f t="shared" si="311"/>
        <v>42639.234131944446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2">
        <f t="shared" si="311"/>
        <v>42330.708333333336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2">
        <f t="shared" si="311"/>
        <v>42212.749305555553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2">
        <f t="shared" si="311"/>
        <v>42259.791666666664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2">
        <f t="shared" si="311"/>
        <v>42291.709062499998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2">
        <f t="shared" si="311"/>
        <v>42123.535439814812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2">
        <f t="shared" si="311"/>
        <v>42583.082638888889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2">
        <f t="shared" si="311"/>
        <v>42711.143240740734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2">
        <f t="shared" si="311"/>
        <v>42091.401435185187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2">
        <f t="shared" si="311"/>
        <v>42726.41611111111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2">
        <f t="shared" si="311"/>
        <v>42216.647546296292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2">
        <f t="shared" si="311"/>
        <v>42530.916666666664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2">
        <f t="shared" si="311"/>
        <v>42504.848831018513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2">
        <f t="shared" si="311"/>
        <v>42473.668576388889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2">
        <f t="shared" si="311"/>
        <v>42659.441874999997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2">
        <f t="shared" si="311"/>
        <v>42283.720196759255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2">
        <f t="shared" si="311"/>
        <v>42294.083449074074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2">
        <f t="shared" si="311"/>
        <v>42685.708333333336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2">
        <f t="shared" si="311"/>
        <v>42395.833333333336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2">
        <f t="shared" si="311"/>
        <v>42132.628472222219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2">
        <f t="shared" si="311"/>
        <v>42496.095381944448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2">
        <f t="shared" si="311"/>
        <v>41859.370833333334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2">
        <f t="shared" si="311"/>
        <v>42528.831296296288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2">
        <f t="shared" si="311"/>
        <v>42470.895833333336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2">
        <f t="shared" si="311"/>
        <v>42035.377152777779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2">
        <f t="shared" si="311"/>
        <v>42542.837465277778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2">
        <f t="shared" si="311"/>
        <v>41927.957638888889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2">
        <f t="shared" si="311"/>
        <v>42542.954861111109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2">
        <f t="shared" si="311"/>
        <v>42638.157499999994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2">
        <f t="shared" si="311"/>
        <v>42526.374884259254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2">
        <f t="shared" si="311"/>
        <v>42099.535613425927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2">
        <f t="shared" si="311"/>
        <v>42071.464178240734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2">
        <f t="shared" si="311"/>
        <v>42498.166273148141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2">
        <f t="shared" si="311"/>
        <v>41824.833333333328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s="7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2">
        <f t="shared" si="317"/>
        <v>42095.637361111112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2">
        <f t="shared" si="317"/>
        <v>42283.48942129629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2">
        <f t="shared" si="317"/>
        <v>41839.651967592588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2">
        <f t="shared" si="317"/>
        <v>42170.468518518515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2">
        <f t="shared" si="317"/>
        <v>42215.312754629624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2">
        <f t="shared" si="317"/>
        <v>41854.75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2">
        <f t="shared" si="317"/>
        <v>42465.148680555554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2">
        <f t="shared" si="317"/>
        <v>41922.666666666664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2">
        <f t="shared" si="317"/>
        <v>42790.366666666661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2">
        <f t="shared" si="317"/>
        <v>42579.457384259258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2">
        <f t="shared" si="317"/>
        <v>42710.765671296293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2">
        <f t="shared" si="317"/>
        <v>42533.499999999993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2">
        <f t="shared" si="317"/>
        <v>42094.999305555553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2">
        <f t="shared" si="317"/>
        <v>42473.345833333333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2">
        <f t="shared" si="317"/>
        <v>41880.991817129623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2">
        <f t="shared" si="317"/>
        <v>42111.817361111105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2">
        <f t="shared" si="317"/>
        <v>42060.816087962965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2">
        <f t="shared" si="317"/>
        <v>42498.666666666664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2">
        <f t="shared" si="317"/>
        <v>42489.957638888889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2">
        <f t="shared" si="317"/>
        <v>42534.499999999993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2">
        <f t="shared" si="317"/>
        <v>42337.749999999993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2">
        <f t="shared" si="317"/>
        <v>41843.25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2">
        <f t="shared" si="317"/>
        <v>42552.749999999993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2">
        <f t="shared" si="317"/>
        <v>42492.749999999993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2">
        <f t="shared" si="317"/>
        <v>42305.959027777775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2">
        <f t="shared" si="317"/>
        <v>42500.261805555558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2">
        <f t="shared" si="317"/>
        <v>42566.607314814813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2">
        <f t="shared" si="317"/>
        <v>41852.209606481476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2">
        <f t="shared" si="317"/>
        <v>41962.144432870373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2">
        <f t="shared" si="317"/>
        <v>42790.848773148151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2">
        <f t="shared" si="317"/>
        <v>42718.457638888889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2">
        <f t="shared" si="317"/>
        <v>41883.457638888889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2">
        <f t="shared" si="317"/>
        <v>42069.996527777774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2">
        <f t="shared" si="317"/>
        <v>41870.458333333328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2">
        <f t="shared" si="317"/>
        <v>42444.666666666664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2">
        <f t="shared" si="317"/>
        <v>42350.893425925926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2">
        <f t="shared" si="317"/>
        <v>42136.859224537031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2">
        <f t="shared" si="317"/>
        <v>42217.725624999999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2">
        <f t="shared" si="317"/>
        <v>42004.999999999993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2">
        <f t="shared" si="317"/>
        <v>42749.833101851851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2">
        <f t="shared" si="317"/>
        <v>42721.124999999993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2">
        <f t="shared" si="317"/>
        <v>42340.666261574072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2">
        <f t="shared" si="317"/>
        <v>41875.999305555553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2">
        <f t="shared" si="317"/>
        <v>42203.458333333336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2">
        <f t="shared" si="317"/>
        <v>42305.523333333331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2">
        <f t="shared" si="317"/>
        <v>41777.402465277773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2">
        <f t="shared" si="317"/>
        <v>42119.451319444437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2">
        <f t="shared" si="317"/>
        <v>42083.49722222222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2">
        <f t="shared" si="317"/>
        <v>41882.338888888888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2">
        <f t="shared" si="317"/>
        <v>42242.749999999993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2">
        <f t="shared" si="317"/>
        <v>41972.786782407398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2">
        <f t="shared" si="317"/>
        <v>42073.934988425921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2">
        <f t="shared" si="317"/>
        <v>42583.749305555553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2">
        <f t="shared" si="317"/>
        <v>42544.574305555558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2">
        <f t="shared" si="317"/>
        <v>42328.916666666664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2">
        <f t="shared" si="317"/>
        <v>41983.659166666665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2">
        <f t="shared" si="317"/>
        <v>41976.436412037037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2">
        <f t="shared" si="317"/>
        <v>41987.554259259261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2">
        <f t="shared" si="317"/>
        <v>42173.252789351849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2">
        <f t="shared" si="317"/>
        <v>42524.355115740742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2">
        <f t="shared" si="317"/>
        <v>41830.56649305555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2">
        <f t="shared" si="317"/>
        <v>41859.727777777778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2">
        <f t="shared" si="317"/>
        <v>42496.63721064815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s="7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2">
        <f t="shared" si="323"/>
        <v>41847.387094907404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2">
        <f t="shared" si="323"/>
        <v>42154.548611111109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2">
        <f t="shared" si="323"/>
        <v>41790.957638888889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2">
        <f t="shared" si="323"/>
        <v>42418.708333333336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2">
        <f t="shared" si="323"/>
        <v>41964.499999999993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2">
        <f t="shared" si="323"/>
        <v>42056.712094907409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2">
        <f t="shared" si="323"/>
        <v>41879.745532407404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2">
        <f t="shared" si="323"/>
        <v>42223.5155787037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2">
        <f t="shared" si="323"/>
        <v>42319.896527777775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2">
        <f t="shared" si="323"/>
        <v>42180.253749999996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2">
        <f t="shared" si="323"/>
        <v>42172.295162037037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2">
        <f t="shared" si="323"/>
        <v>42430.790972222218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2">
        <f t="shared" si="323"/>
        <v>41836.284444444442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2">
        <f t="shared" si="323"/>
        <v>41826.21399305555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2">
        <f t="shared" si="323"/>
        <v>41838.78361111111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2">
        <f t="shared" si="323"/>
        <v>42582.665277777771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2">
        <f t="shared" si="323"/>
        <v>42527.083333333336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2">
        <f t="shared" si="323"/>
        <v>42284.814490740733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2">
        <f t="shared" si="323"/>
        <v>41909.750717592593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2">
        <f t="shared" si="323"/>
        <v>42062.999305555553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2">
        <f t="shared" si="323"/>
        <v>42705.124305555553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2">
        <f t="shared" si="323"/>
        <v>42477.770833333336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2">
        <f t="shared" si="323"/>
        <v>42117.562499999993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2">
        <f t="shared" si="323"/>
        <v>41937.821527777778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2">
        <f t="shared" si="323"/>
        <v>41782.626238425924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2">
        <f t="shared" si="323"/>
        <v>42466.687499999993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2">
        <f t="shared" si="323"/>
        <v>42413.791666666664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2">
        <f t="shared" si="323"/>
        <v>42067.582905092589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2">
        <f t="shared" si="323"/>
        <v>42351.791666666664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2">
        <f t="shared" si="323"/>
        <v>42118.703020833331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2">
        <f t="shared" si="323"/>
        <v>42040.082638888889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2">
        <f t="shared" si="323"/>
        <v>41916.40898148148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2">
        <f t="shared" si="323"/>
        <v>41902.875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2">
        <f t="shared" si="323"/>
        <v>41822.436944444438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2">
        <f t="shared" si="323"/>
        <v>42063.499999999993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2">
        <f t="shared" si="323"/>
        <v>42675.813206018516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2">
        <f t="shared" si="323"/>
        <v>41850.737280092588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2">
        <f t="shared" si="323"/>
        <v>41869.522604166668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2">
        <f t="shared" si="323"/>
        <v>42405.708333333336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2">
        <f t="shared" si="323"/>
        <v>41806.916666666664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2">
        <f t="shared" si="323"/>
        <v>41830.172094907408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2">
        <f t="shared" si="323"/>
        <v>42588.916666666664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2">
        <f t="shared" si="323"/>
        <v>41872.477777777778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2">
        <f t="shared" si="323"/>
        <v>42235.502546296295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2">
        <f t="shared" si="323"/>
        <v>42126.666666666664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2">
        <f t="shared" si="323"/>
        <v>42387.999305555553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2">
        <f t="shared" si="323"/>
        <v>41831.46875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2">
        <f t="shared" si="323"/>
        <v>42321.636805555558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2">
        <f t="shared" si="323"/>
        <v>42154.63277777777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2">
        <f t="shared" si="323"/>
        <v>41891.316504629627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2">
        <f t="shared" si="323"/>
        <v>42529.374305555553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2">
        <f t="shared" si="323"/>
        <v>42300.322175925925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2">
        <f t="shared" si="323"/>
        <v>42040.305555555555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2">
        <f t="shared" si="323"/>
        <v>42447.639027777775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2">
        <f t="shared" si="323"/>
        <v>41989.910752314812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2">
        <f t="shared" si="323"/>
        <v>42559.958333333336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2">
        <f t="shared" si="323"/>
        <v>42096.454525462956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2">
        <f t="shared" si="323"/>
        <v>42115.515358796292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2">
        <f t="shared" si="323"/>
        <v>41842.957638888889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2">
        <f t="shared" si="323"/>
        <v>42595.770324074074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2">
        <f t="shared" si="323"/>
        <v>41851.490266203698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2">
        <f t="shared" si="323"/>
        <v>42656.541979166665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2">
        <f t="shared" si="323"/>
        <v>41852.082638888889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s="7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2">
        <f t="shared" si="329"/>
        <v>42037.977083333331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2">
        <f t="shared" si="329"/>
        <v>42510.271527777775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2">
        <f t="shared" si="329"/>
        <v>41866.318888888884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2">
        <f t="shared" si="329"/>
        <v>42671.916666666664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2">
        <f t="shared" si="329"/>
        <v>42195.541666666664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2">
        <f t="shared" si="329"/>
        <v>42653.957638888889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2">
        <f t="shared" si="329"/>
        <v>42604.921724537031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2">
        <f t="shared" si="329"/>
        <v>42225.458333333336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2">
        <f t="shared" si="329"/>
        <v>42479.769097222219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2">
        <f t="shared" si="329"/>
        <v>42083.421666666669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2">
        <f t="shared" si="329"/>
        <v>42633.916666666664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2">
        <f t="shared" si="329"/>
        <v>42488.433391203704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2">
        <f t="shared" si="329"/>
        <v>42566.693055555552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2">
        <f t="shared" si="329"/>
        <v>41882.625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2">
        <f t="shared" si="329"/>
        <v>41949.040972222218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2">
        <f t="shared" si="329"/>
        <v>42083.643749999996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2">
        <f t="shared" si="329"/>
        <v>42571.293182870366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2">
        <f t="shared" si="329"/>
        <v>41945.791666666664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2">
        <f t="shared" si="329"/>
        <v>41938.916666666664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2">
        <f t="shared" si="329"/>
        <v>42140.916666666664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2">
        <f t="shared" si="329"/>
        <v>42079.666666666664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2">
        <f t="shared" si="329"/>
        <v>41811.646759259253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2">
        <f t="shared" si="329"/>
        <v>42195.666666666664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2">
        <f t="shared" si="329"/>
        <v>42006.039212962954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2">
        <f t="shared" si="329"/>
        <v>41826.563263888886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2">
        <f t="shared" si="329"/>
        <v>41823.460428240738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2">
        <f t="shared" si="329"/>
        <v>42536.552071759252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2">
        <f t="shared" si="329"/>
        <v>42402.484722222223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2">
        <f t="shared" si="329"/>
        <v>42158.082638888889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2">
        <f t="shared" si="329"/>
        <v>42179.732083333329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2">
        <f t="shared" si="329"/>
        <v>42111.458333333336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2">
        <f t="shared" si="329"/>
        <v>41783.666666666664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2">
        <f t="shared" si="329"/>
        <v>42473.594027777777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2">
        <f t="shared" si="329"/>
        <v>42142.041481481479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2">
        <f t="shared" si="329"/>
        <v>42302.800891203697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2">
        <f t="shared" si="329"/>
        <v>41868.007638888885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2">
        <f t="shared" si="329"/>
        <v>42700.041666666664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2">
        <f t="shared" si="329"/>
        <v>41944.512499999997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2">
        <f t="shared" si="329"/>
        <v>42624.638495370367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2">
        <f t="shared" si="329"/>
        <v>42523.708333333336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2">
        <f t="shared" si="329"/>
        <v>42518.697222222218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2">
        <f t="shared" si="329"/>
        <v>42186.082638888889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2">
        <f t="shared" si="329"/>
        <v>42435.999305555553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2">
        <f t="shared" si="329"/>
        <v>42258.555497685178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2">
        <f t="shared" si="329"/>
        <v>42444.957638888889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2">
        <f t="shared" si="329"/>
        <v>42575.27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2">
        <f t="shared" si="329"/>
        <v>42327.582071759258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2">
        <f t="shared" si="329"/>
        <v>41771.958333333328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2">
        <f t="shared" si="329"/>
        <v>41874.525925925926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2">
        <f t="shared" si="329"/>
        <v>42521.714548611104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2">
        <f t="shared" si="329"/>
        <v>42500.666666666664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2">
        <f t="shared" si="329"/>
        <v>41963.996527777774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2">
        <f t="shared" si="329"/>
        <v>41822.412569444445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2">
        <f t="shared" si="329"/>
        <v>41950.5625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2">
        <f t="shared" si="329"/>
        <v>42117.286944444444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2">
        <f t="shared" si="329"/>
        <v>41793.999305555553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2">
        <f t="shared" si="329"/>
        <v>42036.999305555553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2">
        <f t="shared" si="329"/>
        <v>42155.564479166664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2">
        <f t="shared" si="329"/>
        <v>41889.916666666664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2">
        <f t="shared" si="329"/>
        <v>41824.25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2">
        <f t="shared" si="329"/>
        <v>41914.38958333333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2">
        <f t="shared" si="329"/>
        <v>42067.390624999993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2">
        <f t="shared" si="329"/>
        <v>42253.365972222215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s="7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2">
        <f t="shared" si="335"/>
        <v>42262.212500000001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2">
        <f t="shared" si="335"/>
        <v>42638.749999999993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2">
        <f t="shared" si="335"/>
        <v>41894.958333333328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2">
        <f t="shared" si="335"/>
        <v>42225.458333333336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2">
        <f t="shared" si="335"/>
        <v>42488.040972222218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2">
        <f t="shared" si="335"/>
        <v>42195.957638888889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2">
        <f t="shared" si="335"/>
        <v>42753.293032407404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2">
        <f t="shared" si="335"/>
        <v>42197.833333333336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2">
        <f t="shared" si="335"/>
        <v>42470.624999999993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2">
        <f t="shared" si="335"/>
        <v>42551.44599537037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2">
        <f t="shared" si="335"/>
        <v>41899.957638888889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2">
        <f t="shared" si="335"/>
        <v>42319.594525462955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2">
        <f t="shared" si="335"/>
        <v>42278.416932870365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2">
        <f t="shared" si="335"/>
        <v>42279.541666666664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2">
        <f t="shared" si="335"/>
        <v>42358.290972222218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2">
        <f t="shared" si="335"/>
        <v>41960.124305555553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2">
        <f t="shared" si="335"/>
        <v>42599.212268518517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2">
        <f t="shared" si="335"/>
        <v>42621.547708333332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2">
        <f t="shared" si="335"/>
        <v>42546.795034722221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2">
        <f t="shared" si="335"/>
        <v>42247.521701388883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2">
        <f t="shared" si="335"/>
        <v>41889.391458333332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2">
        <f t="shared" si="335"/>
        <v>42180.546979166662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2">
        <f t="shared" si="335"/>
        <v>42070.623344907406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2">
        <f t="shared" si="335"/>
        <v>42105.599062499998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2">
        <f t="shared" si="335"/>
        <v>42094.957638888889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2">
        <f t="shared" si="335"/>
        <v>42503.957638888889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2">
        <f t="shared" si="335"/>
        <v>42433.833333333336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2">
        <f t="shared" si="335"/>
        <v>42251.186030092591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2">
        <f t="shared" si="335"/>
        <v>42492.685162037036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2">
        <f t="shared" si="335"/>
        <v>41781.713194444441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2">
        <f t="shared" si="335"/>
        <v>41818.378749999996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2">
        <f t="shared" si="335"/>
        <v>42227.791666666664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2">
        <f t="shared" si="335"/>
        <v>42046.499999999993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2">
        <f t="shared" si="335"/>
        <v>42691.27539351851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2">
        <f t="shared" si="335"/>
        <v>41868.441249999996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2">
        <f t="shared" si="335"/>
        <v>41764.068414351852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2">
        <f t="shared" si="335"/>
        <v>42181.666666666664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2">
        <f t="shared" si="335"/>
        <v>42216.165277777771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2">
        <f t="shared" si="335"/>
        <v>42150.906249999993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2">
        <f t="shared" si="335"/>
        <v>42221.566666666658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2">
        <f t="shared" si="335"/>
        <v>42442.708333333336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2">
        <f t="shared" si="335"/>
        <v>42583.583333333336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2">
        <f t="shared" si="335"/>
        <v>42282.458333333336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2">
        <f t="shared" si="335"/>
        <v>42004.534814814811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2">
        <f t="shared" si="335"/>
        <v>42027.299571759257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2">
        <f t="shared" si="335"/>
        <v>42165.602361111109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2">
        <f t="shared" si="335"/>
        <v>41899.532337962963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2">
        <f t="shared" si="335"/>
        <v>42012.480277777773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2">
        <f t="shared" si="335"/>
        <v>42004.083333333336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2">
        <f t="shared" si="335"/>
        <v>41942.650613425925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2">
        <f t="shared" si="335"/>
        <v>42176.36206018518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2">
        <f t="shared" si="335"/>
        <v>41951.208865740737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2">
        <f t="shared" si="335"/>
        <v>41956.776018518511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2">
        <f t="shared" si="335"/>
        <v>42592.957638888889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2">
        <f t="shared" si="335"/>
        <v>42709.382569444446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2">
        <f t="shared" si="335"/>
        <v>42120.061111111114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2">
        <f t="shared" si="335"/>
        <v>42490.525196759256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2">
        <f t="shared" si="335"/>
        <v>42460.51222222222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2">
        <f t="shared" si="335"/>
        <v>42063.999305555553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2">
        <f t="shared" si="335"/>
        <v>41850.26284722222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2">
        <f t="shared" si="335"/>
        <v>42464.887523148143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2">
        <f t="shared" si="335"/>
        <v>42478.175983796296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2">
        <f t="shared" si="335"/>
        <v>42198.108148148145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s="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2">
        <f t="shared" si="341"/>
        <v>42636.489236111105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2">
        <f t="shared" si="341"/>
        <v>42548.583333333336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2">
        <f t="shared" si="341"/>
        <v>42123.749999999993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2">
        <f t="shared" si="341"/>
        <v>42150.439201388886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2">
        <f t="shared" si="341"/>
        <v>41932.125393518516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2">
        <f t="shared" si="341"/>
        <v>42027.999305555553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2">
        <f t="shared" si="341"/>
        <v>42045.999305555553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2">
        <f t="shared" si="341"/>
        <v>42009.643055555549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2">
        <f t="shared" si="341"/>
        <v>42616.858587962961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2">
        <f t="shared" si="341"/>
        <v>42076.082638888889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2">
        <f t="shared" si="341"/>
        <v>41877.506736111107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2">
        <f t="shared" si="341"/>
        <v>42432.040972222218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2">
        <f t="shared" si="341"/>
        <v>41884.999305555553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2">
        <f t="shared" si="341"/>
        <v>42245.791666666664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2">
        <f t="shared" si="341"/>
        <v>42656.640787037039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2">
        <f t="shared" si="341"/>
        <v>42020.790300925924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2">
        <f t="shared" si="341"/>
        <v>42507.68609953703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2">
        <f t="shared" si="341"/>
        <v>42313.697685185187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2">
        <f t="shared" si="341"/>
        <v>42489.082638888889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2">
        <f t="shared" si="341"/>
        <v>42413.584791666661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2">
        <f t="shared" si="341"/>
        <v>42596.396493055552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2">
        <f t="shared" si="341"/>
        <v>42352.791666666664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2">
        <f t="shared" si="341"/>
        <v>42538.374999999993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2">
        <f t="shared" si="341"/>
        <v>42459.741724537038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2">
        <f t="shared" si="341"/>
        <v>42233.22379629629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2">
        <f t="shared" si="341"/>
        <v>42102.162048611113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2">
        <f t="shared" si="341"/>
        <v>41799.518645833334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2">
        <f t="shared" si="341"/>
        <v>41818.381643518514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2">
        <f t="shared" si="341"/>
        <v>42173.833518518521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2">
        <f t="shared" si="341"/>
        <v>42348.385370370372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2">
        <f t="shared" si="341"/>
        <v>42082.699814814812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2">
        <f t="shared" si="341"/>
        <v>42793.791666666664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2">
        <f t="shared" si="341"/>
        <v>42158.419560185182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2">
        <f t="shared" si="341"/>
        <v>42693.708333333336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2">
        <f t="shared" si="341"/>
        <v>42067.958333333336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2">
        <f t="shared" si="341"/>
        <v>42643.666666666664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2">
        <f t="shared" si="341"/>
        <v>41909.932638888888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2">
        <f t="shared" si="341"/>
        <v>41846.083333333328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2">
        <f t="shared" si="341"/>
        <v>42605.565856481473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2">
        <f t="shared" si="341"/>
        <v>42187.444178240738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2">
        <f t="shared" si="341"/>
        <v>41867.458993055552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2">
        <f t="shared" si="341"/>
        <v>42510.957638888889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s="7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2">
        <f t="shared" si="341"/>
        <v>42351.666620370372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2">
        <f t="shared" si="341"/>
        <v>42495.499999999993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2">
        <f t="shared" si="341"/>
        <v>41972.680439814816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2">
        <f t="shared" si="341"/>
        <v>41904.957638888889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2">
        <f t="shared" si="341"/>
        <v>41966.728576388887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2">
        <f t="shared" si="341"/>
        <v>42692.833333333336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2">
        <f t="shared" si="341"/>
        <v>42748.957638888889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2">
        <f t="shared" si="341"/>
        <v>42480.674490740734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s="7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2">
        <f t="shared" si="341"/>
        <v>42261.486446759263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2">
        <f t="shared" si="341"/>
        <v>42005.492303240739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2">
        <f t="shared" si="341"/>
        <v>42113.42282407407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2">
        <f t="shared" si="341"/>
        <v>42650.424305555549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2">
        <f t="shared" si="341"/>
        <v>42134.573263888888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s="7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2">
        <f t="shared" si="341"/>
        <v>41917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2">
        <f t="shared" si="341"/>
        <v>42338.499999999993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s="7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2">
        <f t="shared" si="341"/>
        <v>42324.977303240739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2">
        <f t="shared" si="341"/>
        <v>42436.999305555553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2">
        <f t="shared" si="341"/>
        <v>42695.803680555553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2">
        <f t="shared" si="341"/>
        <v>42171.770833333336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2">
        <f t="shared" si="341"/>
        <v>42643.540821759256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2">
        <f t="shared" si="341"/>
        <v>41917.083854166667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s="7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2">
        <f t="shared" si="347"/>
        <v>42402.270648148151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2">
        <f t="shared" si="347"/>
        <v>41861.457638888889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2">
        <f t="shared" si="347"/>
        <v>42606.957638888889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2">
        <f t="shared" si="347"/>
        <v>42221.155173611107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2">
        <f t="shared" si="347"/>
        <v>42463.499999999993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2">
        <f t="shared" si="347"/>
        <v>42203.082638888889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2">
        <f t="shared" si="347"/>
        <v>42767.749305555553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2">
        <f t="shared" si="347"/>
        <v>42522.695833333331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2">
        <f t="shared" si="347"/>
        <v>41821.957638888889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2">
        <f t="shared" si="347"/>
        <v>42082.402083333327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2">
        <f t="shared" si="347"/>
        <v>41996.672743055555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2">
        <f t="shared" si="347"/>
        <v>42469.958333333336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2">
        <f t="shared" si="347"/>
        <v>42093.97006944444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2">
        <f t="shared" si="347"/>
        <v>42725.285069444442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2">
        <f t="shared" si="347"/>
        <v>42537.04038194444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2">
        <f t="shared" si="347"/>
        <v>42305.620833333327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2">
        <f t="shared" si="347"/>
        <v>41844.083333333328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2">
        <f t="shared" si="347"/>
        <v>42203.761793981481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2">
        <f t="shared" si="347"/>
        <v>42208.564583333333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2">
        <f t="shared" si="347"/>
        <v>42166.466863425921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2">
        <f t="shared" si="347"/>
        <v>42155.749999999993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2">
        <f t="shared" si="347"/>
        <v>41840.957638888889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2">
        <f t="shared" si="347"/>
        <v>41908.738240740735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2">
        <f t="shared" si="347"/>
        <v>41948.327777777777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2">
        <f t="shared" si="347"/>
        <v>42616.664687499993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2">
        <f t="shared" si="347"/>
        <v>42505.749999999993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2">
        <f t="shared" si="347"/>
        <v>41894.607453703698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2">
        <f t="shared" si="347"/>
        <v>41822.957638888889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2">
        <f t="shared" si="347"/>
        <v>42155.322893518511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2">
        <f t="shared" si="347"/>
        <v>41820.999305555553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2">
        <f t="shared" si="347"/>
        <v>42648.245763888881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2">
        <f t="shared" si="347"/>
        <v>42384.443171296291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2">
        <f t="shared" si="347"/>
        <v>41806.082638888889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2">
        <f t="shared" si="347"/>
        <v>42662.908518518518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2">
        <f t="shared" si="347"/>
        <v>42248.97206018518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2">
        <f t="shared" si="347"/>
        <v>41778.666666666664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2">
        <f t="shared" si="347"/>
        <v>42244.957638888889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2">
        <f t="shared" si="347"/>
        <v>41817.009895833333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2">
        <f t="shared" si="347"/>
        <v>41859.578749999993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2">
        <f t="shared" si="347"/>
        <v>42176.725694444445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2">
        <f t="shared" si="347"/>
        <v>41970.431516203702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2">
        <f t="shared" si="347"/>
        <v>42064.999305555553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2">
        <f t="shared" si="347"/>
        <v>41900.791666666664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2">
        <f t="shared" si="347"/>
        <v>42338.729166666664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2">
        <f t="shared" si="347"/>
        <v>42526.874999999993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2">
        <f t="shared" si="347"/>
        <v>42015.662152777775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2">
        <f t="shared" si="347"/>
        <v>42048.408749999995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2">
        <f t="shared" si="347"/>
        <v>42500.2575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2">
        <f t="shared" si="347"/>
        <v>42431.598229166666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2">
        <f t="shared" si="347"/>
        <v>41927.393703703703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2">
        <f t="shared" si="347"/>
        <v>41912.458333333328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2">
        <f t="shared" si="347"/>
        <v>42159.333252314813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2">
        <f t="shared" si="347"/>
        <v>42561.749305555553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2">
        <f t="shared" si="347"/>
        <v>42595.082638888889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2">
        <f t="shared" si="347"/>
        <v>42521.481412037036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2">
        <f t="shared" si="347"/>
        <v>41813.541666666664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2">
        <f t="shared" si="347"/>
        <v>41894.705428240741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2">
        <f t="shared" si="347"/>
        <v>42573.018055555549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2">
        <f t="shared" si="347"/>
        <v>41823.933865740735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2">
        <f t="shared" si="347"/>
        <v>41815.499374999999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2">
        <f t="shared" si="347"/>
        <v>42097.367916666662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2">
        <f t="shared" si="347"/>
        <v>41805.458333333328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2">
        <f t="shared" si="347"/>
        <v>42155.082638888889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s="7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2">
        <f t="shared" si="353"/>
        <v>42149.957638888889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2">
        <f t="shared" si="353"/>
        <v>42094.327777777777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2">
        <f t="shared" si="353"/>
        <v>42390.679502314808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2">
        <f t="shared" si="353"/>
        <v>42133.657974537033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2">
        <f t="shared" si="353"/>
        <v>42062.507812499993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2">
        <f t="shared" si="353"/>
        <v>42177.521597222221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2">
        <f t="shared" si="353"/>
        <v>42187.784791666665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2">
        <f t="shared" si="353"/>
        <v>41948.769490740735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2">
        <f t="shared" si="353"/>
        <v>42411.749305555553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2">
        <f t="shared" si="353"/>
        <v>41973.586365740739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2">
        <f t="shared" si="353"/>
        <v>42494.749999999993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2">
        <f t="shared" si="353"/>
        <v>42418.687499999993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2">
        <f t="shared" si="353"/>
        <v>42489.666666666664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2">
        <f t="shared" si="353"/>
        <v>42662.996527777774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2">
        <f t="shared" si="353"/>
        <v>42234.962685185186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2">
        <f t="shared" si="353"/>
        <v>42085.954999999994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2">
        <f t="shared" si="353"/>
        <v>42233.46943287037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2">
        <f t="shared" si="353"/>
        <v>42013.932638888888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2">
        <f t="shared" si="353"/>
        <v>42028.291666666664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s="7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2">
        <f t="shared" si="353"/>
        <v>42112.729166666664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2">
        <f t="shared" si="353"/>
        <v>42149.693240740737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2">
        <f t="shared" si="353"/>
        <v>42152.484826388885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2">
        <f t="shared" si="353"/>
        <v>42086.541666666664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2">
        <f t="shared" si="353"/>
        <v>42320.082638888889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2">
        <f t="shared" si="353"/>
        <v>41835.708333333328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2">
        <f t="shared" si="353"/>
        <v>42568.241527777776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2">
        <f t="shared" si="353"/>
        <v>41862.870810185181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s="7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2">
        <f t="shared" si="353"/>
        <v>42355.712384259255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2">
        <f t="shared" si="353"/>
        <v>41888.006296296291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s="7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2">
        <f t="shared" si="353"/>
        <v>41823.501898148148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s="7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2">
        <f t="shared" si="353"/>
        <v>41824.957638888889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2">
        <f t="shared" si="353"/>
        <v>41861.489606481482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2">
        <f t="shared" si="353"/>
        <v>42651.18100694444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2">
        <f t="shared" si="353"/>
        <v>42190.749305555553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2">
        <f t="shared" si="353"/>
        <v>42416.040972222218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2">
        <f t="shared" si="353"/>
        <v>42488.957638888889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2">
        <f t="shared" si="353"/>
        <v>42045.124305555553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2">
        <f t="shared" si="353"/>
        <v>42462.78556712962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2">
        <f t="shared" si="353"/>
        <v>42659.666666666664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2">
        <f t="shared" si="353"/>
        <v>42157.791666666664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2">
        <f t="shared" si="353"/>
        <v>41845.999305555553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2">
        <f t="shared" si="353"/>
        <v>42475.658645833326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2">
        <f t="shared" si="353"/>
        <v>41801.606458333328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2">
        <f t="shared" si="353"/>
        <v>41974.642534722218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2">
        <f t="shared" si="353"/>
        <v>41778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2">
        <f t="shared" si="353"/>
        <v>42241.899918981479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2">
        <f t="shared" si="353"/>
        <v>41764.316967592589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2">
        <f t="shared" si="353"/>
        <v>42226.749999999993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2">
        <f t="shared" si="353"/>
        <v>42218.605196759258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2">
        <f t="shared" si="353"/>
        <v>42095.500300925924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2">
        <f t="shared" si="353"/>
        <v>42518.816666666658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2">
        <f t="shared" si="353"/>
        <v>41850.568078703705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2">
        <f t="shared" si="353"/>
        <v>41822.958854166667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2">
        <f t="shared" si="353"/>
        <v>42063.999305555553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2">
        <f t="shared" si="353"/>
        <v>41802.519560185181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2">
        <f t="shared" si="353"/>
        <v>42475.389803240738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2">
        <f t="shared" si="353"/>
        <v>42168.722337962965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2">
        <f t="shared" si="353"/>
        <v>42507.791666666664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2">
        <f t="shared" si="353"/>
        <v>42703.041666666664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2">
        <f t="shared" si="353"/>
        <v>42688.880555555552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2">
        <f t="shared" si="353"/>
        <v>42103.583969907406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2">
        <f t="shared" si="353"/>
        <v>42102.958333333336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2">
        <f t="shared" si="353"/>
        <v>41851.833333333328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s="7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2">
        <f t="shared" si="359"/>
        <v>42049.610879629625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2">
        <f t="shared" si="359"/>
        <v>42455.48541666667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2">
        <f t="shared" si="359"/>
        <v>42198.629166666658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2">
        <f t="shared" si="359"/>
        <v>41890.674594907403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2">
        <f t="shared" si="359"/>
        <v>42575.749999999993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2">
        <f t="shared" si="359"/>
        <v>42444.458333333336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2">
        <f t="shared" si="359"/>
        <v>42561.772361111107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2">
        <f t="shared" si="359"/>
        <v>42584.210416666661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2">
        <f t="shared" si="359"/>
        <v>42516.829571759255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2">
        <f t="shared" si="359"/>
        <v>42195.957638888889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2">
        <f t="shared" si="359"/>
        <v>42361.470833333333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2">
        <f t="shared" si="359"/>
        <v>42170.590486111112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s="7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2">
        <f t="shared" si="359"/>
        <v>42696.5002662037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s="7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2">
        <f t="shared" si="359"/>
        <v>41826.4837037037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2">
        <f t="shared" si="359"/>
        <v>42200.238680555551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2">
        <f t="shared" si="359"/>
        <v>41989.73065972222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2">
        <f t="shared" si="359"/>
        <v>42162.372152777774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2">
        <f t="shared" si="359"/>
        <v>42244.729166666664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2">
        <f t="shared" si="359"/>
        <v>42748.821250000001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2">
        <f t="shared" si="359"/>
        <v>42114.673206018517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2">
        <f t="shared" si="359"/>
        <v>41861.514444444445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2">
        <f t="shared" si="359"/>
        <v>42440.722719907404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2">
        <f t="shared" si="359"/>
        <v>42014.999305555553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2">
        <f t="shared" si="359"/>
        <v>42006.467777777776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s="7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2">
        <f t="shared" si="359"/>
        <v>42298.917893518512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2">
        <f t="shared" si="359"/>
        <v>42433.763518518514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s="7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2">
        <f t="shared" si="359"/>
        <v>42582.083333333336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2">
        <f t="shared" si="359"/>
        <v>41909.678703703699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2">
        <f t="shared" si="359"/>
        <v>41819.050706018512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2">
        <f t="shared" si="359"/>
        <v>42097.700682870367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2">
        <f t="shared" si="359"/>
        <v>42119.203923611109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2">
        <f t="shared" si="359"/>
        <v>41850.75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2">
        <f t="shared" si="359"/>
        <v>42084.599050925921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2">
        <f t="shared" si="359"/>
        <v>42521.249999999993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2">
        <f t="shared" si="359"/>
        <v>42155.957638888889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2">
        <f t="shared" si="359"/>
        <v>42535.696527777771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2">
        <f t="shared" si="359"/>
        <v>42094.957638888889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2">
        <f t="shared" si="359"/>
        <v>42236.749999999993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2">
        <f t="shared" si="359"/>
        <v>41837.481747685182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2">
        <f t="shared" si="359"/>
        <v>42300.957638888889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2">
        <f t="shared" si="359"/>
        <v>42075.592384259253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2">
        <f t="shared" si="359"/>
        <v>42202.668055555558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2">
        <f t="shared" si="359"/>
        <v>42190.443483796298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2">
        <f t="shared" si="359"/>
        <v>42372.972303240742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2">
        <f t="shared" si="359"/>
        <v>42388.749305555553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2">
        <f t="shared" si="359"/>
        <v>42204.957638888889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2">
        <f t="shared" si="359"/>
        <v>42583.361805555549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2">
        <f t="shared" si="359"/>
        <v>42171.861273148148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2">
        <f t="shared" si="359"/>
        <v>42131.215208333328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2">
        <f t="shared" si="359"/>
        <v>42089.791666666664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2">
        <f t="shared" si="359"/>
        <v>42004.360960648148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2">
        <f t="shared" si="359"/>
        <v>42613.657071759262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2">
        <f t="shared" si="359"/>
        <v>42517.532534722217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2">
        <f t="shared" si="359"/>
        <v>41948.682233796295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2">
        <f t="shared" si="359"/>
        <v>42419.906655092585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2">
        <f t="shared" si="359"/>
        <v>41974.589583333327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2">
        <f t="shared" si="359"/>
        <v>42173.236886574072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2">
        <f t="shared" si="359"/>
        <v>42481.733888888884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2">
        <f t="shared" si="359"/>
        <v>42584.964583333327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2">
        <f t="shared" si="359"/>
        <v>42188.557384259257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2">
        <f t="shared" si="359"/>
        <v>42146.502418981479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2">
        <f t="shared" si="359"/>
        <v>42214.934305555551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2">
        <f t="shared" si="359"/>
        <v>42457.45172453703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s="7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2">
        <f t="shared" si="365"/>
        <v>41770.285324074073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2">
        <f t="shared" si="365"/>
        <v>41790.864166666666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2">
        <f t="shared" si="365"/>
        <v>41793.082638888889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2">
        <f t="shared" si="365"/>
        <v>42278.418680555551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2">
        <f t="shared" si="365"/>
        <v>41916.082638888889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2">
        <f t="shared" si="365"/>
        <v>42204.016099537032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2">
        <f t="shared" si="365"/>
        <v>42295.608668981477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2">
        <f t="shared" si="365"/>
        <v>42166.558842592589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2">
        <f t="shared" si="365"/>
        <v>42004.916006944441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2">
        <f t="shared" si="365"/>
        <v>42202.23123842592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2">
        <f t="shared" si="365"/>
        <v>42089.940694444442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2">
        <f t="shared" si="365"/>
        <v>41883.631689814814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2">
        <f t="shared" si="365"/>
        <v>42133.67659722222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2">
        <f t="shared" si="365"/>
        <v>42089.720729166664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2">
        <f t="shared" si="365"/>
        <v>42071.493090277778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2">
        <f t="shared" si="365"/>
        <v>41852.508333333331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2">
        <f t="shared" si="365"/>
        <v>42146.666666666664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2">
        <f t="shared" si="365"/>
        <v>41815.666666666664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2">
        <f t="shared" si="365"/>
        <v>41863.452662037031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2">
        <f t="shared" si="365"/>
        <v>41955.699305555558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2">
        <f t="shared" si="365"/>
        <v>42625.499305555553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s="7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2">
        <f t="shared" si="365"/>
        <v>42313.466493055552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2">
        <f t="shared" si="365"/>
        <v>42325.72516203703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2">
        <f t="shared" si="365"/>
        <v>41881.020833333328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2">
        <f t="shared" si="365"/>
        <v>42451.936805555553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2">
        <f t="shared" si="365"/>
        <v>42539.605775462966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2">
        <f t="shared" si="365"/>
        <v>41890.451446759253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2">
        <f t="shared" si="365"/>
        <v>42076.924305555549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2">
        <f t="shared" si="365"/>
        <v>41822.963865740734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2">
        <f t="shared" si="365"/>
        <v>42823.530671296299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s="7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2">
        <f t="shared" si="365"/>
        <v>42229.9374537037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s="7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2">
        <f t="shared" si="365"/>
        <v>42285.487673611111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s="7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2">
        <f t="shared" si="365"/>
        <v>42027.833333333336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s="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2">
        <f t="shared" si="365"/>
        <v>42616.208333333336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2">
        <f t="shared" si="365"/>
        <v>42402.415833333333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2">
        <f t="shared" si="365"/>
        <v>42712.469351851854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2">
        <f t="shared" si="365"/>
        <v>42184.957638888889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s="7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2">
        <f t="shared" si="365"/>
        <v>42029.652731481481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2">
        <f t="shared" si="365"/>
        <v>41850.75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2">
        <f t="shared" si="365"/>
        <v>42785.810173611106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s="7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2">
        <f t="shared" si="365"/>
        <v>42400.752083333333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s="7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2">
        <f t="shared" si="365"/>
        <v>41884.394317129627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s="7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2">
        <f t="shared" si="365"/>
        <v>42090.541574074072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s="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2">
        <f t="shared" si="365"/>
        <v>42499.742951388886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s="7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2">
        <f t="shared" si="365"/>
        <v>41984.019699074073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2">
        <f t="shared" si="365"/>
        <v>42125.708333333336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2">
        <f t="shared" si="365"/>
        <v>42792.337476851848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2">
        <f t="shared" si="365"/>
        <v>42008.768055555549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2">
        <f t="shared" si="365"/>
        <v>42231.55027777778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2">
        <f t="shared" si="365"/>
        <v>42085.999305555553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s="7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2">
        <f t="shared" si="365"/>
        <v>41875.083333333328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2">
        <f t="shared" si="365"/>
        <v>41821.041666666664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2">
        <f t="shared" si="365"/>
        <v>42709.999305555553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2">
        <f t="shared" si="365"/>
        <v>42063.041875000003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2">
        <f t="shared" si="365"/>
        <v>41806.983541666668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2">
        <f t="shared" si="365"/>
        <v>42012.665312499994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2">
        <f t="shared" si="365"/>
        <v>42233.458333333336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2">
        <f t="shared" si="365"/>
        <v>41863.566678240735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2">
        <f t="shared" si="365"/>
        <v>42165.884155092594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2">
        <f t="shared" si="365"/>
        <v>42357.618043981485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2">
        <f t="shared" si="365"/>
        <v>42688.301412037035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s="7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2">
        <f t="shared" si="365"/>
        <v>42230.609722222223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2">
        <f t="shared" si="365"/>
        <v>42109.00277777778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s="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2">
        <f t="shared" si="371"/>
        <v>42181.350694444445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2">
        <f t="shared" si="371"/>
        <v>41938.630555555552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2">
        <f t="shared" si="371"/>
        <v>41848.927037037036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2">
        <f t="shared" si="371"/>
        <v>41893.150949074072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2">
        <f t="shared" si="371"/>
        <v>42254.548576388886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2">
        <f t="shared" si="371"/>
        <v>41969.645567129628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2">
        <f t="shared" si="371"/>
        <v>42118.982638888883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2">
        <f t="shared" si="371"/>
        <v>42338.044548611106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2">
        <f t="shared" si="371"/>
        <v>42134.749305555553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2">
        <f t="shared" si="371"/>
        <v>42522.776724537034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s="7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2">
        <f t="shared" si="371"/>
        <v>42524.263333333329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2">
        <f t="shared" si="371"/>
        <v>41893.318993055553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2">
        <f t="shared" si="371"/>
        <v>41855.458333333328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2">
        <f t="shared" si="371"/>
        <v>42386.791666666664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2">
        <f t="shared" si="371"/>
        <v>42687.220601851855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s="7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2">
        <f t="shared" si="371"/>
        <v>41938.541666666664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2">
        <f t="shared" si="371"/>
        <v>42065.749999999993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2">
        <f t="shared" si="371"/>
        <v>42103.771655092591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2">
        <f t="shared" si="371"/>
        <v>41816.751412037032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2">
        <f t="shared" si="371"/>
        <v>41850.662488425922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2">
        <f t="shared" si="371"/>
        <v>41999.876712962963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2">
        <f t="shared" si="371"/>
        <v>41860.059074074074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2">
        <f t="shared" si="371"/>
        <v>42292.999305555553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2">
        <f t="shared" si="371"/>
        <v>42631.618807870364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s="7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2">
        <f t="shared" si="371"/>
        <v>42461.041666666664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s="7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2">
        <f t="shared" si="371"/>
        <v>42252.943368055552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2">
        <f t="shared" si="371"/>
        <v>42444.918564814812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2">
        <f t="shared" si="371"/>
        <v>42567.821527777771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2">
        <f t="shared" si="371"/>
        <v>42278.333333333336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2">
        <f t="shared" si="371"/>
        <v>42281.448449074065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s="7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2">
        <f t="shared" si="371"/>
        <v>42705.096296296295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2">
        <f t="shared" si="371"/>
        <v>42562.423148148147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2">
        <f t="shared" si="371"/>
        <v>42182.697384259263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2">
        <f t="shared" si="371"/>
        <v>41918.979166666664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2">
        <f t="shared" si="371"/>
        <v>42006.284155092588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2">
        <f t="shared" si="371"/>
        <v>41967.833333333336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s="7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2">
        <f t="shared" si="371"/>
        <v>42171.695763888885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2">
        <f t="shared" si="371"/>
        <v>42310.493055555555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s="7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2">
        <f t="shared" si="371"/>
        <v>42243.454571759255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2">
        <f t="shared" si="371"/>
        <v>42139.593379629623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2">
        <f t="shared" si="371"/>
        <v>42063.124999999993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2">
        <f t="shared" si="371"/>
        <v>42644.934537037036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s="7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2">
        <f t="shared" si="371"/>
        <v>41889.117164351846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2">
        <f t="shared" si="371"/>
        <v>42045.912280092591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2">
        <f t="shared" si="371"/>
        <v>42468.565972222219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2">
        <f t="shared" si="371"/>
        <v>42493.57571759259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2">
        <f t="shared" si="371"/>
        <v>42303.582060185181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s="7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2">
        <f t="shared" si="371"/>
        <v>42580.770138888889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s="7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2">
        <f t="shared" si="371"/>
        <v>41834.442870370367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2">
        <f t="shared" si="371"/>
        <v>42336.682187499995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s="7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2">
        <f t="shared" si="371"/>
        <v>42484.805555555555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2">
        <f t="shared" si="371"/>
        <v>42559.767986111103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2">
        <f t="shared" si="371"/>
        <v>41853.375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2">
        <f t="shared" si="371"/>
        <v>41910.580509259256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2">
        <f t="shared" si="371"/>
        <v>42372.63722222222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2">
        <f t="shared" si="371"/>
        <v>41767.682986111111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2">
        <f t="shared" si="371"/>
        <v>42336.413124999999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s="7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2">
        <f t="shared" si="371"/>
        <v>42325.987465277773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2">
        <f t="shared" si="371"/>
        <v>42113.47206018518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2">
        <f t="shared" si="371"/>
        <v>42473.985879629625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2">
        <f t="shared" si="371"/>
        <v>41843.915972222218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2">
        <f t="shared" si="371"/>
        <v>42800.082256944443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2">
        <f t="shared" si="371"/>
        <v>42512.60732638889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s="7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2">
        <f t="shared" si="377"/>
        <v>42477.655219907399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2">
        <f t="shared" si="377"/>
        <v>41841.327847222223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2">
        <f t="shared" si="377"/>
        <v>42040.859189814808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2">
        <f t="shared" si="377"/>
        <v>42498.958333333336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2">
        <f t="shared" si="377"/>
        <v>42523.338518518511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s="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2">
        <f t="shared" si="377"/>
        <v>42564.658541666664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2">
        <f t="shared" si="377"/>
        <v>41852.083333333328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2">
        <f t="shared" si="377"/>
        <v>42573.580231481479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2">
        <f t="shared" si="377"/>
        <v>42035.434641203705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2">
        <f t="shared" si="377"/>
        <v>42092.624999999993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2">
        <f t="shared" si="377"/>
        <v>41825.390590277777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2">
        <f t="shared" si="377"/>
        <v>42567.971631944441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2">
        <f t="shared" si="377"/>
        <v>42192.601620370369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2">
        <f t="shared" si="377"/>
        <v>41779.082638888889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2">
        <f t="shared" si="377"/>
        <v>41950.791666666664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2">
        <f t="shared" si="377"/>
        <v>42420.670138888883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2">
        <f t="shared" si="377"/>
        <v>42496.336111111108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2">
        <f t="shared" si="377"/>
        <v>41775.716319444444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2">
        <f t="shared" si="377"/>
        <v>42244.872835648144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s="7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2">
        <f t="shared" si="377"/>
        <v>42316.583113425928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2">
        <f t="shared" si="377"/>
        <v>42431.464039351849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2">
        <f t="shared" si="377"/>
        <v>42155.436134259253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2">
        <f t="shared" si="377"/>
        <v>42349.773831018516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2">
        <f t="shared" si="377"/>
        <v>42137.656388888885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2">
        <f t="shared" si="377"/>
        <v>41839.181597222218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2">
        <f t="shared" si="377"/>
        <v>42049.268749999996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2">
        <f t="shared" si="377"/>
        <v>41963.461111111108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s="7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2">
        <f t="shared" si="377"/>
        <v>42099.141446759262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2">
        <f t="shared" si="377"/>
        <v>42091.713263888887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2">
        <f t="shared" si="377"/>
        <v>41882.619317129625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2">
        <f t="shared" si="377"/>
        <v>42497.39534722222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2">
        <f t="shared" si="377"/>
        <v>42795.583333333336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2">
        <f t="shared" si="377"/>
        <v>41908.835196759253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2">
        <f t="shared" si="377"/>
        <v>42050.379016203697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2">
        <f t="shared" si="377"/>
        <v>41919.954363425924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2">
        <f t="shared" si="377"/>
        <v>41932.599363425921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2">
        <f t="shared" si="377"/>
        <v>42416.564664351848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2">
        <f t="shared" si="377"/>
        <v>41877.477777777778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2">
        <f t="shared" si="377"/>
        <v>42207.755868055552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2">
        <f t="shared" si="377"/>
        <v>41891.492592592593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2">
        <f t="shared" si="377"/>
        <v>41938.562106481477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2">
        <f t="shared" si="377"/>
        <v>42032.336550925924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s="7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2">
        <f t="shared" si="377"/>
        <v>42126.336215277777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2">
        <f t="shared" si="377"/>
        <v>42051.092858796292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s="7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2">
        <f t="shared" si="377"/>
        <v>42434.037835648145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2">
        <f t="shared" si="377"/>
        <v>42204.572488425918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2">
        <f t="shared" si="377"/>
        <v>41899.664351851847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2">
        <f t="shared" si="377"/>
        <v>41886.463819444441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2">
        <f t="shared" si="377"/>
        <v>42650.702638888884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2">
        <f t="shared" si="377"/>
        <v>42475.477777777771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2">
        <f t="shared" si="377"/>
        <v>42086.940960648142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2">
        <f t="shared" si="377"/>
        <v>41938.703217592592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2">
        <f t="shared" si="377"/>
        <v>42035.912499999999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s="7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2">
        <f t="shared" si="377"/>
        <v>42453.749571759261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2">
        <f t="shared" si="377"/>
        <v>42247.461770833332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2">
        <f t="shared" si="377"/>
        <v>42211.029351851852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s="7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2">
        <f t="shared" si="377"/>
        <v>42342.488877314812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2">
        <f t="shared" si="377"/>
        <v>42788.833333333336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2">
        <f t="shared" si="377"/>
        <v>41795.730324074073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s="7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2">
        <f t="shared" si="377"/>
        <v>42351.816782407412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2">
        <f t="shared" si="377"/>
        <v>42403.575694444437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s="7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2">
        <f t="shared" si="377"/>
        <v>41991.418564814812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2">
        <f t="shared" si="377"/>
        <v>42353.642546296294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s="7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2">
        <f t="shared" si="383"/>
        <v>42097.697337962956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2">
        <f t="shared" si="383"/>
        <v>41933.674618055549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2">
        <f t="shared" si="383"/>
        <v>41821.729166666664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2">
        <f t="shared" si="383"/>
        <v>42514.392361111109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2">
        <f t="shared" si="383"/>
        <v>41929.59039351852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2">
        <f t="shared" si="383"/>
        <v>42339.040972222218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2">
        <f t="shared" si="383"/>
        <v>42202.916666666664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2">
        <f t="shared" si="383"/>
        <v>42619.265671296293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2">
        <f t="shared" si="383"/>
        <v>42024.594444444439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s="7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2">
        <f t="shared" si="383"/>
        <v>41963.749131944445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2">
        <f t="shared" si="383"/>
        <v>42103.999999999993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2">
        <f t="shared" si="383"/>
        <v>41871.992928240739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2">
        <f t="shared" si="383"/>
        <v>41934.442245370366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2">
        <f t="shared" si="383"/>
        <v>42014.833333333336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2">
        <f t="shared" si="383"/>
        <v>42471.259108796294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2">
        <f t="shared" si="383"/>
        <v>42199.750173611108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2">
        <f t="shared" si="383"/>
        <v>41935.428136574068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s="7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2">
        <f t="shared" si="383"/>
        <v>41768.078472222223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2">
        <f t="shared" si="383"/>
        <v>41925.670324074068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2">
        <f t="shared" si="383"/>
        <v>41958.624999999993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s="7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2">
        <f t="shared" si="383"/>
        <v>42643.958333333336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2">
        <f t="shared" si="383"/>
        <v>41809.44017361111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2">
        <f t="shared" si="383"/>
        <v>42554.624305555553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2">
        <f t="shared" si="383"/>
        <v>42333.749999999993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2">
        <f t="shared" si="383"/>
        <v>42460.957638888889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2">
        <f t="shared" si="383"/>
        <v>41897.916666666664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2">
        <f t="shared" si="383"/>
        <v>41813.458333333328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s="7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2">
        <f t="shared" si="383"/>
        <v>42480.891469907401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2">
        <f t="shared" si="383"/>
        <v>42553.530879629623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2">
        <f t="shared" si="383"/>
        <v>41817.473194444443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2">
        <f t="shared" si="383"/>
        <v>42123.379930555551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2">
        <f t="shared" si="383"/>
        <v>41863.74318287037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2">
        <f t="shared" si="383"/>
        <v>42508.830879629626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2">
        <f t="shared" si="383"/>
        <v>42274.909143518518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2">
        <f t="shared" si="383"/>
        <v>42748.753472222219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2">
        <f t="shared" si="383"/>
        <v>42063.291666666664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2">
        <f t="shared" si="383"/>
        <v>42063.916666666664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s="7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2">
        <f t="shared" si="383"/>
        <v>42730.59642361111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2">
        <f t="shared" si="383"/>
        <v>41872.566099537034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2">
        <f t="shared" si="383"/>
        <v>42132.958333333336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2">
        <f t="shared" si="383"/>
        <v>42313.386284722219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2">
        <f t="shared" si="383"/>
        <v>41820.519444444442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s="7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2">
        <f t="shared" si="383"/>
        <v>41933.618749999994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2">
        <f t="shared" si="383"/>
        <v>42725.502245370364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s="7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2">
        <f t="shared" si="383"/>
        <v>42762.579189814809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2">
        <f t="shared" si="383"/>
        <v>42540.730567129627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s="7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2">
        <f t="shared" si="383"/>
        <v>42535.57916666667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2">
        <f t="shared" si="383"/>
        <v>42071.331307870372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2">
        <f t="shared" si="383"/>
        <v>42322.749999999993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2">
        <f t="shared" si="383"/>
        <v>42383.553425925922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2">
        <f t="shared" si="383"/>
        <v>42652.228078703702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2">
        <f t="shared" si="383"/>
        <v>42086.957638888889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2">
        <f t="shared" si="383"/>
        <v>42328.958333333336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s="7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2">
        <f t="shared" si="383"/>
        <v>42568.53456018518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2">
        <f t="shared" si="383"/>
        <v>42020.226388888892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2">
        <f t="shared" si="383"/>
        <v>42155.524305555555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2">
        <f t="shared" si="383"/>
        <v>42223.416666666664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2">
        <f t="shared" si="383"/>
        <v>42020.298043981478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2">
        <f t="shared" si="383"/>
        <v>42098.94498842593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2">
        <f t="shared" si="383"/>
        <v>42238.607557870368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2">
        <f t="shared" si="383"/>
        <v>41933.999305555553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2">
        <f t="shared" si="383"/>
        <v>42722.823495370372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2">
        <f t="shared" si="383"/>
        <v>42794.160416666658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s="7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s="7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2">
        <f t="shared" si="389"/>
        <v>42525.51385416666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2">
        <f t="shared" si="389"/>
        <v>42615.642048611109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s="7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2">
        <f t="shared" si="389"/>
        <v>41936.916550925926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s="7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2">
        <f t="shared" si="389"/>
        <v>42760.695393518516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2">
        <f t="shared" si="389"/>
        <v>42505.639733796292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2">
        <f t="shared" si="389"/>
        <v>42242.563888888886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2">
        <f t="shared" si="389"/>
        <v>42670.069837962961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2">
        <f t="shared" si="389"/>
        <v>42729.802187499998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2">
        <f t="shared" si="389"/>
        <v>42095.833333333336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2">
        <f t="shared" si="389"/>
        <v>41906.708344907405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2">
        <f t="shared" si="389"/>
        <v>42796.999999999993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s="7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2">
        <f t="shared" si="389"/>
        <v>42337.372731481482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2">
        <f t="shared" si="389"/>
        <v>42572.418414351843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2">
        <f t="shared" si="389"/>
        <v>42058.927546296291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2">
        <f t="shared" si="389"/>
        <v>42427.791666666664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2">
        <f t="shared" si="389"/>
        <v>42377.06527777778</v>
      </c>
    </row>
  </sheetData>
  <dataConsolidate>
    <dataRefs count="1">
      <dataRef ref="N1:N1048576" sheet="Sheet1"/>
    </dataRefs>
  </dataConsolidate>
  <conditionalFormatting sqref="F1:F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" priority="15" operator="containsText" text="successful">
      <formula>NOT(ISERROR(SEARCH("successful",F1)))</formula>
    </cfRule>
    <cfRule type="containsText" dxfId="5" priority="14" operator="containsText" text="failed">
      <formula>NOT(ISERROR(SEARCH("failed",F1)))</formula>
    </cfRule>
    <cfRule type="containsText" dxfId="4" priority="13" operator="containsText" text="successful">
      <formula>NOT(ISERROR(SEARCH("successful",F1)))</formula>
    </cfRule>
    <cfRule type="containsText" dxfId="3" priority="12" operator="containsText" text="cancelled">
      <formula>NOT(ISERROR(SEARCH("cancelled",F1)))</formula>
    </cfRule>
    <cfRule type="containsText" dxfId="2" priority="11" operator="containsText" text="live">
      <formula>NOT(ISERROR(SEARCH("live",F1)))</formula>
    </cfRule>
    <cfRule type="containsText" dxfId="1" priority="10" operator="containsText" text="cancelled">
      <formula>NOT(ISERROR(SEARCH("cancelled",F1)))</formula>
    </cfRule>
    <cfRule type="containsText" dxfId="0" priority="9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zoomScale="85" zoomScaleNormal="85" workbookViewId="0">
      <selection activeCell="Z12" sqref="Z12"/>
    </sheetView>
  </sheetViews>
  <sheetFormatPr defaultRowHeight="14.5"/>
  <cols>
    <col min="1" max="1" width="13.54296875" customWidth="1"/>
    <col min="2" max="2" width="16.26953125" customWidth="1"/>
    <col min="3" max="3" width="4.26953125" bestFit="1" customWidth="1"/>
    <col min="4" max="4" width="6.1796875" bestFit="1" customWidth="1"/>
    <col min="5" max="5" width="8.81640625" bestFit="1" customWidth="1"/>
    <col min="6" max="6" width="11.26953125" customWidth="1"/>
    <col min="7" max="7" width="15.81640625" customWidth="1"/>
    <col min="8" max="8" width="13.54296875" customWidth="1"/>
    <col min="9" max="9" width="15.81640625" customWidth="1"/>
    <col min="10" max="10" width="18.54296875" customWidth="1"/>
    <col min="11" max="11" width="20.81640625" customWidth="1"/>
    <col min="12" max="13" width="2.54296875" customWidth="1"/>
    <col min="14" max="15" width="3.26953125" customWidth="1"/>
    <col min="16" max="16" width="3.81640625" customWidth="1"/>
    <col min="17" max="17" width="3.453125" customWidth="1"/>
    <col min="18" max="18" width="3" customWidth="1"/>
    <col min="19" max="19" width="3.453125" customWidth="1"/>
    <col min="20" max="20" width="5" customWidth="1"/>
    <col min="21" max="21" width="15" bestFit="1" customWidth="1"/>
    <col min="22" max="22" width="6.1796875" customWidth="1"/>
    <col min="23" max="23" width="3.453125" customWidth="1"/>
    <col min="24" max="24" width="3.1796875" customWidth="1"/>
    <col min="25" max="25" width="3.54296875" customWidth="1"/>
    <col min="26" max="26" width="2.54296875" customWidth="1"/>
    <col min="27" max="27" width="4" customWidth="1"/>
    <col min="28" max="28" width="3.26953125" customWidth="1"/>
    <col min="29" max="29" width="3.453125" customWidth="1"/>
    <col min="31" max="31" width="8" customWidth="1"/>
    <col min="32" max="32" width="3.7265625" customWidth="1"/>
    <col min="33" max="33" width="3.1796875" customWidth="1"/>
    <col min="34" max="35" width="3.453125" customWidth="1"/>
    <col min="36" max="36" width="3.26953125" customWidth="1"/>
    <col min="37" max="37" width="3.453125" customWidth="1"/>
    <col min="38" max="38" width="3" customWidth="1"/>
    <col min="39" max="39" width="3.1796875" customWidth="1"/>
    <col min="40" max="40" width="4" customWidth="1"/>
    <col min="41" max="41" width="3.453125" customWidth="1"/>
    <col min="42" max="42" width="2.54296875" customWidth="1"/>
    <col min="43" max="43" width="3" customWidth="1"/>
    <col min="44" max="44" width="4" customWidth="1"/>
    <col min="45" max="45" width="3.26953125" customWidth="1"/>
    <col min="46" max="46" width="3.81640625" customWidth="1"/>
    <col min="47" max="47" width="3.453125" customWidth="1"/>
    <col min="48" max="48" width="3" customWidth="1"/>
    <col min="49" max="49" width="5" customWidth="1"/>
    <col min="50" max="50" width="11" bestFit="1" customWidth="1"/>
    <col min="51" max="51" width="10.7265625" bestFit="1" customWidth="1"/>
    <col min="52" max="53" width="3.453125" customWidth="1"/>
    <col min="54" max="54" width="3.26953125" customWidth="1"/>
    <col min="55" max="55" width="3.453125" customWidth="1"/>
    <col min="56" max="56" width="3" customWidth="1"/>
    <col min="57" max="57" width="3.1796875" customWidth="1"/>
    <col min="58" max="58" width="3.54296875" customWidth="1"/>
    <col min="59" max="59" width="3.453125" customWidth="1"/>
    <col min="60" max="61" width="2.54296875" customWidth="1"/>
    <col min="62" max="62" width="4" customWidth="1"/>
    <col min="63" max="63" width="3.26953125" customWidth="1"/>
    <col min="64" max="64" width="3.453125" customWidth="1"/>
    <col min="65" max="65" width="3" customWidth="1"/>
    <col min="66" max="66" width="4" customWidth="1"/>
    <col min="67" max="67" width="13.81640625" bestFit="1" customWidth="1"/>
    <col min="68" max="68" width="11.26953125" bestFit="1" customWidth="1"/>
  </cols>
  <sheetData>
    <row r="1" spans="1:6">
      <c r="A1" s="8" t="s">
        <v>8223</v>
      </c>
      <c r="B1" t="s">
        <v>8314</v>
      </c>
    </row>
    <row r="3" spans="1:6">
      <c r="A3" s="8" t="s">
        <v>8312</v>
      </c>
      <c r="B3" s="8" t="s">
        <v>8313</v>
      </c>
    </row>
    <row r="4" spans="1:6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>
      <c r="A5" s="9" t="s">
        <v>8315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>
      <c r="A6" s="9" t="s">
        <v>8316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>
      <c r="A7" s="9" t="s">
        <v>8317</v>
      </c>
      <c r="B7" s="10">
        <v>80</v>
      </c>
      <c r="C7" s="10"/>
      <c r="D7" s="10">
        <v>140</v>
      </c>
      <c r="E7" s="10"/>
      <c r="F7" s="10">
        <v>220</v>
      </c>
    </row>
    <row r="8" spans="1:6">
      <c r="A8" s="9" t="s">
        <v>8318</v>
      </c>
      <c r="B8" s="10"/>
      <c r="C8" s="10"/>
      <c r="D8" s="10"/>
      <c r="E8" s="10">
        <v>24</v>
      </c>
      <c r="F8" s="10">
        <v>24</v>
      </c>
    </row>
    <row r="9" spans="1:6">
      <c r="A9" s="9" t="s">
        <v>8319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>
      <c r="A10" s="9" t="s">
        <v>8320</v>
      </c>
      <c r="B10" s="10">
        <v>103</v>
      </c>
      <c r="C10" s="10"/>
      <c r="D10" s="10">
        <v>117</v>
      </c>
      <c r="E10" s="10"/>
      <c r="F10" s="10">
        <v>220</v>
      </c>
    </row>
    <row r="11" spans="1:6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>
      <c r="A12" s="9" t="s">
        <v>8322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>
      <c r="A13" s="9" t="s">
        <v>8323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>
      <c r="A14" s="9" t="s">
        <v>8311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48"/>
  <sheetViews>
    <sheetView zoomScale="60" zoomScaleNormal="60" workbookViewId="0">
      <selection activeCell="N53" sqref="N53"/>
    </sheetView>
  </sheetViews>
  <sheetFormatPr defaultRowHeight="14.5"/>
  <cols>
    <col min="1" max="1" width="25.1796875" bestFit="1" customWidth="1"/>
    <col min="2" max="2" width="24" bestFit="1" customWidth="1"/>
    <col min="3" max="3" width="8.7265625" bestFit="1" customWidth="1"/>
    <col min="4" max="4" width="12.7265625" bestFit="1" customWidth="1"/>
    <col min="5" max="5" width="6.26953125" bestFit="1" customWidth="1"/>
    <col min="6" max="6" width="16.54296875" bestFit="1" customWidth="1"/>
    <col min="7" max="7" width="15.81640625" customWidth="1"/>
    <col min="8" max="8" width="17.26953125" customWidth="1"/>
    <col min="9" max="9" width="15.81640625" customWidth="1"/>
    <col min="10" max="10" width="22.26953125" customWidth="1"/>
    <col min="11" max="11" width="20.81640625" customWidth="1"/>
    <col min="12" max="12" width="13.54296875" customWidth="1"/>
    <col min="13" max="13" width="15.81640625" customWidth="1"/>
    <col min="14" max="14" width="13.54296875" customWidth="1"/>
    <col min="15" max="15" width="15.81640625" customWidth="1"/>
    <col min="16" max="16" width="13.54296875" customWidth="1"/>
    <col min="17" max="17" width="15.81640625" customWidth="1"/>
    <col min="18" max="18" width="13.54296875" customWidth="1"/>
    <col min="19" max="19" width="15.81640625" customWidth="1"/>
    <col min="20" max="20" width="18.54296875" customWidth="1"/>
    <col min="21" max="21" width="20.81640625" customWidth="1"/>
    <col min="22" max="22" width="4.81640625" customWidth="1"/>
    <col min="23" max="24" width="5.26953125" customWidth="1"/>
    <col min="25" max="25" width="4.81640625" customWidth="1"/>
    <col min="26" max="26" width="6" customWidth="1"/>
    <col min="27" max="27" width="13.1796875" customWidth="1"/>
    <col min="28" max="28" width="10.54296875" customWidth="1"/>
    <col min="29" max="30" width="5" customWidth="1"/>
    <col min="31" max="33" width="4.81640625" customWidth="1"/>
    <col min="34" max="34" width="5.26953125" customWidth="1"/>
    <col min="35" max="36" width="3.81640625" customWidth="1"/>
    <col min="37" max="38" width="5.26953125" customWidth="1"/>
    <col min="39" max="39" width="4.81640625" customWidth="1"/>
    <col min="40" max="40" width="6" customWidth="1"/>
    <col min="41" max="41" width="15.453125" customWidth="1"/>
    <col min="42" max="42" width="14.54296875" customWidth="1"/>
    <col min="43" max="43" width="5" customWidth="1"/>
    <col min="44" max="44" width="19.7265625" bestFit="1" customWidth="1"/>
    <col min="45" max="45" width="9.7265625" customWidth="1"/>
    <col min="46" max="47" width="5" customWidth="1"/>
    <col min="48" max="48" width="4.81640625" customWidth="1"/>
    <col min="49" max="49" width="5" customWidth="1"/>
    <col min="50" max="51" width="4.81640625" customWidth="1"/>
    <col min="52" max="52" width="5.26953125" customWidth="1"/>
    <col min="53" max="53" width="3.81640625" customWidth="1"/>
    <col min="54" max="54" width="4.81640625" customWidth="1"/>
    <col min="55" max="55" width="6" customWidth="1"/>
    <col min="56" max="56" width="14.54296875" bestFit="1" customWidth="1"/>
    <col min="57" max="57" width="17.453125" bestFit="1" customWidth="1"/>
    <col min="58" max="58" width="5" customWidth="1"/>
    <col min="59" max="59" width="4.81640625" customWidth="1"/>
    <col min="60" max="61" width="5" customWidth="1"/>
    <col min="62" max="62" width="4.81640625" customWidth="1"/>
    <col min="63" max="63" width="5" customWidth="1"/>
    <col min="64" max="64" width="5.26953125" customWidth="1"/>
    <col min="65" max="65" width="5" customWidth="1"/>
    <col min="66" max="67" width="3.81640625" customWidth="1"/>
    <col min="68" max="69" width="4.81640625" customWidth="1"/>
    <col min="70" max="70" width="5.26953125" customWidth="1"/>
    <col min="71" max="71" width="4.81640625" customWidth="1"/>
    <col min="72" max="72" width="6" customWidth="1"/>
    <col min="73" max="73" width="22.81640625" bestFit="1" customWidth="1"/>
    <col min="74" max="74" width="14.81640625" bestFit="1" customWidth="1"/>
    <col min="75" max="75" width="5" customWidth="1"/>
    <col min="76" max="76" width="4.81640625" customWidth="1"/>
    <col min="77" max="77" width="5" customWidth="1"/>
    <col min="78" max="79" width="4.81640625" customWidth="1"/>
    <col min="80" max="80" width="5.26953125" customWidth="1"/>
    <col min="81" max="82" width="3.81640625" customWidth="1"/>
    <col min="83" max="83" width="5.26953125" customWidth="1"/>
    <col min="84" max="86" width="4.81640625" customWidth="1"/>
    <col min="87" max="87" width="6" customWidth="1"/>
    <col min="88" max="88" width="20" bestFit="1" customWidth="1"/>
    <col min="89" max="89" width="15.81640625" bestFit="1" customWidth="1"/>
    <col min="90" max="92" width="5" customWidth="1"/>
    <col min="93" max="93" width="4.81640625" customWidth="1"/>
    <col min="94" max="94" width="5" customWidth="1"/>
    <col min="95" max="96" width="4.81640625" customWidth="1"/>
    <col min="97" max="97" width="5.26953125" customWidth="1"/>
    <col min="98" max="98" width="5" customWidth="1"/>
    <col min="99" max="99" width="3.81640625" customWidth="1"/>
    <col min="100" max="100" width="4.54296875" customWidth="1"/>
    <col min="101" max="101" width="5.26953125" customWidth="1"/>
    <col min="102" max="104" width="4.81640625" customWidth="1"/>
    <col min="105" max="105" width="6" customWidth="1"/>
    <col min="106" max="106" width="21" bestFit="1" customWidth="1"/>
    <col min="107" max="107" width="11.453125" customWidth="1"/>
    <col min="108" max="110" width="5" customWidth="1"/>
    <col min="111" max="111" width="4.81640625" customWidth="1"/>
    <col min="112" max="112" width="5" customWidth="1"/>
    <col min="113" max="114" width="4.81640625" customWidth="1"/>
    <col min="115" max="115" width="6" customWidth="1"/>
    <col min="116" max="117" width="3.81640625" customWidth="1"/>
    <col min="118" max="118" width="4.81640625" customWidth="1"/>
    <col min="119" max="119" width="5.26953125" customWidth="1"/>
    <col min="120" max="120" width="4.81640625" customWidth="1"/>
    <col min="121" max="121" width="5.26953125" customWidth="1"/>
    <col min="122" max="123" width="4.81640625" customWidth="1"/>
    <col min="124" max="124" width="5.26953125" customWidth="1"/>
    <col min="125" max="125" width="6" customWidth="1"/>
    <col min="126" max="126" width="16.453125" bestFit="1" customWidth="1"/>
    <col min="127" max="127" width="15" bestFit="1" customWidth="1"/>
    <col min="128" max="128" width="11.54296875" bestFit="1" customWidth="1"/>
    <col min="129" max="129" width="14.54296875" bestFit="1" customWidth="1"/>
    <col min="130" max="130" width="6.81640625" customWidth="1"/>
    <col min="132" max="132" width="13.1796875" bestFit="1" customWidth="1"/>
    <col min="133" max="133" width="8.26953125" customWidth="1"/>
    <col min="134" max="134" width="16" bestFit="1" customWidth="1"/>
    <col min="135" max="135" width="13.453125" bestFit="1" customWidth="1"/>
    <col min="136" max="136" width="14.453125" bestFit="1" customWidth="1"/>
    <col min="137" max="137" width="10" bestFit="1" customWidth="1"/>
    <col min="138" max="138" width="11.453125" bestFit="1" customWidth="1"/>
    <col min="139" max="139" width="15" bestFit="1" customWidth="1"/>
  </cols>
  <sheetData>
    <row r="3" spans="1:6">
      <c r="A3" s="8" t="s">
        <v>8223</v>
      </c>
      <c r="B3" t="s">
        <v>8314</v>
      </c>
    </row>
    <row r="5" spans="1:6">
      <c r="A5" s="8" t="s">
        <v>8365</v>
      </c>
      <c r="B5" s="8" t="s">
        <v>8313</v>
      </c>
    </row>
    <row r="6" spans="1:6">
      <c r="A6" s="8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8311</v>
      </c>
    </row>
    <row r="7" spans="1:6">
      <c r="A7" s="9" t="s">
        <v>8335</v>
      </c>
      <c r="B7" s="10"/>
      <c r="C7" s="10">
        <v>100</v>
      </c>
      <c r="D7" s="10"/>
      <c r="E7" s="10"/>
      <c r="F7" s="10">
        <v>100</v>
      </c>
    </row>
    <row r="8" spans="1:6">
      <c r="A8" s="9" t="s">
        <v>8324</v>
      </c>
      <c r="B8" s="10"/>
      <c r="C8" s="10"/>
      <c r="D8" s="10">
        <v>20</v>
      </c>
      <c r="E8" s="10"/>
      <c r="F8" s="10">
        <v>20</v>
      </c>
    </row>
    <row r="9" spans="1:6">
      <c r="A9" s="9" t="s">
        <v>8325</v>
      </c>
      <c r="B9" s="10"/>
      <c r="C9" s="10"/>
      <c r="D9" s="10">
        <v>24</v>
      </c>
      <c r="E9" s="10"/>
      <c r="F9" s="10">
        <v>24</v>
      </c>
    </row>
    <row r="10" spans="1:6">
      <c r="A10" s="9" t="s">
        <v>8336</v>
      </c>
      <c r="B10" s="10"/>
      <c r="C10" s="10">
        <v>40</v>
      </c>
      <c r="D10" s="10"/>
      <c r="E10" s="10"/>
      <c r="F10" s="10">
        <v>40</v>
      </c>
    </row>
    <row r="11" spans="1:6">
      <c r="A11" s="9" t="s">
        <v>8353</v>
      </c>
      <c r="B11" s="10">
        <v>40</v>
      </c>
      <c r="C11" s="10"/>
      <c r="D11" s="10"/>
      <c r="E11" s="10"/>
      <c r="F11" s="10">
        <v>40</v>
      </c>
    </row>
    <row r="12" spans="1:6">
      <c r="A12" s="9" t="s">
        <v>8354</v>
      </c>
      <c r="B12" s="10">
        <v>180</v>
      </c>
      <c r="C12" s="10"/>
      <c r="D12" s="10"/>
      <c r="E12" s="10"/>
      <c r="F12" s="10">
        <v>180</v>
      </c>
    </row>
    <row r="13" spans="1:6">
      <c r="A13" s="9" t="s">
        <v>8337</v>
      </c>
      <c r="B13" s="10"/>
      <c r="C13" s="10">
        <v>80</v>
      </c>
      <c r="D13" s="10"/>
      <c r="E13" s="10"/>
      <c r="F13" s="10">
        <v>80</v>
      </c>
    </row>
    <row r="14" spans="1:6">
      <c r="A14" s="9" t="s">
        <v>8355</v>
      </c>
      <c r="B14" s="10">
        <v>40</v>
      </c>
      <c r="C14" s="10"/>
      <c r="D14" s="10"/>
      <c r="E14" s="10"/>
      <c r="F14" s="10">
        <v>40</v>
      </c>
    </row>
    <row r="15" spans="1:6">
      <c r="A15" s="9" t="s">
        <v>8338</v>
      </c>
      <c r="B15" s="10"/>
      <c r="C15" s="10">
        <v>40</v>
      </c>
      <c r="D15" s="10"/>
      <c r="E15" s="10">
        <v>20</v>
      </c>
      <c r="F15" s="10">
        <v>60</v>
      </c>
    </row>
    <row r="16" spans="1:6">
      <c r="A16" s="9" t="s">
        <v>8339</v>
      </c>
      <c r="B16" s="10"/>
      <c r="C16" s="10">
        <v>40</v>
      </c>
      <c r="D16" s="10"/>
      <c r="E16" s="10"/>
      <c r="F16" s="10">
        <v>40</v>
      </c>
    </row>
    <row r="17" spans="1:6">
      <c r="A17" s="9" t="s">
        <v>8326</v>
      </c>
      <c r="B17" s="10"/>
      <c r="C17" s="10">
        <v>120</v>
      </c>
      <c r="D17" s="10">
        <v>20</v>
      </c>
      <c r="E17" s="10"/>
      <c r="F17" s="10">
        <v>140</v>
      </c>
    </row>
    <row r="18" spans="1:6">
      <c r="A18" s="9" t="s">
        <v>8340</v>
      </c>
      <c r="B18" s="10"/>
      <c r="C18" s="10">
        <v>20</v>
      </c>
      <c r="D18" s="10"/>
      <c r="E18" s="10"/>
      <c r="F18" s="10">
        <v>20</v>
      </c>
    </row>
    <row r="19" spans="1:6">
      <c r="A19" s="9" t="s">
        <v>8356</v>
      </c>
      <c r="B19" s="10">
        <v>140</v>
      </c>
      <c r="C19" s="10"/>
      <c r="D19" s="10"/>
      <c r="E19" s="10"/>
      <c r="F19" s="10">
        <v>140</v>
      </c>
    </row>
    <row r="20" spans="1:6">
      <c r="A20" s="9" t="s">
        <v>8341</v>
      </c>
      <c r="B20" s="10">
        <v>140</v>
      </c>
      <c r="C20" s="10">
        <v>20</v>
      </c>
      <c r="D20" s="10"/>
      <c r="E20" s="10"/>
      <c r="F20" s="10">
        <v>160</v>
      </c>
    </row>
    <row r="21" spans="1:6">
      <c r="A21" s="9" t="s">
        <v>8342</v>
      </c>
      <c r="B21" s="10"/>
      <c r="C21" s="10">
        <v>60</v>
      </c>
      <c r="D21" s="10"/>
      <c r="E21" s="10"/>
      <c r="F21" s="10">
        <v>60</v>
      </c>
    </row>
    <row r="22" spans="1:6">
      <c r="A22" s="9" t="s">
        <v>8343</v>
      </c>
      <c r="B22" s="10">
        <v>9</v>
      </c>
      <c r="C22" s="10">
        <v>11</v>
      </c>
      <c r="D22" s="10"/>
      <c r="E22" s="10"/>
      <c r="F22" s="10">
        <v>20</v>
      </c>
    </row>
    <row r="23" spans="1:6">
      <c r="A23" s="9" t="s">
        <v>8357</v>
      </c>
      <c r="B23" s="10">
        <v>20</v>
      </c>
      <c r="C23" s="10"/>
      <c r="D23" s="10"/>
      <c r="E23" s="10"/>
      <c r="F23" s="10">
        <v>20</v>
      </c>
    </row>
    <row r="24" spans="1:6">
      <c r="A24" s="9" t="s">
        <v>8344</v>
      </c>
      <c r="B24" s="10"/>
      <c r="C24" s="10">
        <v>40</v>
      </c>
      <c r="D24" s="10"/>
      <c r="E24" s="10"/>
      <c r="F24" s="10">
        <v>40</v>
      </c>
    </row>
    <row r="25" spans="1:6">
      <c r="A25" s="9" t="s">
        <v>8327</v>
      </c>
      <c r="B25" s="10">
        <v>60</v>
      </c>
      <c r="C25" s="10">
        <v>60</v>
      </c>
      <c r="D25" s="10">
        <v>20</v>
      </c>
      <c r="E25" s="10"/>
      <c r="F25" s="10">
        <v>140</v>
      </c>
    </row>
    <row r="26" spans="1:6">
      <c r="A26" s="9" t="s">
        <v>8345</v>
      </c>
      <c r="B26" s="10"/>
      <c r="C26" s="10">
        <v>20</v>
      </c>
      <c r="D26" s="10"/>
      <c r="E26" s="10"/>
      <c r="F26" s="10">
        <v>20</v>
      </c>
    </row>
    <row r="27" spans="1:6">
      <c r="A27" s="9" t="s">
        <v>8358</v>
      </c>
      <c r="B27" s="10">
        <v>60</v>
      </c>
      <c r="C27" s="10"/>
      <c r="D27" s="10"/>
      <c r="E27" s="10"/>
      <c r="F27" s="10">
        <v>60</v>
      </c>
    </row>
    <row r="28" spans="1:6">
      <c r="A28" s="9" t="s">
        <v>8346</v>
      </c>
      <c r="B28" s="10"/>
      <c r="C28" s="10">
        <v>20</v>
      </c>
      <c r="D28" s="10"/>
      <c r="E28" s="10"/>
      <c r="F28" s="10">
        <v>20</v>
      </c>
    </row>
    <row r="29" spans="1:6">
      <c r="A29" s="9" t="s">
        <v>8347</v>
      </c>
      <c r="B29" s="10">
        <v>103</v>
      </c>
      <c r="C29" s="10">
        <v>57</v>
      </c>
      <c r="D29" s="10"/>
      <c r="E29" s="10"/>
      <c r="F29" s="10">
        <v>160</v>
      </c>
    </row>
    <row r="30" spans="1:6">
      <c r="A30" s="9" t="s">
        <v>8348</v>
      </c>
      <c r="B30" s="10"/>
      <c r="C30" s="10">
        <v>20</v>
      </c>
      <c r="D30" s="10"/>
      <c r="E30" s="10"/>
      <c r="F30" s="10">
        <v>20</v>
      </c>
    </row>
    <row r="31" spans="1:6">
      <c r="A31" s="9" t="s">
        <v>8349</v>
      </c>
      <c r="B31" s="10">
        <v>694</v>
      </c>
      <c r="C31" s="10">
        <v>353</v>
      </c>
      <c r="D31" s="10"/>
      <c r="E31" s="10">
        <v>19</v>
      </c>
      <c r="F31" s="10">
        <v>1066</v>
      </c>
    </row>
    <row r="32" spans="1:6">
      <c r="A32" s="9" t="s">
        <v>8359</v>
      </c>
      <c r="B32" s="10">
        <v>40</v>
      </c>
      <c r="C32" s="10"/>
      <c r="D32" s="10"/>
      <c r="E32" s="10"/>
      <c r="F32" s="10">
        <v>40</v>
      </c>
    </row>
    <row r="33" spans="1:6">
      <c r="A33" s="9" t="s">
        <v>8360</v>
      </c>
      <c r="B33" s="10">
        <v>20</v>
      </c>
      <c r="C33" s="10"/>
      <c r="D33" s="10"/>
      <c r="E33" s="10"/>
      <c r="F33" s="10">
        <v>20</v>
      </c>
    </row>
    <row r="34" spans="1:6">
      <c r="A34" s="9" t="s">
        <v>8350</v>
      </c>
      <c r="B34" s="10"/>
      <c r="C34" s="10">
        <v>20</v>
      </c>
      <c r="D34" s="10"/>
      <c r="E34" s="10"/>
      <c r="F34" s="10">
        <v>20</v>
      </c>
    </row>
    <row r="35" spans="1:6">
      <c r="A35" s="9" t="s">
        <v>8361</v>
      </c>
      <c r="B35" s="10">
        <v>260</v>
      </c>
      <c r="C35" s="10"/>
      <c r="D35" s="10"/>
      <c r="E35" s="10"/>
      <c r="F35" s="10">
        <v>260</v>
      </c>
    </row>
    <row r="36" spans="1:6">
      <c r="A36" s="9" t="s">
        <v>8328</v>
      </c>
      <c r="B36" s="10"/>
      <c r="C36" s="10"/>
      <c r="D36" s="10">
        <v>40</v>
      </c>
      <c r="E36" s="10"/>
      <c r="F36" s="10">
        <v>40</v>
      </c>
    </row>
    <row r="37" spans="1:6">
      <c r="A37" s="9" t="s">
        <v>8362</v>
      </c>
      <c r="B37" s="10">
        <v>60</v>
      </c>
      <c r="C37" s="10"/>
      <c r="D37" s="10"/>
      <c r="E37" s="10"/>
      <c r="F37" s="10">
        <v>60</v>
      </c>
    </row>
    <row r="38" spans="1:6">
      <c r="A38" s="9" t="s">
        <v>8352</v>
      </c>
      <c r="B38" s="10">
        <v>34</v>
      </c>
      <c r="C38" s="10"/>
      <c r="D38" s="10"/>
      <c r="E38" s="10">
        <v>6</v>
      </c>
      <c r="F38" s="10">
        <v>40</v>
      </c>
    </row>
    <row r="39" spans="1:6">
      <c r="A39" s="9" t="s">
        <v>8329</v>
      </c>
      <c r="B39" s="10">
        <v>40</v>
      </c>
      <c r="C39" s="10">
        <v>2</v>
      </c>
      <c r="D39" s="10">
        <v>18</v>
      </c>
      <c r="E39" s="10"/>
      <c r="F39" s="10">
        <v>60</v>
      </c>
    </row>
    <row r="40" spans="1:6">
      <c r="A40" s="9" t="s">
        <v>8330</v>
      </c>
      <c r="B40" s="10">
        <v>85</v>
      </c>
      <c r="C40" s="10">
        <v>80</v>
      </c>
      <c r="D40" s="10">
        <v>17</v>
      </c>
      <c r="E40" s="10">
        <v>5</v>
      </c>
      <c r="F40" s="10">
        <v>187</v>
      </c>
    </row>
    <row r="41" spans="1:6">
      <c r="A41" s="9" t="s">
        <v>8363</v>
      </c>
      <c r="B41" s="10">
        <v>80</v>
      </c>
      <c r="C41" s="10"/>
      <c r="D41" s="10"/>
      <c r="E41" s="10"/>
      <c r="F41" s="10">
        <v>80</v>
      </c>
    </row>
    <row r="42" spans="1:6">
      <c r="A42" s="9" t="s">
        <v>8364</v>
      </c>
      <c r="B42" s="10">
        <v>60</v>
      </c>
      <c r="C42" s="10"/>
      <c r="D42" s="10"/>
      <c r="E42" s="10"/>
      <c r="F42" s="10">
        <v>60</v>
      </c>
    </row>
    <row r="43" spans="1:6">
      <c r="A43" s="9" t="s">
        <v>8331</v>
      </c>
      <c r="B43" s="10"/>
      <c r="C43" s="10">
        <v>47</v>
      </c>
      <c r="D43" s="10">
        <v>10</v>
      </c>
      <c r="E43" s="10"/>
      <c r="F43" s="10">
        <v>57</v>
      </c>
    </row>
    <row r="44" spans="1:6">
      <c r="A44" s="9" t="s">
        <v>8351</v>
      </c>
      <c r="B44" s="10"/>
      <c r="C44" s="10">
        <v>100</v>
      </c>
      <c r="D44" s="10"/>
      <c r="E44" s="10"/>
      <c r="F44" s="10">
        <v>100</v>
      </c>
    </row>
    <row r="45" spans="1:6">
      <c r="A45" s="9" t="s">
        <v>8332</v>
      </c>
      <c r="B45" s="10">
        <v>20</v>
      </c>
      <c r="C45" s="10">
        <v>120</v>
      </c>
      <c r="D45" s="10">
        <v>60</v>
      </c>
      <c r="E45" s="10"/>
      <c r="F45" s="10">
        <v>200</v>
      </c>
    </row>
    <row r="46" spans="1:6">
      <c r="A46" s="9" t="s">
        <v>8333</v>
      </c>
      <c r="B46" s="10"/>
      <c r="C46" s="10">
        <v>60</v>
      </c>
      <c r="D46" s="10">
        <v>100</v>
      </c>
      <c r="E46" s="10"/>
      <c r="F46" s="10">
        <v>160</v>
      </c>
    </row>
    <row r="47" spans="1:6">
      <c r="A47" s="9" t="s">
        <v>8334</v>
      </c>
      <c r="B47" s="10"/>
      <c r="C47" s="10"/>
      <c r="D47" s="10">
        <v>20</v>
      </c>
      <c r="E47" s="10"/>
      <c r="F47" s="10">
        <v>20</v>
      </c>
    </row>
    <row r="48" spans="1:6">
      <c r="A48" s="9" t="s">
        <v>8311</v>
      </c>
      <c r="B48" s="10">
        <v>2185</v>
      </c>
      <c r="C48" s="10">
        <v>1530</v>
      </c>
      <c r="D48" s="10">
        <v>349</v>
      </c>
      <c r="E48" s="10">
        <v>50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topLeftCell="A2" workbookViewId="0">
      <selection activeCell="X21" sqref="X21"/>
    </sheetView>
  </sheetViews>
  <sheetFormatPr defaultRowHeight="14.5"/>
  <cols>
    <col min="1" max="1" width="12.81640625" bestFit="1" customWidth="1"/>
    <col min="2" max="2" width="15.54296875" bestFit="1" customWidth="1"/>
    <col min="3" max="3" width="5.7265625" bestFit="1" customWidth="1"/>
    <col min="4" max="4" width="3.81640625" bestFit="1" customWidth="1"/>
    <col min="5" max="5" width="9.453125" bestFit="1" customWidth="1"/>
    <col min="6" max="6" width="10.7265625" bestFit="1" customWidth="1"/>
  </cols>
  <sheetData>
    <row r="1" spans="1:6">
      <c r="A1" s="8" t="s">
        <v>8308</v>
      </c>
      <c r="B1" t="s">
        <v>8314</v>
      </c>
    </row>
    <row r="2" spans="1:6">
      <c r="A2" s="8" t="s">
        <v>8380</v>
      </c>
      <c r="B2" t="s">
        <v>8314</v>
      </c>
    </row>
    <row r="4" spans="1:6">
      <c r="A4" s="8" t="s">
        <v>8312</v>
      </c>
      <c r="B4" s="8" t="s">
        <v>8313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13" t="s">
        <v>8374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>
      <c r="A7" s="13" t="s">
        <v>8375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>
      <c r="A8" s="13" t="s">
        <v>8376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>
      <c r="A9" s="13" t="s">
        <v>8377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>
      <c r="A10" s="13" t="s">
        <v>8368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>
      <c r="A11" s="13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>
      <c r="A12" s="13" t="s">
        <v>8369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>
      <c r="A13" s="13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>
      <c r="A14" s="13" t="s">
        <v>8371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>
      <c r="A15" s="13" t="s">
        <v>8372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>
      <c r="A16" s="13" t="s">
        <v>8373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>
      <c r="A17" s="13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>
      <c r="A18" s="13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"/>
  <sheetViews>
    <sheetView workbookViewId="0">
      <selection activeCell="C19" sqref="C19"/>
    </sheetView>
  </sheetViews>
  <sheetFormatPr defaultRowHeight="14.5"/>
  <cols>
    <col min="1" max="1" width="16.81640625" bestFit="1" customWidth="1"/>
    <col min="2" max="2" width="18.54296875" bestFit="1" customWidth="1"/>
    <col min="3" max="3" width="14.7265625" bestFit="1" customWidth="1"/>
    <col min="4" max="4" width="17.54296875" bestFit="1" customWidth="1"/>
    <col min="5" max="5" width="13.54296875" bestFit="1" customWidth="1"/>
    <col min="6" max="6" width="21.453125" bestFit="1" customWidth="1"/>
    <col min="7" max="7" width="17.54296875" bestFit="1" customWidth="1"/>
    <col min="8" max="8" width="22.26953125" bestFit="1" customWidth="1"/>
    <col min="10" max="10" width="30.1796875" customWidth="1"/>
  </cols>
  <sheetData>
    <row r="1" spans="1:10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3" spans="1:10">
      <c r="A3" t="s">
        <v>8389</v>
      </c>
      <c r="B3">
        <f>COUNTIFS(Sheet1!D2:D4115,"&lt;1000",Sheet1!F2:F4115,"successful")</f>
        <v>322</v>
      </c>
      <c r="C3">
        <f>COUNTIFS(Sheet1!D2:D4115,"&lt;1000",Sheet1!F2:F4115,"failed")</f>
        <v>113</v>
      </c>
      <c r="D3">
        <f>COUNTIFS(Sheet1!D2:D4115,"&lt;1000",Sheet1!F2:F4115,"canceled")</f>
        <v>18</v>
      </c>
      <c r="E3">
        <f>COUNTIFS(Sheet1!D2:D4115,"&lt;1000")</f>
        <v>461</v>
      </c>
      <c r="F3" s="6">
        <f>SUM(B3/E3)</f>
        <v>0.69848156182212584</v>
      </c>
      <c r="G3" s="6">
        <f>SUM(C3/E3)</f>
        <v>0.24511930585683298</v>
      </c>
      <c r="H3" s="6">
        <f>SUM(D3/E3)</f>
        <v>3.9045553145336226E-2</v>
      </c>
    </row>
    <row r="4" spans="1:10">
      <c r="A4" t="s">
        <v>8390</v>
      </c>
      <c r="B4">
        <f>COUNTIFS(Sheet1!D2:D4115,"&gt;=1000", Sheet1!D2:D4115,"&lt;5000",Sheet1!F2:F4115,"successful")</f>
        <v>932</v>
      </c>
      <c r="C4">
        <f>COUNTIFS(Sheet1!D2:D4115,"&gt;=1000", Sheet1!D2:D4115,"&lt;5000",Sheet1!F2:F4115,"failed")</f>
        <v>420</v>
      </c>
      <c r="D4">
        <f>COUNTIFS(Sheet1!D2:D4115,"&gt;=1000", Sheet1!D2:D4115,"&lt;5000",Sheet1!F2:F4115,"canceled")</f>
        <v>60</v>
      </c>
      <c r="E4">
        <f>COUNTIFS(Sheet1!D2:D4115,"&gt;=1000", Sheet1!D2:D4115,"&lt;5000")</f>
        <v>1425</v>
      </c>
      <c r="F4" s="6">
        <f t="shared" ref="F4:F14" si="0">SUM(B4/E4)</f>
        <v>0.65403508771929819</v>
      </c>
      <c r="G4" s="6">
        <f t="shared" ref="G4:G14" si="1">SUM(C4/E4)</f>
        <v>0.29473684210526313</v>
      </c>
      <c r="H4" s="6">
        <f t="shared" ref="H4:H14" si="2">SUM(D4/E4)</f>
        <v>4.2105263157894736E-2</v>
      </c>
    </row>
    <row r="5" spans="1:10">
      <c r="A5" t="s">
        <v>8391</v>
      </c>
      <c r="B5">
        <f>COUNTIFS(Sheet1!D2:D4115,"&gt;=5000", Sheet1!D2:D4115,"&lt;10000",Sheet1!F2:F4115,"successful")</f>
        <v>381</v>
      </c>
      <c r="C5">
        <f>COUNTIFS(Sheet1!D2:D4115,"&gt;=5000", Sheet1!D2:D4115,"&lt;10000",Sheet1!F2:F4115,"failed")</f>
        <v>283</v>
      </c>
      <c r="D5">
        <f>COUNTIFS(Sheet1!D2:D4115,"&gt;=5000", Sheet1!D2:D4115,"&lt;10000",Sheet1!F2:F4115,"canceled")</f>
        <v>52</v>
      </c>
      <c r="E5">
        <f>COUNTIFS(Sheet1!D2:D4115,"&gt;=5000", Sheet1!D2:D4115,"&lt;10000")</f>
        <v>722</v>
      </c>
      <c r="F5" s="6">
        <f t="shared" si="0"/>
        <v>0.52770083102493071</v>
      </c>
      <c r="G5" s="6">
        <f t="shared" si="1"/>
        <v>0.39196675900277006</v>
      </c>
      <c r="H5" s="6">
        <f t="shared" si="2"/>
        <v>7.2022160664819951E-2</v>
      </c>
    </row>
    <row r="6" spans="1:10">
      <c r="A6" t="s">
        <v>8392</v>
      </c>
      <c r="B6">
        <f>COUNTIFS(Sheet1!D2:D4115,"&gt;=10000", Sheet1!D2:D4115,"&lt;15000",Sheet1!F2:F4115,"successful")</f>
        <v>168</v>
      </c>
      <c r="C6">
        <f>COUNTIFS(Sheet1!D2:D4115,"&gt;=10000", Sheet1!D2:D4115,"&lt;15000",Sheet1!F2:F4115,"failed")</f>
        <v>144</v>
      </c>
      <c r="D6">
        <f>COUNTIFS(Sheet1!D2:D4115,"&gt;=10000", Sheet1!D2:D4115,"&lt;15000",Sheet1!F2:F4115,"canceled")</f>
        <v>40</v>
      </c>
      <c r="E6">
        <f>COUNTIFS(Sheet1!D2:D4115,"&gt;=10000", Sheet1!D2:D4115,"&lt;15000")</f>
        <v>361</v>
      </c>
      <c r="F6" s="6">
        <f t="shared" si="0"/>
        <v>0.46537396121883656</v>
      </c>
      <c r="G6" s="6">
        <f t="shared" si="1"/>
        <v>0.39889196675900279</v>
      </c>
      <c r="H6" s="6">
        <f t="shared" si="2"/>
        <v>0.11080332409972299</v>
      </c>
    </row>
    <row r="7" spans="1:10">
      <c r="A7" t="s">
        <v>8393</v>
      </c>
      <c r="B7">
        <f>COUNTIFS(Sheet1!D2:D4115,"&gt;=15000", Sheet1!D2:D4115,"&lt;20000",Sheet1!F2:F4115,"successful")</f>
        <v>94</v>
      </c>
      <c r="C7">
        <f>COUNTIFS(Sheet1!D2:D4115,"&gt;=15000", Sheet1!D2:D4115,"&lt;20000",Sheet1!F2:F4115,"failed")</f>
        <v>90</v>
      </c>
      <c r="D7">
        <f>COUNTIFS(Sheet1!D2:D4115,"&gt;=15000", Sheet1!D2:D4115,"&lt;20000",Sheet1!F2:F4115,"canceled")</f>
        <v>17</v>
      </c>
      <c r="E7">
        <f>COUNTIFS(Sheet1!D2:D4115,"&gt;=15000", Sheet1!D2:D4115,"&lt;20000")</f>
        <v>205</v>
      </c>
      <c r="F7" s="6">
        <f t="shared" si="0"/>
        <v>0.45853658536585368</v>
      </c>
      <c r="G7" s="6">
        <f t="shared" si="1"/>
        <v>0.43902439024390244</v>
      </c>
      <c r="H7" s="6">
        <f t="shared" si="2"/>
        <v>8.2926829268292687E-2</v>
      </c>
    </row>
    <row r="8" spans="1:10">
      <c r="A8" t="s">
        <v>8394</v>
      </c>
      <c r="B8">
        <f>COUNTIFS(Sheet1!D2:D4115,"&gt;=20000", Sheet1!D2:D4115,"&lt;25000",Sheet1!F2:F4115,"successful")</f>
        <v>62</v>
      </c>
      <c r="C8">
        <f>COUNTIFS(Sheet1!D2:D4115,"&gt;=20000", Sheet1!D2:D4115,"&lt;25000",Sheet1!F2:F4115,"failed")</f>
        <v>72</v>
      </c>
      <c r="D8">
        <f>COUNTIFS(Sheet1!D2:D4115,"&gt;=20000", Sheet1!D2:D4115,"&lt;25000",Sheet1!F2:F4115,"canceled")</f>
        <v>14</v>
      </c>
      <c r="E8">
        <f>COUNTIFS(Sheet1!D2:D4115,"&gt;=20000", Sheet1!D2:D4115,"&lt;25000")</f>
        <v>149</v>
      </c>
      <c r="F8" s="6">
        <f t="shared" si="0"/>
        <v>0.41610738255033558</v>
      </c>
      <c r="G8" s="6">
        <f t="shared" si="1"/>
        <v>0.48322147651006714</v>
      </c>
      <c r="H8" s="6">
        <f t="shared" si="2"/>
        <v>9.3959731543624164E-2</v>
      </c>
    </row>
    <row r="9" spans="1:10">
      <c r="A9" t="s">
        <v>8395</v>
      </c>
      <c r="B9">
        <f>COUNTIFS(Sheet1!D2:D4115,"&gt;=25000", Sheet1!D2:D4115,"&lt;30000",Sheet1!F2:F4115,"successful")</f>
        <v>55</v>
      </c>
      <c r="C9">
        <f>COUNTIFS(Sheet1!D2:D4115,"&gt;=25000", Sheet1!D2:D4115,"&lt;30000",Sheet1!F2:F4115,"failed")</f>
        <v>64</v>
      </c>
      <c r="D9">
        <f>COUNTIFS(Sheet1!D2:D4115,"&gt;=25000", Sheet1!D2:D4115,"&lt;30000",Sheet1!F2:F4115,"canceled")</f>
        <v>18</v>
      </c>
      <c r="E9">
        <f>COUNTIFS(Sheet1!D2:D4115,"&gt;=25000", Sheet1!D2:D4115,"&lt;30000")</f>
        <v>138</v>
      </c>
      <c r="F9" s="6">
        <f t="shared" si="0"/>
        <v>0.39855072463768115</v>
      </c>
      <c r="G9" s="6">
        <f t="shared" si="1"/>
        <v>0.46376811594202899</v>
      </c>
      <c r="H9" s="6">
        <f t="shared" si="2"/>
        <v>0.13043478260869565</v>
      </c>
    </row>
    <row r="10" spans="1:10" ht="29">
      <c r="A10" t="s">
        <v>8396</v>
      </c>
      <c r="B10">
        <f>COUNTIFS(Sheet1!D2:D4115,"&gt;=30000", Sheet1!D2:D4115,"&lt;35000",Sheet1!F2:F4115,"successful")</f>
        <v>32</v>
      </c>
      <c r="C10">
        <f>COUNTIFS(Sheet1!D2:D4115,"&gt;=30000", Sheet1!D2:D4115,"&lt;35000",Sheet1!F2:F4115,"failed")</f>
        <v>37</v>
      </c>
      <c r="D10">
        <f>COUNTIFS(Sheet1!D2:D4115,"&gt;=30000", Sheet1!D2:D4115,"&lt;35000",Sheet1!F2:F4115,"canceled")</f>
        <v>13</v>
      </c>
      <c r="E10">
        <f>COUNTIFS(Sheet1!D2:D4115,"&gt;=30000", Sheet1!D2:D4115,"&lt;35000")</f>
        <v>84</v>
      </c>
      <c r="F10" s="6">
        <f t="shared" si="0"/>
        <v>0.38095238095238093</v>
      </c>
      <c r="G10" s="6">
        <f t="shared" si="1"/>
        <v>0.44047619047619047</v>
      </c>
      <c r="H10" s="6">
        <f t="shared" si="2"/>
        <v>0.15476190476190477</v>
      </c>
      <c r="J10" s="14" t="s">
        <v>8401</v>
      </c>
    </row>
    <row r="11" spans="1:10">
      <c r="A11" t="s">
        <v>8397</v>
      </c>
      <c r="B11">
        <f>COUNTIFS(Sheet1!D2:D4115,"&gt;=35000", Sheet1!D2:D4115,"&lt;40000",Sheet1!F2:F4115,"successful")</f>
        <v>26</v>
      </c>
      <c r="C11">
        <f>COUNTIFS(Sheet1!D2:D4115,"&gt;=35000", Sheet1!D2:D4115,"&lt;40000",Sheet1!F2:F4115,"failed")</f>
        <v>22</v>
      </c>
      <c r="D11">
        <f>COUNTIFS(Sheet1!D2:D4115,"&gt;=35000", Sheet1!D2:D4115,"&lt;40000",Sheet1!F2:F4115,"canceled")</f>
        <v>7</v>
      </c>
      <c r="E11">
        <f>COUNTIFS(Sheet1!D2:D4115,"&gt;=35000", Sheet1!D2:D4115,"&lt;40000")</f>
        <v>55</v>
      </c>
      <c r="F11" s="6">
        <f t="shared" si="0"/>
        <v>0.47272727272727272</v>
      </c>
      <c r="G11" s="6">
        <f t="shared" si="1"/>
        <v>0.4</v>
      </c>
      <c r="H11" s="6">
        <f t="shared" si="2"/>
        <v>0.12727272727272726</v>
      </c>
    </row>
    <row r="12" spans="1:10">
      <c r="A12" t="s">
        <v>8398</v>
      </c>
      <c r="B12">
        <f>COUNTIFS(Sheet1!D2:D4115,"&gt;=40000", Sheet1!D2:D4115,"&lt;45000",Sheet1!F2:F4115,"successful")</f>
        <v>21</v>
      </c>
      <c r="C12">
        <f>COUNTIFS(Sheet1!D2:D4115,"&gt;=40000", Sheet1!D2:D4115,"&lt;45000",Sheet1!F2:F4115,"failed")</f>
        <v>16</v>
      </c>
      <c r="D12">
        <f>COUNTIFS(Sheet1!D2:D4115,"&gt;=40000", Sheet1!D2:D4115,"&lt;45000",Sheet1!F2:F4115,"canceled")</f>
        <v>6</v>
      </c>
      <c r="E12">
        <f>COUNTIFS(Sheet1!D2:D4115,"&gt;=40000", Sheet1!D2:D4115,"&lt;45000")</f>
        <v>44</v>
      </c>
      <c r="F12" s="6">
        <f t="shared" si="0"/>
        <v>0.47727272727272729</v>
      </c>
      <c r="G12" s="6">
        <f t="shared" si="1"/>
        <v>0.36363636363636365</v>
      </c>
      <c r="H12" s="6">
        <f t="shared" si="2"/>
        <v>0.13636363636363635</v>
      </c>
    </row>
    <row r="13" spans="1:10">
      <c r="A13" t="s">
        <v>8399</v>
      </c>
      <c r="B13">
        <f>COUNTIFS(Sheet1!D2:D4115,"&gt;=45000", Sheet1!D2:D4115,"&lt;50000",Sheet1!F2:F4115,"successful")</f>
        <v>6</v>
      </c>
      <c r="C13">
        <f>COUNTIFS(Sheet1!D2:D4115,"&gt;=45000", Sheet1!D2:D4115,"&lt;50000",Sheet1!F2:F4115,"failed")</f>
        <v>11</v>
      </c>
      <c r="D13">
        <f>COUNTIFS(Sheet1!D2:D4115,"&gt;=45000", Sheet1!D2:D4115,"&lt;50000",Sheet1!F2:F4115,"canceled")</f>
        <v>4</v>
      </c>
      <c r="E13">
        <f>COUNTIFS(Sheet1!D2:D4115,"&gt;=45000", Sheet1!D2:D4115,"&lt;50000")</f>
        <v>21</v>
      </c>
      <c r="F13" s="6">
        <f t="shared" si="0"/>
        <v>0.2857142857142857</v>
      </c>
      <c r="G13" s="6">
        <f t="shared" si="1"/>
        <v>0.52380952380952384</v>
      </c>
      <c r="H13" s="6">
        <f t="shared" si="2"/>
        <v>0.19047619047619047</v>
      </c>
    </row>
    <row r="14" spans="1:10">
      <c r="A14" t="s">
        <v>8400</v>
      </c>
      <c r="B14">
        <f>COUNTIFS(Sheet1!D2:D4115,"&gt;50000",Sheet1!F2:F4115,"successful")</f>
        <v>55</v>
      </c>
      <c r="C14">
        <f>COUNTIFS(Sheet1!D2:D4115,"&gt;50000",Sheet1!F2:F4115,"failed")</f>
        <v>198</v>
      </c>
      <c r="D14">
        <f>COUNTIFS(Sheet1!D2:D4115,"&gt;50000",Sheet1!F2:F4115,"canceled")</f>
        <v>83</v>
      </c>
      <c r="E14">
        <f>COUNTIFS(Sheet1!D2:D4115,"&gt;50000")</f>
        <v>339</v>
      </c>
      <c r="F14" s="6">
        <f t="shared" si="0"/>
        <v>0.16224188790560473</v>
      </c>
      <c r="G14" s="6">
        <f t="shared" si="1"/>
        <v>0.58407079646017701</v>
      </c>
      <c r="H14" s="6">
        <f t="shared" si="2"/>
        <v>0.24483775811209441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Date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Jarod</cp:lastModifiedBy>
  <dcterms:created xsi:type="dcterms:W3CDTF">2017-04-20T15:17:24Z</dcterms:created>
  <dcterms:modified xsi:type="dcterms:W3CDTF">2018-11-26T02:47:26Z</dcterms:modified>
</cp:coreProperties>
</file>