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开发计划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<sst xmlns="http://schemas.openxmlformats.org/spreadsheetml/2006/main">
  <si>
    <t>总体目标</t>
  </si>
  <si>
    <t>计划启动日期</t>
  </si>
  <si>
    <t>计划结束日期</t>
  </si>
  <si>
    <t>实际总天数</t>
  </si>
  <si>
    <t>总负责人</t>
  </si>
  <si>
    <t>实际启动日期</t>
  </si>
  <si>
    <t>实际结束日期</t>
  </si>
  <si>
    <t>实际工作日总数</t>
  </si>
  <si>
    <t/>
  </si>
  <si>
    <t>序号</t>
  </si>
  <si>
    <t>主要任务/关键步骤</t>
  </si>
  <si>
    <t>详细说明</t>
  </si>
  <si>
    <t>备注</t>
  </si>
  <si>
    <t>责任人</t>
  </si>
  <si>
    <t>计划与实际</t>
  </si>
  <si>
    <t>开始日期</t>
  </si>
  <si>
    <t>完成日期</t>
  </si>
  <si>
    <t>总天数</t>
  </si>
  <si>
    <t>实际工作日天数</t>
  </si>
  <si>
    <t>总体规划</t>
  </si>
  <si>
    <t>确认各模块需要完成的功能</t>
  </si>
  <si>
    <t>计划</t>
  </si>
  <si>
    <t>实际</t>
  </si>
  <si>
    <t>CMS</t>
  </si>
  <si>
    <t>基础数据管理</t>
  </si>
  <si>
    <t>商户，合同，收集点，人员，轨迹，车辆，摄像机数据管理</t>
  </si>
  <si>
    <t>王洋，余杰</t>
  </si>
  <si>
    <t>收运流程管理</t>
  </si>
  <si>
    <t>发起收运，根据配置产生量，收集点位置，规划最优路线</t>
  </si>
  <si>
    <t>王洋</t>
  </si>
  <si>
    <t>运营数据管理</t>
  </si>
  <si>
    <t>处置量，商户产生量，车辆出勤情况，区域产生量管理</t>
  </si>
  <si>
    <t>轨迹展示</t>
  </si>
  <si>
    <t>实时及历史轨迹数据提供</t>
  </si>
  <si>
    <t>云机械开放平台对接</t>
  </si>
  <si>
    <t>获取收运车辆的状态，位置，速度，油耗，油量等信息</t>
  </si>
  <si>
    <t>人脸比对设备接口未提供</t>
  </si>
  <si>
    <t>余杰</t>
  </si>
  <si>
    <t>签约流程管理</t>
  </si>
  <si>
    <t>商户通过公众号发起签约，通知运维人员确认</t>
  </si>
  <si>
    <t>WEB</t>
  </si>
  <si>
    <t>首页</t>
  </si>
  <si>
    <t>首页地图及运营数据展示</t>
  </si>
  <si>
    <t>张岩</t>
  </si>
  <si>
    <t>商户，收集点，人员，轨迹，车辆，摄像机数据管理</t>
  </si>
  <si>
    <t>实时及历史轨迹展示</t>
  </si>
  <si>
    <t>运营数据展示</t>
  </si>
  <si>
    <t>处置量，商户产生量，车辆出勤情况，区域产生量展示</t>
  </si>
  <si>
    <t>合同管理</t>
  </si>
  <si>
    <t>在线签约审核，合同查看，合同告警</t>
  </si>
  <si>
    <t>系统管理</t>
  </si>
  <si>
    <t>组织管理，用户管理</t>
  </si>
  <si>
    <t>司机端app</t>
  </si>
  <si>
    <t>登录</t>
  </si>
  <si>
    <t>邹少华</t>
  </si>
  <si>
    <t>个人上下班状态切换</t>
  </si>
  <si>
    <t>收运</t>
  </si>
  <si>
    <t>收运任务管理，进行中收运流程管理(出发，收集点收运，回厂，称重，卸料)</t>
  </si>
  <si>
    <t>个人资料</t>
  </si>
  <si>
    <t>个人统计数据展示，修改密码</t>
  </si>
  <si>
    <t>整体流程联调</t>
  </si>
  <si>
    <t>收运流程联调</t>
  </si>
  <si>
    <t>运维公众号</t>
  </si>
  <si>
    <t>侯江山</t>
  </si>
  <si>
    <t>在线签约审核</t>
  </si>
  <si>
    <t>接口联调</t>
  </si>
  <si>
    <t>商户公众号</t>
  </si>
  <si>
    <t>在线签约</t>
  </si>
  <si>
    <t>生产数据查看</t>
  </si>
  <si>
    <t>视频播放</t>
  </si>
  <si>
    <t>大华设备对接</t>
  </si>
  <si>
    <t>厂区内为大华设备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</si>
</sst>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;@"/>
    <numFmt numFmtId="165" formatCode="yyyy&quot;年&quot;m&quot;月&quot;;@"/>
    <numFmt numFmtId="166" formatCode="d"/>
    <numFmt numFmtId="167" formatCode="aaa;@"/>
    <numFmt numFmtId="168" formatCode=";;;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rgb="FF000000"/>
      <name val="宋体"/>
    </font>
    <font>
      <sz val="9"/>
      <color rgb="FF000000"/>
      <name val="微软雅黑"/>
    </font>
    <font>
      <b/>
      <sz val="9"/>
      <color rgb="FF000000"/>
      <name val="微软雅黑"/>
    </font>
    <font>
      <sz val="9"/>
      <color rgb="FFFFFFFF"/>
      <name val="微软雅黑"/>
    </font>
    <font>
      <sz val="8"/>
      <color rgb="FF3F3F3F"/>
      <name val="宋体"/>
    </font>
    <font>
      <b/>
      <sz val="18"/>
      <color rgb="FF595959"/>
      <name val="微软雅黑"/>
    </font>
    <font>
      <b/>
      <sz val="12"/>
      <color rgb="FF000000"/>
      <name val="微软雅黑"/>
    </font>
    <font>
      <sz val="9"/>
      <color rgb="FF000000"/>
      <name val="Arial"/>
    </font>
    <font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FFFFF"/>
      </patternFill>
    </fill>
    <fill>
      <patternFill patternType="solid">
        <fgColor rgb="FFDBEEF3"/>
      </patternFill>
    </fill>
    <fill>
      <patternFill patternType="solid">
        <fgColor rgb="FF333333"/>
      </patternFill>
    </fill>
    <fill>
      <patternFill patternType="solid">
        <fgColor rgb="FFE5E0EC"/>
      </patternFill>
    </fill>
    <fill>
      <patternFill patternType="solid">
        <fgColor rgb="FFFF0000"/>
      </patternFill>
    </fill>
    <fill>
      <patternFill patternType="solid">
        <fgColor rgb="FFFDEADA"/>
      </patternFill>
    </fill>
    <fill>
      <patternFill patternType="solid">
        <fgColor rgb="FF99CCFF"/>
      </patternFill>
    </fill>
    <fill>
      <patternFill patternType="solid">
        <fgColor rgb="FF33CCCC"/>
      </patternFill>
    </fill>
    <fill>
      <patternFill patternType="solid">
        <fgColor rgb="FF0FCAFF"/>
      </patternFill>
    </fill>
  </fills>
  <borders count="75">
    <border>
      <left/>
      <right/>
      <top/>
      <bottom/>
      <diagonal/>
    </border>
    <border>
      <left style="medium">
        <color rgb="FF3F3F3F"/>
      </left>
      <right style="thin">
        <color rgb="FFBFBFBF"/>
      </right>
      <top style="medium">
        <color rgb="FF3F3F3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3F3F3F"/>
      </top>
      <bottom style="thin">
        <color rgb="FFBFBFBF"/>
      </bottom>
      <diagonal/>
    </border>
    <border>
      <left style="thin">
        <color rgb="FFBFBFBF"/>
      </left>
      <right/>
      <top style="medium">
        <color rgb="FF3F3F3F"/>
      </top>
      <bottom style="thin">
        <color rgb="FFBFBFBF"/>
      </bottom>
      <diagonal/>
    </border>
    <border>
      <left/>
      <right style="thin">
        <color rgb="FFBFBFBF"/>
      </right>
      <top style="medium">
        <color rgb="FF3F3F3F"/>
      </top>
      <bottom style="thin">
        <color rgb="FFBFBFBF"/>
      </bottom>
      <diagonal/>
    </border>
    <border>
      <left style="medium">
        <color rgb="FF3F3F3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 style="thin">
        <color rgb="FFA5A5A5"/>
      </right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medium">
        <color rgb="FF3F3F3F"/>
      </left>
      <right style="thin">
        <color rgb="FFA5A5A5"/>
      </right>
      <top style="thin">
        <color rgb="FFA5A5A5"/>
      </top>
      <bottom/>
      <diagonal/>
    </border>
    <border>
      <left style="medium">
        <color rgb="FF3F3F3F"/>
      </left>
      <right style="thin">
        <color rgb="FFA5A5A5"/>
      </right>
      <top/>
      <bottom/>
      <diagonal/>
    </border>
    <border>
      <left style="medium">
        <color rgb="FF3F3F3F"/>
      </left>
      <right style="thin">
        <color rgb="FFA5A5A5"/>
      </right>
      <top/>
      <bottom style="medium">
        <color rgb="FF3F3F3F"/>
      </bottom>
      <diagonal/>
    </border>
    <border>
      <left style="thin">
        <color rgb="FFA5A5A5"/>
      </left>
      <right style="thin">
        <color rgb="FFA5A5A5"/>
      </right>
      <top/>
      <bottom style="medium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3F3F3F"/>
      </bottom>
      <diagonal/>
    </border>
    <border>
      <left style="thin">
        <color rgb="FFBFBFBF"/>
      </left>
      <right style="medium">
        <color rgb="FF3F3F3F"/>
      </right>
      <top style="medium">
        <color rgb="FF3F3F3F"/>
      </top>
      <bottom style="thin">
        <color rgb="FFBFBFBF"/>
      </bottom>
      <diagonal/>
    </border>
    <border>
      <left style="medium">
        <color rgb="FF000000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BFBFBF"/>
      </left>
      <right style="medium">
        <color rgb="FF3F3F3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3F3F3F"/>
      </right>
      <top/>
      <bottom style="thin">
        <color rgb="FFA5A5A5"/>
      </bottom>
      <diagonal/>
    </border>
    <border>
      <left style="thin">
        <color rgb="FFA5A5A5"/>
      </left>
      <right style="medium">
        <color rgb="FF3F3F3F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 style="thin">
        <color rgb="FFBFBFBF"/>
      </right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 style="thin">
        <color rgb="FFA5A5A5"/>
      </top>
      <bottom/>
      <diagonal/>
    </border>
    <border>
      <left style="medium">
        <color rgb="FF000000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medium">
        <color rgb="FF000000"/>
      </left>
      <right style="thin">
        <color rgb="FFBFBFBF"/>
      </right>
      <top style="thin">
        <color rgb="FFD8D8D8"/>
      </top>
      <bottom/>
      <diagonal/>
    </border>
    <border>
      <left style="thin">
        <color rgb="FFBFBFBF"/>
      </left>
      <right style="thin">
        <color rgb="FFBFBFBF"/>
      </right>
      <top style="thin">
        <color rgb="FFD8D8D8"/>
      </top>
      <bottom/>
      <diagonal/>
    </border>
    <border>
      <left style="medium">
        <color rgb="FF000000"/>
      </left>
      <right style="thin">
        <color rgb="FFBFBFBF"/>
      </right>
      <top/>
      <bottom style="thin">
        <color rgb="FFD8D8D8"/>
      </bottom>
      <diagonal/>
    </border>
    <border>
      <left style="thin">
        <color rgb="FFBFBFBF"/>
      </left>
      <right style="thin">
        <color rgb="FFBFBFBF"/>
      </right>
      <top/>
      <bottom style="thin">
        <color rgb="FFD8D8D8"/>
      </bottom>
      <diagonal/>
    </border>
    <border>
      <left style="thin">
        <color rgb="FFA5A5A5"/>
      </left>
      <right style="medium">
        <color rgb="FF3F3F3F"/>
      </right>
      <top style="thin">
        <color rgb="FFA5A5A5"/>
      </top>
      <bottom style="medium">
        <color rgb="FF3F3F3F"/>
      </bottom>
      <diagonal/>
    </border>
    <border>
      <left style="medium">
        <color rgb="FF000000"/>
      </left>
      <right style="thin">
        <color rgb="FFBFBFBF"/>
      </right>
      <top/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 style="thin">
        <color rgb="FFA5A5A5"/>
      </left>
      <right/>
      <top style="medium">
        <color rgb="FF000000"/>
      </top>
      <bottom style="thin">
        <color rgb="FFA5A5A5"/>
      </bottom>
      <diagonal/>
    </border>
    <border>
      <left style="medium">
        <color rgb="FFA5A5A5"/>
      </left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BFBFBF"/>
      </left>
      <right/>
      <top style="thin">
        <color rgb="FFA5A5A5"/>
      </top>
      <bottom/>
      <diagonal/>
    </border>
    <border>
      <left style="medium">
        <color rgb="FFA5A5A5"/>
      </left>
      <right style="thin">
        <color rgb="FFBFBFBF"/>
      </right>
      <top style="thin">
        <color rgb="FFA5A5A5"/>
      </top>
      <bottom/>
      <diagonal/>
    </border>
    <border>
      <left style="thin">
        <color rgb="FFBFBFBF"/>
      </left>
      <right/>
      <top/>
      <bottom/>
      <diagonal/>
    </border>
    <border>
      <left style="medium">
        <color rgb="FFA5A5A5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D8D8D8"/>
      </top>
      <bottom/>
      <diagonal/>
    </border>
    <border>
      <left style="medium">
        <color rgb="FFA5A5A5"/>
      </left>
      <right style="thin">
        <color rgb="FFBFBFBF"/>
      </right>
      <top style="thin">
        <color rgb="FFD8D8D8"/>
      </top>
      <bottom/>
      <diagonal/>
    </border>
    <border>
      <left style="thin">
        <color rgb="FFBFBFBF"/>
      </left>
      <right/>
      <top/>
      <bottom style="thin">
        <color rgb="FFD8D8D8"/>
      </bottom>
      <diagonal/>
    </border>
    <border>
      <left style="medium">
        <color rgb="FFA5A5A5"/>
      </left>
      <right style="thin">
        <color rgb="FFBFBFBF"/>
      </right>
      <top/>
      <bottom style="thin">
        <color rgb="FFD8D8D8"/>
      </bottom>
      <diagonal/>
    </border>
    <border>
      <left style="thin">
        <color rgb="FFBFBFBF"/>
      </left>
      <right/>
      <top/>
      <bottom style="medium">
        <color rgb="FF000000"/>
      </bottom>
      <diagonal/>
    </border>
    <border>
      <left style="medium">
        <color rgb="FFA5A5A5"/>
      </left>
      <right style="thin">
        <color rgb="FFBFBFBF"/>
      </right>
      <top/>
      <bottom style="medium">
        <color rgb="FF262626"/>
      </bottom>
      <diagonal/>
    </border>
    <border>
      <left style="thin">
        <color rgb="FFBFBFBF"/>
      </left>
      <right style="thin">
        <color rgb="FFBFBFBF"/>
      </right>
      <top/>
      <bottom style="medium">
        <color rgb="FF262626"/>
      </bottom>
      <diagonal/>
    </border>
    <border>
      <left style="thin">
        <color rgb="FFA5A5A5"/>
      </left>
      <right style="medium">
        <color rgb="FFA5A5A5"/>
      </right>
      <top style="medium">
        <color rgb="FF000000"/>
      </top>
      <bottom style="thin">
        <color rgb="FFA5A5A5"/>
      </bottom>
      <diagonal/>
    </border>
    <border>
      <left/>
      <right style="thin">
        <color rgb="FFA5A5A5"/>
      </right>
      <top style="medium">
        <color rgb="FF000000"/>
      </top>
      <bottom style="thin">
        <color rgb="FFA5A5A5"/>
      </bottom>
      <diagonal/>
    </border>
    <border>
      <left style="thin">
        <color rgb="FF969696"/>
      </left>
      <right style="medium">
        <color rgb="FFA5A5A5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/>
      <diagonal/>
    </border>
    <border>
      <left/>
      <right style="thin">
        <color rgb="FFBFBFBF"/>
      </right>
      <top style="thin">
        <color rgb="FFA5A5A5"/>
      </top>
      <bottom/>
      <diagonal/>
    </border>
    <border>
      <left style="thin">
        <color rgb="FFBFBFBF"/>
      </left>
      <right style="medium">
        <color rgb="FFA5A5A5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medium">
        <color rgb="FFA5A5A5"/>
      </right>
      <top style="thin">
        <color rgb="FFD8D8D8"/>
      </top>
      <bottom/>
      <diagonal/>
    </border>
    <border>
      <left/>
      <right style="thin">
        <color rgb="FFBFBFBF"/>
      </right>
      <top style="thin">
        <color rgb="FFD8D8D8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D8D8D8"/>
      </bottom>
      <diagonal/>
    </border>
    <border>
      <left/>
      <right style="thin">
        <color rgb="FFBFBFBF"/>
      </right>
      <top/>
      <bottom style="thin">
        <color rgb="FFD8D8D8"/>
      </bottom>
      <diagonal/>
    </border>
    <border>
      <left style="thin">
        <color rgb="FFBFBFBF"/>
      </left>
      <right style="medium">
        <color rgb="FFA5A5A5"/>
      </right>
      <top/>
      <bottom style="medium">
        <color rgb="FF262626"/>
      </bottom>
      <diagonal/>
    </border>
    <border>
      <left/>
      <right style="thin">
        <color rgb="FFBFBFBF"/>
      </right>
      <top/>
      <bottom style="medium">
        <color rgb="FF262626"/>
      </bottom>
      <diagonal/>
    </border>
    <border>
      <left style="thin">
        <color rgb="FFA5A5A5"/>
      </left>
      <right style="medium">
        <color rgb="FF262626"/>
      </right>
      <top style="medium">
        <color rgb="FF000000"/>
      </top>
      <bottom style="thin">
        <color rgb="FFA5A5A5"/>
      </bottom>
      <diagonal/>
    </border>
    <border>
      <left style="thin">
        <color rgb="FF969696"/>
      </left>
      <right style="medium">
        <color rgb="FF262626"/>
      </right>
      <top style="thin">
        <color rgb="FF969696"/>
      </top>
      <bottom style="thin">
        <color rgb="FF969696"/>
      </bottom>
      <diagonal/>
    </border>
    <border>
      <left style="thin">
        <color rgb="FFBFBFBF"/>
      </left>
      <right style="medium">
        <color rgb="FF262626"/>
      </right>
      <top style="thin">
        <color rgb="FFA5A5A5"/>
      </top>
      <bottom/>
      <diagonal/>
    </border>
    <border>
      <left style="thin">
        <color rgb="FFBFBFBF"/>
      </left>
      <right style="medium">
        <color rgb="FF262626"/>
      </right>
      <top/>
      <bottom/>
      <diagonal/>
    </border>
    <border>
      <left style="thin">
        <color rgb="FFBFBFBF"/>
      </left>
      <right style="medium">
        <color rgb="FF262626"/>
      </right>
      <top style="thin">
        <color rgb="FFD8D8D8"/>
      </top>
      <bottom/>
      <diagonal/>
    </border>
    <border>
      <left style="thin">
        <color rgb="FFBFBFBF"/>
      </left>
      <right style="medium">
        <color rgb="FF262626"/>
      </right>
      <top/>
      <bottom style="thin">
        <color rgb="FFD8D8D8"/>
      </bottom>
      <diagonal/>
    </border>
    <border>
      <left style="thin">
        <color rgb="FFBFBFBF"/>
      </left>
      <right style="medium">
        <color rgb="FF262626"/>
      </right>
      <top/>
      <bottom style="medium">
        <color rgb="FF262626"/>
      </bottom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 wrapText="1"/>
    </xf>
    <xf numFmtId="0" fontId="4" fillId="2" borderId="1" xfId="0" applyFont="1" applyFill="1" applyBorder="1">
      <alignment horizontal="center" vertical="center" wrapText="1"/>
    </xf>
    <xf numFmtId="0" fontId="4" fillId="2" borderId="2" xfId="0" applyFont="1" applyFill="1" applyBorder="1">
      <alignment horizontal="center" vertical="center" wrapText="1"/>
    </xf>
    <xf numFmtId="0" fontId="5" fillId="3" borderId="2" xfId="0" applyFont="1" applyFill="1" applyBorder="1">
      <alignment vertical="center" wrapText="1"/>
    </xf>
    <xf numFmtId="164" fontId="4" fillId="4" borderId="3" xfId="0" applyNumberFormat="1" applyFont="1" applyFill="1" applyBorder="1">
      <alignment horizontal="center" vertical="center" wrapText="1"/>
    </xf>
    <xf numFmtId="164" fontId="4" fillId="4" borderId="4" xfId="0" applyNumberFormat="1" applyFont="1" applyFill="1" applyBorder="1">
      <alignment horizontal="center" vertical="center" wrapText="1"/>
    </xf>
    <xf numFmtId="164" fontId="4" fillId="4" borderId="2" xfId="0" applyNumberFormat="1" applyFont="1" applyFill="1" applyBorder="1">
      <alignment horizontal="center" vertical="center" wrapText="1"/>
    </xf>
    <xf numFmtId="0" fontId="4" fillId="2" borderId="5" xfId="0" applyFont="1" applyFill="1" applyBorder="1">
      <alignment horizontal="center" vertical="center" wrapText="1"/>
    </xf>
    <xf numFmtId="0" fontId="4" fillId="2" borderId="6" xfId="0" applyFont="1" applyFill="1" applyBorder="1">
      <alignment horizontal="center" vertical="center" wrapText="1"/>
    </xf>
    <xf numFmtId="0" fontId="5" fillId="3" borderId="6" xfId="0" applyFont="1" applyFill="1" applyBorder="1">
      <alignment vertical="center" wrapText="1"/>
    </xf>
    <xf numFmtId="164" fontId="5" fillId="4" borderId="6" xfId="0" applyNumberFormat="1" applyFont="1" applyFill="1" applyBorder="1">
      <alignment horizontal="center" vertical="center" wrapText="1"/>
    </xf>
    <xf numFmtId="0" fontId="6" fillId="5" borderId="7" xfId="0" applyFont="1" applyFill="1" applyBorder="1">
      <alignment horizontal="center" vertical="center" wrapText="1"/>
    </xf>
    <xf numFmtId="0" fontId="6" fillId="5" borderId="8" xfId="0" applyFont="1" applyFill="1" applyBorder="1">
      <alignment horizontal="center" vertical="center" wrapText="1"/>
    </xf>
    <xf numFmtId="0" fontId="4" fillId="0" borderId="9" xfId="0" applyFont="1" applyBorder="1">
      <alignment horizontal="center" vertical="center" wrapText="1"/>
    </xf>
    <xf numFmtId="0" fontId="4" fillId="0" borderId="10" xfId="0" applyFont="1" applyBorder="1">
      <alignment horizontal="center" vertical="center" wrapText="1"/>
    </xf>
    <xf numFmtId="14" fontId="4" fillId="3" borderId="10" xfId="0" applyNumberFormat="1" applyFont="1" applyFill="1" applyBorder="1">
      <alignment horizontal="center" vertical="center" wrapText="1"/>
    </xf>
    <xf numFmtId="0" fontId="4" fillId="0" borderId="8" xfId="0" applyFont="1" applyBorder="1">
      <alignment horizontal="center" vertical="center" wrapText="1"/>
    </xf>
    <xf numFmtId="0" fontId="4" fillId="2" borderId="10" xfId="0" applyFont="1" applyFill="1" applyBorder="1">
      <alignment horizontal="center" vertical="center" wrapText="1"/>
    </xf>
    <xf numFmtId="14" fontId="4" fillId="2" borderId="10" xfId="0" applyNumberFormat="1" applyFont="1" applyFill="1" applyBorder="1">
      <alignment horizontal="center" vertical="center" wrapText="1"/>
    </xf>
    <xf numFmtId="0" fontId="4" fillId="6" borderId="11" xfId="0" applyFont="1" applyFill="1" applyBorder="1">
      <alignment horizontal="center" vertical="center" wrapText="1"/>
    </xf>
    <xf numFmtId="0" fontId="4" fillId="6" borderId="9" xfId="0" applyFont="1" applyFill="1" applyBorder="1">
      <alignment horizontal="center" vertical="center" wrapText="1"/>
    </xf>
    <xf numFmtId="14" fontId="4" fillId="0" borderId="10" xfId="0" applyNumberFormat="1" applyFont="1" applyBorder="1">
      <alignment horizontal="center" vertical="center" wrapText="1"/>
    </xf>
    <xf numFmtId="0" fontId="4" fillId="6" borderId="12" xfId="0" applyFont="1" applyFill="1" applyBorder="1">
      <alignment horizontal="center" vertical="center" wrapText="1"/>
    </xf>
    <xf numFmtId="0" fontId="4" fillId="6" borderId="8" xfId="0" applyFont="1" applyFill="1" applyBorder="1">
      <alignment horizontal="center" vertical="center" wrapText="1"/>
    </xf>
    <xf numFmtId="0" fontId="4" fillId="7" borderId="9" xfId="0" applyFont="1" applyFill="1" applyBorder="1">
      <alignment horizontal="center" vertical="center" wrapText="1"/>
    </xf>
    <xf numFmtId="0" fontId="4" fillId="7" borderId="8" xfId="0" applyFont="1" applyFill="1" applyBorder="1">
      <alignment horizontal="center" vertical="center" wrapText="1"/>
    </xf>
    <xf numFmtId="0" fontId="4" fillId="6" borderId="13" xfId="0" applyFont="1" applyFill="1" applyBorder="1">
      <alignment horizontal="center" vertical="center" wrapText="1"/>
    </xf>
    <xf numFmtId="0" fontId="4" fillId="0" borderId="14" xfId="0" applyFont="1" applyBorder="1">
      <alignment horizontal="center" vertical="center" wrapText="1"/>
    </xf>
    <xf numFmtId="0" fontId="4" fillId="0" borderId="15" xfId="0" applyFont="1" applyBorder="1">
      <alignment horizontal="center" vertical="center" wrapText="1"/>
    </xf>
    <xf numFmtId="0" fontId="4" fillId="0" borderId="7" xfId="0" applyFont="1" applyBorder="1">
      <alignment horizontal="center" vertical="center" wrapText="1"/>
    </xf>
    <xf numFmtId="0" fontId="4" fillId="6" borderId="14" xfId="0" applyFont="1" applyFill="1" applyBorder="1">
      <alignment horizontal="center" vertical="center" wrapText="1"/>
    </xf>
    <xf numFmtId="0" fontId="4" fillId="6" borderId="7" xfId="0" applyFont="1" applyFill="1" applyBorder="1">
      <alignment horizontal="center" vertical="center" wrapText="1"/>
    </xf>
    <xf numFmtId="0" fontId="4" fillId="6" borderId="16" xfId="0" applyFont="1" applyFill="1" applyBorder="1">
      <alignment horizontal="center" vertical="center" wrapText="1"/>
    </xf>
    <xf numFmtId="0" fontId="4" fillId="6" borderId="17" xfId="0" applyFont="1" applyFill="1" applyBorder="1">
      <alignment horizontal="center" vertical="center" wrapText="1"/>
    </xf>
    <xf numFmtId="0" fontId="4" fillId="2" borderId="18" xfId="0" applyFont="1" applyFill="1" applyBorder="1">
      <alignment horizontal="center" vertical="center" wrapText="1"/>
    </xf>
    <xf numFmtId="0" fontId="7" fillId="0" borderId="0" xfId="0" applyFont="1">
      <alignment vertical="bottom" wrapText="1"/>
    </xf>
    <xf numFmtId="0" fontId="4" fillId="8" borderId="19" xfId="0" applyFont="1" applyFill="1" applyBorder="1">
      <alignment horizontal="center" vertical="center" wrapText="1"/>
    </xf>
    <xf numFmtId="0" fontId="8" fillId="0" borderId="0" xfId="0" applyFont="1">
      <alignment horizontal="center" vertical="center" wrapText="1"/>
    </xf>
    <xf numFmtId="165" fontId="9" fillId="9" borderId="20" xfId="0" applyNumberFormat="1" applyFont="1" applyFill="1" applyBorder="1">
      <alignment horizontal="center" vertical="center" wrapText="1"/>
    </xf>
    <xf numFmtId="165" fontId="9" fillId="9" borderId="21" xfId="0" applyNumberFormat="1" applyFont="1" applyFill="1" applyBorder="1">
      <alignment horizontal="center" vertical="center" wrapText="1"/>
    </xf>
    <xf numFmtId="0" fontId="4" fillId="8" borderId="22" xfId="0" applyFont="1" applyFill="1" applyBorder="1">
      <alignment horizontal="center" vertical="center" wrapText="1"/>
    </xf>
    <xf numFmtId="166" fontId="10" fillId="9" borderId="23" xfId="0" applyNumberFormat="1" applyFont="1" applyFill="1" applyBorder="1">
      <alignment horizontal="center" vertical="center" wrapText="1"/>
    </xf>
    <xf numFmtId="166" fontId="10" fillId="9" borderId="10" xfId="0" applyNumberFormat="1" applyFont="1" applyFill="1" applyBorder="1">
      <alignment horizontal="center" vertical="center" wrapText="1"/>
    </xf>
    <xf numFmtId="0" fontId="6" fillId="5" borderId="24" xfId="0" applyFont="1" applyFill="1" applyBorder="1">
      <alignment horizontal="center" vertical="center" wrapText="1"/>
    </xf>
    <xf numFmtId="167" fontId="10" fillId="9" borderId="23" xfId="0" applyNumberFormat="1" applyFont="1" applyFill="1" applyBorder="1">
      <alignment horizontal="center" vertical="center" wrapText="1"/>
    </xf>
    <xf numFmtId="167" fontId="10" fillId="9" borderId="10" xfId="0" applyNumberFormat="1" applyFont="1" applyFill="1" applyBorder="1">
      <alignment horizontal="center" vertical="center" wrapText="1"/>
    </xf>
    <xf numFmtId="0" fontId="4" fillId="4" borderId="10" xfId="0" applyFont="1" applyFill="1" applyBorder="1">
      <alignment horizontal="center" vertical="center" wrapText="1"/>
    </xf>
    <xf numFmtId="0" fontId="4" fillId="8" borderId="25" xfId="0" applyFont="1" applyFill="1" applyBorder="1">
      <alignment horizontal="center" vertical="center" wrapText="1"/>
    </xf>
    <xf numFmtId="168" fontId="11" fillId="3" borderId="26" xfId="0" applyNumberFormat="1" applyFont="1" applyFill="1" applyBorder="1">
      <alignment vertical="center" wrapText="1"/>
    </xf>
    <xf numFmtId="168" fontId="11" fillId="3" borderId="27" xfId="0" applyNumberFormat="1" applyFont="1" applyFill="1" applyBorder="1">
      <alignment vertical="center" wrapText="1"/>
    </xf>
    <xf numFmtId="168" fontId="11" fillId="3" borderId="28" xfId="0" applyNumberFormat="1" applyFont="1" applyFill="1" applyBorder="1">
      <alignment vertical="center" wrapText="1"/>
    </xf>
    <xf numFmtId="168" fontId="11" fillId="3" borderId="29" xfId="0" applyNumberFormat="1" applyFont="1" applyFill="1" applyBorder="1">
      <alignment vertical="center" wrapText="1"/>
    </xf>
    <xf numFmtId="168" fontId="11" fillId="6" borderId="30" xfId="0" applyNumberFormat="1" applyFont="1" applyFill="1" applyBorder="1">
      <alignment vertical="center" wrapText="1"/>
    </xf>
    <xf numFmtId="168" fontId="11" fillId="6" borderId="31" xfId="0" applyNumberFormat="1" applyFont="1" applyFill="1" applyBorder="1">
      <alignment vertical="center" wrapText="1"/>
    </xf>
    <xf numFmtId="168" fontId="11" fillId="6" borderId="32" xfId="0" applyNumberFormat="1" applyFont="1" applyFill="1" applyBorder="1">
      <alignment vertical="center" wrapText="1"/>
    </xf>
    <xf numFmtId="168" fontId="11" fillId="6" borderId="33" xfId="0" applyNumberFormat="1" applyFont="1" applyFill="1" applyBorder="1">
      <alignment vertical="center" wrapText="1"/>
    </xf>
    <xf numFmtId="168" fontId="11" fillId="3" borderId="32" xfId="0" applyNumberFormat="1" applyFont="1" applyFill="1" applyBorder="1">
      <alignment vertical="center" wrapText="1"/>
    </xf>
    <xf numFmtId="168" fontId="11" fillId="3" borderId="33" xfId="0" applyNumberFormat="1" applyFont="1" applyFill="1" applyBorder="1">
      <alignment vertical="center" wrapText="1"/>
    </xf>
    <xf numFmtId="0" fontId="4" fillId="4" borderId="18" xfId="0" applyFont="1" applyFill="1" applyBorder="1">
      <alignment horizontal="center" vertical="center" wrapText="1"/>
    </xf>
    <xf numFmtId="0" fontId="4" fillId="8" borderId="34" xfId="0" applyFont="1" applyFill="1" applyBorder="1">
      <alignment horizontal="center" vertical="center" wrapText="1"/>
    </xf>
    <xf numFmtId="168" fontId="11" fillId="6" borderId="35" xfId="0" applyNumberFormat="1" applyFont="1" applyFill="1" applyBorder="1">
      <alignment vertical="center" wrapText="1"/>
    </xf>
    <xf numFmtId="168" fontId="11" fillId="6" borderId="36" xfId="0" applyNumberFormat="1" applyFont="1" applyFill="1" applyBorder="1">
      <alignment vertical="center" wrapText="1"/>
    </xf>
    <xf numFmtId="165" fontId="9" fillId="9" borderId="37" xfId="0" applyNumberFormat="1" applyFont="1" applyFill="1" applyBorder="1">
      <alignment horizontal="center" vertical="center" wrapText="1"/>
    </xf>
    <xf numFmtId="165" fontId="9" fillId="10" borderId="38" xfId="0" applyNumberFormat="1" applyFont="1" applyFill="1" applyBorder="1">
      <alignment horizontal="center" vertical="center" wrapText="1"/>
    </xf>
    <xf numFmtId="165" fontId="9" fillId="10" borderId="21" xfId="0" applyNumberFormat="1" applyFont="1" applyFill="1" applyBorder="1">
      <alignment horizontal="center" vertical="center" wrapText="1"/>
    </xf>
    <xf numFmtId="166" fontId="10" fillId="9" borderId="39" xfId="0" applyNumberFormat="1" applyFont="1" applyFill="1" applyBorder="1">
      <alignment horizontal="center" vertical="center" wrapText="1"/>
    </xf>
    <xf numFmtId="166" fontId="10" fillId="10" borderId="40" xfId="0" applyNumberFormat="1" applyFont="1" applyFill="1" applyBorder="1">
      <alignment horizontal="center" vertical="center" wrapText="1"/>
    </xf>
    <xf numFmtId="166" fontId="10" fillId="10" borderId="41" xfId="0" applyNumberFormat="1" applyFont="1" applyFill="1" applyBorder="1">
      <alignment horizontal="center" vertical="center" wrapText="1"/>
    </xf>
    <xf numFmtId="167" fontId="10" fillId="9" borderId="39" xfId="0" applyNumberFormat="1" applyFont="1" applyFill="1" applyBorder="1">
      <alignment horizontal="center" vertical="center" wrapText="1"/>
    </xf>
    <xf numFmtId="167" fontId="10" fillId="10" borderId="40" xfId="0" applyNumberFormat="1" applyFont="1" applyFill="1" applyBorder="1">
      <alignment horizontal="center" vertical="center" wrapText="1"/>
    </xf>
    <xf numFmtId="167" fontId="10" fillId="10" borderId="41" xfId="0" applyNumberFormat="1" applyFont="1" applyFill="1" applyBorder="1">
      <alignment horizontal="center" vertical="center" wrapText="1"/>
    </xf>
    <xf numFmtId="168" fontId="11" fillId="3" borderId="42" xfId="0" applyNumberFormat="1" applyFont="1" applyFill="1" applyBorder="1">
      <alignment vertical="center" wrapText="1"/>
    </xf>
    <xf numFmtId="168" fontId="11" fillId="3" borderId="43" xfId="0" applyNumberFormat="1" applyFont="1" applyFill="1" applyBorder="1">
      <alignment vertical="center" wrapText="1"/>
    </xf>
    <xf numFmtId="168" fontId="11" fillId="3" borderId="44" xfId="0" applyNumberFormat="1" applyFont="1" applyFill="1" applyBorder="1">
      <alignment vertical="center" wrapText="1"/>
    </xf>
    <xf numFmtId="168" fontId="11" fillId="3" borderId="45" xfId="0" applyNumberFormat="1" applyFont="1" applyFill="1" applyBorder="1">
      <alignment vertical="center" wrapText="1"/>
    </xf>
    <xf numFmtId="168" fontId="11" fillId="6" borderId="46" xfId="0" applyNumberFormat="1" applyFont="1" applyFill="1" applyBorder="1">
      <alignment vertical="center" wrapText="1"/>
    </xf>
    <xf numFmtId="168" fontId="11" fillId="6" borderId="47" xfId="0" applyNumberFormat="1" applyFont="1" applyFill="1" applyBorder="1">
      <alignment vertical="center" wrapText="1"/>
    </xf>
    <xf numFmtId="168" fontId="11" fillId="6" borderId="48" xfId="0" applyNumberFormat="1" applyFont="1" applyFill="1" applyBorder="1">
      <alignment vertical="center" wrapText="1"/>
    </xf>
    <xf numFmtId="168" fontId="11" fillId="6" borderId="49" xfId="0" applyNumberFormat="1" applyFont="1" applyFill="1" applyBorder="1">
      <alignment vertical="center" wrapText="1"/>
    </xf>
    <xf numFmtId="168" fontId="11" fillId="3" borderId="48" xfId="0" applyNumberFormat="1" applyFont="1" applyFill="1" applyBorder="1">
      <alignment vertical="center" wrapText="1"/>
    </xf>
    <xf numFmtId="168" fontId="11" fillId="3" borderId="49" xfId="0" applyNumberFormat="1" applyFont="1" applyFill="1" applyBorder="1">
      <alignment vertical="center" wrapText="1"/>
    </xf>
    <xf numFmtId="168" fontId="11" fillId="6" borderId="50" xfId="0" applyNumberFormat="1" applyFont="1" applyFill="1" applyBorder="1">
      <alignment vertical="center" wrapText="1"/>
    </xf>
    <xf numFmtId="168" fontId="11" fillId="6" borderId="51" xfId="0" applyNumberFormat="1" applyFont="1" applyFill="1" applyBorder="1">
      <alignment vertical="center" wrapText="1"/>
    </xf>
    <xf numFmtId="168" fontId="11" fillId="6" borderId="52" xfId="0" applyNumberFormat="1" applyFont="1" applyFill="1" applyBorder="1">
      <alignment vertical="center" wrapText="1"/>
    </xf>
    <xf numFmtId="168" fontId="11" fillId="3" borderId="31" xfId="0" applyNumberFormat="1" applyFont="1" applyFill="1" applyBorder="1">
      <alignment vertical="center" wrapText="1"/>
    </xf>
    <xf numFmtId="165" fontId="9" fillId="10" borderId="53" xfId="0" applyNumberFormat="1" applyFont="1" applyFill="1" applyBorder="1">
      <alignment horizontal="center" vertical="center" wrapText="1"/>
    </xf>
    <xf numFmtId="165" fontId="9" fillId="11" borderId="54" xfId="0" applyNumberFormat="1" applyFont="1" applyFill="1" applyBorder="1">
      <alignment horizontal="center" vertical="center" wrapText="1"/>
    </xf>
    <xf numFmtId="165" fontId="9" fillId="11" borderId="21" xfId="0" applyNumberFormat="1" applyFont="1" applyFill="1" applyBorder="1">
      <alignment horizontal="center" vertical="center" wrapText="1"/>
    </xf>
    <xf numFmtId="166" fontId="10" fillId="10" borderId="55" xfId="0" applyNumberFormat="1" applyFont="1" applyFill="1" applyBorder="1">
      <alignment horizontal="center" vertical="center" wrapText="1"/>
    </xf>
    <xf numFmtId="166" fontId="10" fillId="11" borderId="56" xfId="0" applyNumberFormat="1" applyFont="1" applyFill="1" applyBorder="1">
      <alignment horizontal="center" vertical="center" wrapText="1"/>
    </xf>
    <xf numFmtId="166" fontId="10" fillId="11" borderId="41" xfId="0" applyNumberFormat="1" applyFont="1" applyFill="1" applyBorder="1">
      <alignment horizontal="center" vertical="center" wrapText="1"/>
    </xf>
    <xf numFmtId="167" fontId="10" fillId="10" borderId="55" xfId="0" applyNumberFormat="1" applyFont="1" applyFill="1" applyBorder="1">
      <alignment horizontal="center" vertical="center" wrapText="1"/>
    </xf>
    <xf numFmtId="167" fontId="10" fillId="11" borderId="56" xfId="0" applyNumberFormat="1" applyFont="1" applyFill="1" applyBorder="1">
      <alignment horizontal="center" vertical="center" wrapText="1"/>
    </xf>
    <xf numFmtId="167" fontId="10" fillId="11" borderId="41" xfId="0" applyNumberFormat="1" applyFont="1" applyFill="1" applyBorder="1">
      <alignment horizontal="center" vertical="center" wrapText="1"/>
    </xf>
    <xf numFmtId="168" fontId="11" fillId="3" borderId="57" xfId="0" applyNumberFormat="1" applyFont="1" applyFill="1" applyBorder="1">
      <alignment vertical="center" wrapText="1"/>
    </xf>
    <xf numFmtId="168" fontId="11" fillId="3" borderId="58" xfId="0" applyNumberFormat="1" applyFont="1" applyFill="1" applyBorder="1">
      <alignment vertical="center" wrapText="1"/>
    </xf>
    <xf numFmtId="168" fontId="11" fillId="3" borderId="59" xfId="0" applyNumberFormat="1" applyFont="1" applyFill="1" applyBorder="1">
      <alignment vertical="center" wrapText="1"/>
    </xf>
    <xf numFmtId="168" fontId="11" fillId="3" borderId="60" xfId="0" applyNumberFormat="1" applyFont="1" applyFill="1" applyBorder="1">
      <alignment vertical="center" wrapText="1"/>
    </xf>
    <xf numFmtId="168" fontId="11" fillId="6" borderId="61" xfId="0" applyNumberFormat="1" applyFont="1" applyFill="1" applyBorder="1">
      <alignment vertical="center" wrapText="1"/>
    </xf>
    <xf numFmtId="168" fontId="11" fillId="6" borderId="62" xfId="0" applyNumberFormat="1" applyFont="1" applyFill="1" applyBorder="1">
      <alignment vertical="center" wrapText="1"/>
    </xf>
    <xf numFmtId="168" fontId="11" fillId="6" borderId="63" xfId="0" applyNumberFormat="1" applyFont="1" applyFill="1" applyBorder="1">
      <alignment vertical="center" wrapText="1"/>
    </xf>
    <xf numFmtId="168" fontId="11" fillId="6" borderId="64" xfId="0" applyNumberFormat="1" applyFont="1" applyFill="1" applyBorder="1">
      <alignment vertical="center" wrapText="1"/>
    </xf>
    <xf numFmtId="168" fontId="11" fillId="3" borderId="61" xfId="0" applyNumberFormat="1" applyFont="1" applyFill="1" applyBorder="1">
      <alignment vertical="center" wrapText="1"/>
    </xf>
    <xf numFmtId="168" fontId="11" fillId="3" borderId="62" xfId="0" applyNumberFormat="1" applyFont="1" applyFill="1" applyBorder="1">
      <alignment vertical="center" wrapText="1"/>
    </xf>
    <xf numFmtId="168" fontId="11" fillId="6" borderId="65" xfId="0" applyNumberFormat="1" applyFont="1" applyFill="1" applyBorder="1">
      <alignment vertical="center" wrapText="1"/>
    </xf>
    <xf numFmtId="168" fontId="11" fillId="6" borderId="66" xfId="0" applyNumberFormat="1" applyFont="1" applyFill="1" applyBorder="1">
      <alignment vertical="center" wrapText="1"/>
    </xf>
    <xf numFmtId="165" fontId="9" fillId="11" borderId="67" xfId="0" applyNumberFormat="1" applyFont="1" applyFill="1" applyBorder="1">
      <alignment horizontal="center" vertical="center" wrapText="1"/>
    </xf>
    <xf numFmtId="166" fontId="10" fillId="11" borderId="68" xfId="0" applyNumberFormat="1" applyFont="1" applyFill="1" applyBorder="1">
      <alignment horizontal="center" vertical="center" wrapText="1"/>
    </xf>
    <xf numFmtId="167" fontId="10" fillId="11" borderId="68" xfId="0" applyNumberFormat="1" applyFont="1" applyFill="1" applyBorder="1">
      <alignment horizontal="center" vertical="center" wrapText="1"/>
    </xf>
    <xf numFmtId="168" fontId="11" fillId="3" borderId="69" xfId="0" applyNumberFormat="1" applyFont="1" applyFill="1" applyBorder="1">
      <alignment vertical="center" wrapText="1"/>
    </xf>
    <xf numFmtId="168" fontId="11" fillId="3" borderId="70" xfId="0" applyNumberFormat="1" applyFont="1" applyFill="1" applyBorder="1">
      <alignment vertical="center" wrapText="1"/>
    </xf>
    <xf numFmtId="168" fontId="11" fillId="6" borderId="71" xfId="0" applyNumberFormat="1" applyFont="1" applyFill="1" applyBorder="1">
      <alignment vertical="center" wrapText="1"/>
    </xf>
    <xf numFmtId="168" fontId="11" fillId="6" borderId="72" xfId="0" applyNumberFormat="1" applyFont="1" applyFill="1" applyBorder="1">
      <alignment vertical="center" wrapText="1"/>
    </xf>
    <xf numFmtId="168" fontId="11" fillId="3" borderId="71" xfId="0" applyNumberFormat="1" applyFont="1" applyFill="1" applyBorder="1">
      <alignment vertical="center" wrapText="1"/>
    </xf>
    <xf numFmtId="168" fontId="11" fillId="6" borderId="73" xfId="0" applyNumberFormat="1" applyFont="1" applyFill="1" applyBorder="1">
      <alignment vertical="center" wrapText="1"/>
    </xf>
    <xf numFmtId="14" fontId="4" fillId="0" borderId="10" xfId="0" applyNumberFormat="1" applyFont="1" applyBorder="1">
      <alignment horizontal="center" vertical="center" wrapText="1"/>
    </xf>
    <xf numFmtId="0" fontId="0" fillId="0" borderId="15" xfId="0" applyBorder="1">
      <alignment vertical="center"/>
    </xf>
    <xf numFmtId="0" fontId="0" fillId="0" borderId="74" xfId="0" applyBorder="1">
      <alignment vertical="center"/>
    </xf>
    <xf numFmtId="14" fontId="4" fillId="2" borderId="10" xfId="0" applyNumberFormat="1" applyFont="1" applyFill="1" applyBorder="1">
      <alignment horizontal="center" vertical="center" wrapText="1"/>
    </xf>
    <xf numFmtId="0" fontId="4" fillId="0" borderId="74" xfId="0" applyFont="1" applyBorder="1">
      <alignment horizontal="center" vertical="center" wrapText="1"/>
    </xf>
    <xf numFmtId="0" fontId="4" fillId="6" borderId="74" xfId="0" applyFont="1" applyFill="1" applyBorder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ill>
        <patternFill>
          <bgColor rgb="FFCCC1D9"/>
        </patternFill>
      </fill>
    </dxf>
    <dxf>
      <fill>
        <patternFill>
          <bgColor rgb="FF5F497A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 showGridLines="0">
      <pane topLeftCell="L4" activePane="bottomRight" state="frozen" xSplit="11" ySplit="3"/>
    </sheetView>
  </sheetViews>
  <sheetFormatPr baseColWidth="10" defaultColWidth="9" defaultRowHeight="13.5" customHeight="1"/>
  <cols>
    <col min="1" max="1" width="8.666015625" customWidth="1" style="3"/>
    <col min="2" max="2" width="10.998046875" customWidth="1" style="3"/>
    <col min="3" max="3" width="21.498046875" customWidth="1" style="3"/>
    <col min="4" max="4" width="15.6650390625" customWidth="1" style="3"/>
    <col min="5" max="5" width="9" style="3"/>
    <col min="6" max="6" width="6.6650390625" customWidth="1" style="3"/>
    <col min="7" max="8" width="15.6650390625" customWidth="1" style="3"/>
    <col min="9" max="9" width="9.83203125" customWidth="1" style="3"/>
    <col min="10" max="10" width="8.4990234375" customWidth="1" style="3"/>
    <col min="11" max="11" width="0.498046875" hidden="1" customWidth="1" style="3"/>
    <col min="12" max="104" width="2.4990234375" customWidth="1" style="3"/>
  </cols>
  <sheetData>
    <row r="1" ht="25" customHeight="1">
      <c r="A1" s="4" t="s">
        <v>0</v>
      </c>
      <c r="B1" s="5"/>
      <c r="C1" s="6"/>
      <c r="D1" s="5" t="s">
        <v>1</v>
      </c>
      <c r="E1" s="7" t="n">
        <v>44622</v>
      </c>
      <c r="F1" s="8"/>
      <c r="G1" s="5" t="s">
        <v>2</v>
      </c>
      <c r="H1" s="9" t="n">
        <v>44681</v>
      </c>
      <c r="I1" s="5" t="s">
        <v>3</v>
      </c>
      <c r="J1" s="39" t="n">
        <f>IF(AND(E2&gt;0,H2&lt;&gt;""),H2-E2+1,"")</f>
        <v>60</v>
      </c>
      <c r="K1" s="40"/>
      <c r="L1" s="41" t="n">
        <f>L2</f>
        <v>44621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65"/>
      <c r="AQ1" s="66" t="n">
        <f>AQ2</f>
        <v>44652</v>
      </c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88"/>
      <c r="BV1" s="89" t="n">
        <f>BV2</f>
        <v>44682</v>
      </c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109"/>
    </row>
    <row r="2" ht="25" customHeight="1">
      <c r="A2" s="10" t="s">
        <v>4</v>
      </c>
      <c r="B2" s="11"/>
      <c r="C2" s="12"/>
      <c r="D2" s="11" t="s">
        <v>5</v>
      </c>
      <c r="E2" s="7" t="n">
        <v>44622</v>
      </c>
      <c r="F2" s="8"/>
      <c r="G2" s="11" t="s">
        <v>6</v>
      </c>
      <c r="H2" s="13" t="n">
        <v>44681</v>
      </c>
      <c r="I2" s="11" t="s">
        <v>7</v>
      </c>
      <c r="J2" s="43" t="n">
        <f>NETWORKDAYS(E2,H2)</f>
        <v>43</v>
      </c>
      <c r="K2" s="40"/>
      <c r="L2" s="44" t="n">
        <f>EOMONTH(E1,-1)+1</f>
        <v>44621</v>
      </c>
      <c r="M2" s="45" t="n">
        <f>IF(L2="","",IF(EOMONTH(L2,0)&lt;=L2,"",L2+1))</f>
        <v>44622</v>
      </c>
      <c r="N2" s="45" t="n">
        <f>IF(M2="","",IF(EOMONTH(M2,0)&lt;=M2,"",M2+1))</f>
        <v>44623</v>
      </c>
      <c r="O2" s="45" t="n">
        <f>IF(N2="","",IF(EOMONTH(N2,0)&lt;=N2,"",N2+1))</f>
        <v>44624</v>
      </c>
      <c r="P2" s="45" t="n">
        <f>IF(O2="","",IF(EOMONTH(O2,0)&lt;=O2,"",O2+1))</f>
        <v>44625</v>
      </c>
      <c r="Q2" s="45" t="n">
        <f>IF(P2="","",IF(EOMONTH(P2,0)&lt;=P2,"",P2+1))</f>
        <v>44626</v>
      </c>
      <c r="R2" s="45" t="n">
        <f>IF(Q2="","",IF(EOMONTH(Q2,0)&lt;=Q2,"",Q2+1))</f>
        <v>44627</v>
      </c>
      <c r="S2" s="45" t="n">
        <f>IF(R2="","",IF(EOMONTH(R2,0)&lt;=R2,"",R2+1))</f>
        <v>44628</v>
      </c>
      <c r="T2" s="45" t="n">
        <f>IF(S2="","",IF(EOMONTH(S2,0)&lt;=S2,"",S2+1))</f>
        <v>44629</v>
      </c>
      <c r="U2" s="45" t="n">
        <f>IF(T2="","",IF(EOMONTH(T2,0)&lt;=T2,"",T2+1))</f>
        <v>44630</v>
      </c>
      <c r="V2" s="45" t="n">
        <f>IF(U2="","",IF(EOMONTH(U2,0)&lt;=U2,"",U2+1))</f>
        <v>44631</v>
      </c>
      <c r="W2" s="45" t="n">
        <f>IF(V2="","",IF(EOMONTH(V2,0)&lt;=V2,"",V2+1))</f>
        <v>44632</v>
      </c>
      <c r="X2" s="45" t="n">
        <f>IF(W2="","",IF(EOMONTH(W2,0)&lt;=W2,"",W2+1))</f>
        <v>44633</v>
      </c>
      <c r="Y2" s="45" t="n">
        <f>IF(X2="","",IF(EOMONTH(X2,0)&lt;=X2,"",X2+1))</f>
        <v>44634</v>
      </c>
      <c r="Z2" s="45" t="n">
        <f>IF(Y2="","",IF(EOMONTH(Y2,0)&lt;=Y2,"",Y2+1))</f>
        <v>44635</v>
      </c>
      <c r="AA2" s="45" t="n">
        <f>IF(Z2="","",IF(EOMONTH(Z2,0)&lt;=Z2,"",Z2+1))</f>
        <v>44636</v>
      </c>
      <c r="AB2" s="45" t="n">
        <f>IF(AA2="","",IF(EOMONTH(AA2,0)&lt;=AA2,"",AA2+1))</f>
        <v>44637</v>
      </c>
      <c r="AC2" s="45" t="n">
        <f>IF(AB2="","",IF(EOMONTH(AB2,0)&lt;=AB2,"",AB2+1))</f>
        <v>44638</v>
      </c>
      <c r="AD2" s="45" t="n">
        <f>IF(AC2="","",IF(EOMONTH(AC2,0)&lt;=AC2,"",AC2+1))</f>
        <v>44639</v>
      </c>
      <c r="AE2" s="45" t="n">
        <f>IF(AD2="","",IF(EOMONTH(AD2,0)&lt;=AD2,"",AD2+1))</f>
        <v>44640</v>
      </c>
      <c r="AF2" s="45" t="n">
        <f>IF(AE2="","",IF(EOMONTH(AE2,0)&lt;=AE2,"",AE2+1))</f>
        <v>44641</v>
      </c>
      <c r="AG2" s="45" t="n">
        <f>IF(AF2="","",IF(EOMONTH(AF2,0)&lt;=AF2,"",AF2+1))</f>
        <v>44642</v>
      </c>
      <c r="AH2" s="45" t="n">
        <f>IF(AG2="","",IF(EOMONTH(AG2,0)&lt;=AG2,"",AG2+1))</f>
        <v>44643</v>
      </c>
      <c r="AI2" s="45" t="n">
        <f>IF(AH2="","",IF(EOMONTH(AH2,0)&lt;=AH2,"",AH2+1))</f>
        <v>44644</v>
      </c>
      <c r="AJ2" s="45" t="n">
        <f>IF(AI2="","",IF(EOMONTH(AI2,0)&lt;=AI2,"",AI2+1))</f>
        <v>44645</v>
      </c>
      <c r="AK2" s="45" t="n">
        <f>IF(AJ2="","",IF(EOMONTH(AJ2,0)&lt;=AJ2,"",AJ2+1))</f>
        <v>44646</v>
      </c>
      <c r="AL2" s="45" t="n">
        <f>IF(AK2="","",IF(EOMONTH(AK2,0)&lt;=AK2,"",AK2+1))</f>
        <v>44647</v>
      </c>
      <c r="AM2" s="45" t="n">
        <f>IF(AL2="","",IF(EOMONTH(AL2,0)&lt;=AL2,"",AL2+1))</f>
        <v>44648</v>
      </c>
      <c r="AN2" s="45" t="n">
        <f>IF(AM2="","",IF(EOMONTH(AM2,0)&lt;=AM2,"",AM2+1))</f>
        <v>44649</v>
      </c>
      <c r="AO2" s="45" t="n">
        <f>IF(AN2="","",IF(EOMONTH(AN2,0)&lt;=AN2,"",AN2+1))</f>
        <v>44650</v>
      </c>
      <c r="AP2" s="68" t="n">
        <f>IF(AO2="","",IF(EOMONTH(AO2,0)&lt;=AO2,"",AO2+1))</f>
        <v>44651</v>
      </c>
      <c r="AQ2" s="69" t="n">
        <f>EOMONTH(E1,0)+1</f>
        <v>44652</v>
      </c>
      <c r="AR2" s="70" t="n">
        <f>IF(AQ2="","",IF(EOMONTH(AQ2,0)&lt;=AQ2,"",AQ2+1))</f>
        <v>44653</v>
      </c>
      <c r="AS2" s="70" t="n">
        <f>IF(AR2="","",IF(EOMONTH(AR2,0)&lt;=AR2,"",AR2+1))</f>
        <v>44654</v>
      </c>
      <c r="AT2" s="70" t="n">
        <f>IF(AS2="","",IF(EOMONTH(AS2,0)&lt;=AS2,"",AS2+1))</f>
        <v>44655</v>
      </c>
      <c r="AU2" s="70" t="n">
        <f>IF(AT2="","",IF(EOMONTH(AT2,0)&lt;=AT2,"",AT2+1))</f>
        <v>44656</v>
      </c>
      <c r="AV2" s="70" t="n">
        <f>IF(AU2="","",IF(EOMONTH(AU2,0)&lt;=AU2,"",AU2+1))</f>
        <v>44657</v>
      </c>
      <c r="AW2" s="70" t="n">
        <f>IF(AV2="","",IF(EOMONTH(AV2,0)&lt;=AV2,"",AV2+1))</f>
        <v>44658</v>
      </c>
      <c r="AX2" s="70" t="n">
        <f>IF(AW2="","",IF(EOMONTH(AW2,0)&lt;=AW2,"",AW2+1))</f>
        <v>44659</v>
      </c>
      <c r="AY2" s="70" t="n">
        <f>IF(AX2="","",IF(EOMONTH(AX2,0)&lt;=AX2,"",AX2+1))</f>
        <v>44660</v>
      </c>
      <c r="AZ2" s="70" t="n">
        <f>IF(AY2="","",IF(EOMONTH(AY2,0)&lt;=AY2,"",AY2+1))</f>
        <v>44661</v>
      </c>
      <c r="BA2" s="70" t="n">
        <f>IF(AZ2="","",IF(EOMONTH(AZ2,0)&lt;=AZ2,"",AZ2+1))</f>
        <v>44662</v>
      </c>
      <c r="BB2" s="70" t="n">
        <f>IF(BA2="","",IF(EOMONTH(BA2,0)&lt;=BA2,"",BA2+1))</f>
        <v>44663</v>
      </c>
      <c r="BC2" s="70" t="n">
        <f>IF(BB2="","",IF(EOMONTH(BB2,0)&lt;=BB2,"",BB2+1))</f>
        <v>44664</v>
      </c>
      <c r="BD2" s="70" t="n">
        <f>IF(BC2="","",IF(EOMONTH(BC2,0)&lt;=BC2,"",BC2+1))</f>
        <v>44665</v>
      </c>
      <c r="BE2" s="70" t="n">
        <f>IF(BD2="","",IF(EOMONTH(BD2,0)&lt;=BD2,"",BD2+1))</f>
        <v>44666</v>
      </c>
      <c r="BF2" s="70" t="n">
        <f>IF(BE2="","",IF(EOMONTH(BE2,0)&lt;=BE2,"",BE2+1))</f>
        <v>44667</v>
      </c>
      <c r="BG2" s="70" t="n">
        <f>IF(BF2="","",IF(EOMONTH(BF2,0)&lt;=BF2,"",BF2+1))</f>
        <v>44668</v>
      </c>
      <c r="BH2" s="70" t="n">
        <f>IF(BG2="","",IF(EOMONTH(BG2,0)&lt;=BG2,"",BG2+1))</f>
        <v>44669</v>
      </c>
      <c r="BI2" s="70" t="n">
        <f>IF(BH2="","",IF(EOMONTH(BH2,0)&lt;=BH2,"",BH2+1))</f>
        <v>44670</v>
      </c>
      <c r="BJ2" s="70" t="n">
        <f>IF(BI2="","",IF(EOMONTH(BI2,0)&lt;=BI2,"",BI2+1))</f>
        <v>44671</v>
      </c>
      <c r="BK2" s="70" t="n">
        <f>IF(BJ2="","",IF(EOMONTH(BJ2,0)&lt;=BJ2,"",BJ2+1))</f>
        <v>44672</v>
      </c>
      <c r="BL2" s="70" t="n">
        <f>IF(BK2="","",IF(EOMONTH(BK2,0)&lt;=BK2,"",BK2+1))</f>
        <v>44673</v>
      </c>
      <c r="BM2" s="70" t="n">
        <f>IF(BL2="","",IF(EOMONTH(BL2,0)&lt;=BL2,"",BL2+1))</f>
        <v>44674</v>
      </c>
      <c r="BN2" s="70" t="n">
        <f>IF(BM2="","",IF(EOMONTH(BM2,0)&lt;=BM2,"",BM2+1))</f>
        <v>44675</v>
      </c>
      <c r="BO2" s="70" t="n">
        <f>IF(BN2="","",IF(EOMONTH(BN2,0)&lt;=BN2,"",BN2+1))</f>
        <v>44676</v>
      </c>
      <c r="BP2" s="70" t="n">
        <f>IF(BO2="","",IF(EOMONTH(BO2,0)&lt;=BO2,"",BO2+1))</f>
        <v>44677</v>
      </c>
      <c r="BQ2" s="70" t="n">
        <f>IF(BP2="","",IF(EOMONTH(BP2,0)&lt;=BP2,"",BP2+1))</f>
        <v>44678</v>
      </c>
      <c r="BR2" s="70" t="n">
        <f>IF(BQ2="","",IF(EOMONTH(BQ2,0)&lt;=BQ2,"",BQ2+1))</f>
        <v>44679</v>
      </c>
      <c r="BS2" s="70" t="n">
        <f>IF(BR2="","",IF(EOMONTH(BR2,0)&lt;=BR2,"",BR2+1))</f>
        <v>44680</v>
      </c>
      <c r="BT2" s="70" t="n">
        <f>IF(BS2="","",IF(EOMONTH(BS2,0)&lt;=BS2,"",BS2+1))</f>
        <v>44681</v>
      </c>
      <c r="BU2" s="91" t="s">
        <f>IF(BT2="","",IF(EOMONTH(BT2,0)&lt;=BT2,"",BT2+1))</f>
        <v>8</v>
      </c>
      <c r="BV2" s="92" t="n">
        <f>EOMONTH(E1,1)+1</f>
        <v>44682</v>
      </c>
      <c r="BW2" s="93" t="n">
        <f>IF(BV2="","",IF(EOMONTH(BV2,0)&lt;=BV2,"",BV2+1))</f>
        <v>44683</v>
      </c>
      <c r="BX2" s="93" t="n">
        <f>IF(BW2="","",IF(EOMONTH(BW2,0)&lt;=BW2,"",BW2+1))</f>
        <v>44684</v>
      </c>
      <c r="BY2" s="93" t="n">
        <f>IF(BX2="","",IF(EOMONTH(BX2,0)&lt;=BX2,"",BX2+1))</f>
        <v>44685</v>
      </c>
      <c r="BZ2" s="93" t="n">
        <f>IF(BY2="","",IF(EOMONTH(BY2,0)&lt;=BY2,"",BY2+1))</f>
        <v>44686</v>
      </c>
      <c r="CA2" s="93" t="n">
        <f>IF(BZ2="","",IF(EOMONTH(BZ2,0)&lt;=BZ2,"",BZ2+1))</f>
        <v>44687</v>
      </c>
      <c r="CB2" s="93" t="n">
        <f>IF(CA2="","",IF(EOMONTH(CA2,0)&lt;=CA2,"",CA2+1))</f>
        <v>44688</v>
      </c>
      <c r="CC2" s="93" t="n">
        <f>IF(CB2="","",IF(EOMONTH(CB2,0)&lt;=CB2,"",CB2+1))</f>
        <v>44689</v>
      </c>
      <c r="CD2" s="93" t="n">
        <f>IF(CC2="","",IF(EOMONTH(CC2,0)&lt;=CC2,"",CC2+1))</f>
        <v>44690</v>
      </c>
      <c r="CE2" s="93" t="n">
        <f>IF(CD2="","",IF(EOMONTH(CD2,0)&lt;=CD2,"",CD2+1))</f>
        <v>44691</v>
      </c>
      <c r="CF2" s="93" t="n">
        <f>IF(CE2="","",IF(EOMONTH(CE2,0)&lt;=CE2,"",CE2+1))</f>
        <v>44692</v>
      </c>
      <c r="CG2" s="93" t="n">
        <f>IF(CF2="","",IF(EOMONTH(CF2,0)&lt;=CF2,"",CF2+1))</f>
        <v>44693</v>
      </c>
      <c r="CH2" s="93" t="n">
        <f>IF(CG2="","",IF(EOMONTH(CG2,0)&lt;=CG2,"",CG2+1))</f>
        <v>44694</v>
      </c>
      <c r="CI2" s="93" t="n">
        <f>IF(CH2="","",IF(EOMONTH(CH2,0)&lt;=CH2,"",CH2+1))</f>
        <v>44695</v>
      </c>
      <c r="CJ2" s="93" t="n">
        <f>IF(CI2="","",IF(EOMONTH(CI2,0)&lt;=CI2,"",CI2+1))</f>
        <v>44696</v>
      </c>
      <c r="CK2" s="93" t="n">
        <f>IF(CJ2="","",IF(EOMONTH(CJ2,0)&lt;=CJ2,"",CJ2+1))</f>
        <v>44697</v>
      </c>
      <c r="CL2" s="93" t="n">
        <f>IF(CK2="","",IF(EOMONTH(CK2,0)&lt;=CK2,"",CK2+1))</f>
        <v>44698</v>
      </c>
      <c r="CM2" s="93" t="n">
        <f>IF(CL2="","",IF(EOMONTH(CL2,0)&lt;=CL2,"",CL2+1))</f>
        <v>44699</v>
      </c>
      <c r="CN2" s="93" t="n">
        <f>IF(CM2="","",IF(EOMONTH(CM2,0)&lt;=CM2,"",CM2+1))</f>
        <v>44700</v>
      </c>
      <c r="CO2" s="93" t="n">
        <f>IF(CN2="","",IF(EOMONTH(CN2,0)&lt;=CN2,"",CN2+1))</f>
        <v>44701</v>
      </c>
      <c r="CP2" s="93" t="n">
        <f>IF(CO2="","",IF(EOMONTH(CO2,0)&lt;=CO2,"",CO2+1))</f>
        <v>44702</v>
      </c>
      <c r="CQ2" s="93" t="n">
        <f>IF(CP2="","",IF(EOMONTH(CP2,0)&lt;=CP2,"",CP2+1))</f>
        <v>44703</v>
      </c>
      <c r="CR2" s="93" t="n">
        <f>IF(CQ2="","",IF(EOMONTH(CQ2,0)&lt;=CQ2,"",CQ2+1))</f>
        <v>44704</v>
      </c>
      <c r="CS2" s="93" t="n">
        <f>IF(CR2="","",IF(EOMONTH(CR2,0)&lt;=CR2,"",CR2+1))</f>
        <v>44705</v>
      </c>
      <c r="CT2" s="93" t="n">
        <f>IF(CS2="","",IF(EOMONTH(CS2,0)&lt;=CS2,"",CS2+1))</f>
        <v>44706</v>
      </c>
      <c r="CU2" s="93" t="n">
        <f>IF(CT2="","",IF(EOMONTH(CT2,0)&lt;=CT2,"",CT2+1))</f>
        <v>44707</v>
      </c>
      <c r="CV2" s="93" t="n">
        <f>IF(CU2="","",IF(EOMONTH(CU2,0)&lt;=CU2,"",CU2+1))</f>
        <v>44708</v>
      </c>
      <c r="CW2" s="93" t="n">
        <f>IF(CV2="","",IF(EOMONTH(CV2,0)&lt;=CV2,"",CV2+1))</f>
        <v>44709</v>
      </c>
      <c r="CX2" s="93" t="n">
        <f>IF(CW2="","",IF(EOMONTH(CW2,0)&lt;=CW2,"",CW2+1))</f>
        <v>44710</v>
      </c>
      <c r="CY2" s="93" t="n">
        <f>IF(CX2="","",IF(EOMONTH(CX2,0)&lt;=CX2,"",CX2+1))</f>
        <v>44711</v>
      </c>
      <c r="CZ2" s="110" t="n">
        <f>IF(CY2="","",IF(EOMONTH(CY2,0)&lt;=CY2,"",CY2+1))</f>
        <v>44712</v>
      </c>
    </row>
    <row r="3" ht="31" customHeight="1">
      <c r="A3" s="14" t="s">
        <v>9</v>
      </c>
      <c r="B3" s="15" t="s">
        <v>10</v>
      </c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15" t="s">
        <v>17</v>
      </c>
      <c r="J3" s="46" t="s">
        <v>18</v>
      </c>
      <c r="K3" s="40"/>
      <c r="L3" s="47" t="n">
        <f>IF(L2="","",WEEKDAY(L2))</f>
        <v>3</v>
      </c>
      <c r="M3" s="48" t="n">
        <f>IF(M2="","",WEEKDAY(M2))</f>
        <v>4</v>
      </c>
      <c r="N3" s="48" t="n">
        <f>IF(N2="","",WEEKDAY(N2))</f>
        <v>5</v>
      </c>
      <c r="O3" s="48" t="n">
        <f>IF(O2="","",WEEKDAY(O2))</f>
        <v>6</v>
      </c>
      <c r="P3" s="48" t="n">
        <f>IF(P2="","",WEEKDAY(P2))</f>
        <v>7</v>
      </c>
      <c r="Q3" s="48" t="n">
        <f>IF(Q2="","",WEEKDAY(Q2))</f>
        <v>1</v>
      </c>
      <c r="R3" s="48" t="n">
        <f>IF(R2="","",WEEKDAY(R2))</f>
        <v>2</v>
      </c>
      <c r="S3" s="48" t="n">
        <f>IF(S2="","",WEEKDAY(S2))</f>
        <v>3</v>
      </c>
      <c r="T3" s="48" t="n">
        <f>IF(T2="","",WEEKDAY(T2))</f>
        <v>4</v>
      </c>
      <c r="U3" s="48" t="n">
        <f>IF(U2="","",WEEKDAY(U2))</f>
        <v>5</v>
      </c>
      <c r="V3" s="48" t="n">
        <f>IF(V2="","",WEEKDAY(V2))</f>
        <v>6</v>
      </c>
      <c r="W3" s="48" t="n">
        <f>IF(W2="","",WEEKDAY(W2))</f>
        <v>7</v>
      </c>
      <c r="X3" s="48" t="n">
        <f>IF(X2="","",WEEKDAY(X2))</f>
        <v>1</v>
      </c>
      <c r="Y3" s="48" t="n">
        <f>IF(Y2="","",WEEKDAY(Y2))</f>
        <v>2</v>
      </c>
      <c r="Z3" s="48" t="n">
        <f>IF(Z2="","",WEEKDAY(Z2))</f>
        <v>3</v>
      </c>
      <c r="AA3" s="48" t="n">
        <f>IF(AA2="","",WEEKDAY(AA2))</f>
        <v>4</v>
      </c>
      <c r="AB3" s="48" t="n">
        <f>IF(AB2="","",WEEKDAY(AB2))</f>
        <v>5</v>
      </c>
      <c r="AC3" s="48" t="n">
        <f>IF(AC2="","",WEEKDAY(AC2))</f>
        <v>6</v>
      </c>
      <c r="AD3" s="48" t="n">
        <f>IF(AD2="","",WEEKDAY(AD2))</f>
        <v>7</v>
      </c>
      <c r="AE3" s="48" t="n">
        <f>IF(AE2="","",WEEKDAY(AE2))</f>
        <v>1</v>
      </c>
      <c r="AF3" s="48" t="n">
        <f>IF(AF2="","",WEEKDAY(AF2))</f>
        <v>2</v>
      </c>
      <c r="AG3" s="48" t="n">
        <f>IF(AG2="","",WEEKDAY(AG2))</f>
        <v>3</v>
      </c>
      <c r="AH3" s="48" t="n">
        <f>IF(AH2="","",WEEKDAY(AH2))</f>
        <v>4</v>
      </c>
      <c r="AI3" s="48" t="n">
        <f>IF(AI2="","",WEEKDAY(AI2))</f>
        <v>5</v>
      </c>
      <c r="AJ3" s="48" t="n">
        <f>IF(AJ2="","",WEEKDAY(AJ2))</f>
        <v>6</v>
      </c>
      <c r="AK3" s="48" t="n">
        <f>IF(AK2="","",WEEKDAY(AK2))</f>
        <v>7</v>
      </c>
      <c r="AL3" s="48" t="n">
        <f>IF(AL2="","",WEEKDAY(AL2))</f>
        <v>1</v>
      </c>
      <c r="AM3" s="48" t="n">
        <f>IF(AM2="","",WEEKDAY(AM2))</f>
        <v>2</v>
      </c>
      <c r="AN3" s="48" t="n">
        <f>IF(AN2="","",WEEKDAY(AN2))</f>
        <v>3</v>
      </c>
      <c r="AO3" s="48" t="n">
        <f>IF(AO2="","",WEEKDAY(AO2))</f>
        <v>4</v>
      </c>
      <c r="AP3" s="71" t="n">
        <f>IF(AP2="","",WEEKDAY(AP2))</f>
        <v>5</v>
      </c>
      <c r="AQ3" s="72" t="n">
        <f>IF(AQ2="","",WEEKDAY(AQ2))</f>
        <v>6</v>
      </c>
      <c r="AR3" s="73" t="n">
        <f>IF(AR2="","",WEEKDAY(AR2))</f>
        <v>7</v>
      </c>
      <c r="AS3" s="73" t="n">
        <f>IF(AS2="","",WEEKDAY(AS2))</f>
        <v>1</v>
      </c>
      <c r="AT3" s="73" t="n">
        <f>IF(AT2="","",WEEKDAY(AT2))</f>
        <v>2</v>
      </c>
      <c r="AU3" s="73" t="n">
        <f>IF(AU2="","",WEEKDAY(AU2))</f>
        <v>3</v>
      </c>
      <c r="AV3" s="73" t="n">
        <f>IF(AV2="","",WEEKDAY(AV2))</f>
        <v>4</v>
      </c>
      <c r="AW3" s="73" t="n">
        <f>IF(AW2="","",WEEKDAY(AW2))</f>
        <v>5</v>
      </c>
      <c r="AX3" s="73" t="n">
        <f>IF(AX2="","",WEEKDAY(AX2))</f>
        <v>6</v>
      </c>
      <c r="AY3" s="73" t="n">
        <f>IF(AY2="","",WEEKDAY(AY2))</f>
        <v>7</v>
      </c>
      <c r="AZ3" s="73" t="n">
        <f>IF(AZ2="","",WEEKDAY(AZ2))</f>
        <v>1</v>
      </c>
      <c r="BA3" s="73" t="n">
        <f>IF(BA2="","",WEEKDAY(BA2))</f>
        <v>2</v>
      </c>
      <c r="BB3" s="73" t="n">
        <f>IF(BB2="","",WEEKDAY(BB2))</f>
        <v>3</v>
      </c>
      <c r="BC3" s="73" t="n">
        <f>IF(BC2="","",WEEKDAY(BC2))</f>
        <v>4</v>
      </c>
      <c r="BD3" s="73" t="n">
        <f>IF(BD2="","",WEEKDAY(BD2))</f>
        <v>5</v>
      </c>
      <c r="BE3" s="73" t="n">
        <f>IF(BE2="","",WEEKDAY(BE2))</f>
        <v>6</v>
      </c>
      <c r="BF3" s="73" t="n">
        <f>IF(BF2="","",WEEKDAY(BF2))</f>
        <v>7</v>
      </c>
      <c r="BG3" s="73" t="n">
        <f>IF(BG2="","",WEEKDAY(BG2))</f>
        <v>1</v>
      </c>
      <c r="BH3" s="73" t="n">
        <f>IF(BH2="","",WEEKDAY(BH2))</f>
        <v>2</v>
      </c>
      <c r="BI3" s="73" t="n">
        <f>IF(BI2="","",WEEKDAY(BI2))</f>
        <v>3</v>
      </c>
      <c r="BJ3" s="73" t="n">
        <f>IF(BJ2="","",WEEKDAY(BJ2))</f>
        <v>4</v>
      </c>
      <c r="BK3" s="73" t="n">
        <f>IF(BK2="","",WEEKDAY(BK2))</f>
        <v>5</v>
      </c>
      <c r="BL3" s="73" t="n">
        <f>IF(BL2="","",WEEKDAY(BL2))</f>
        <v>6</v>
      </c>
      <c r="BM3" s="73" t="n">
        <f>IF(BM2="","",WEEKDAY(BM2))</f>
        <v>7</v>
      </c>
      <c r="BN3" s="73" t="n">
        <f>IF(BN2="","",WEEKDAY(BN2))</f>
        <v>1</v>
      </c>
      <c r="BO3" s="73" t="n">
        <f>IF(BO2="","",WEEKDAY(BO2))</f>
        <v>2</v>
      </c>
      <c r="BP3" s="73" t="n">
        <f>IF(BP2="","",WEEKDAY(BP2))</f>
        <v>3</v>
      </c>
      <c r="BQ3" s="73" t="n">
        <f>IF(BQ2="","",WEEKDAY(BQ2))</f>
        <v>4</v>
      </c>
      <c r="BR3" s="73" t="n">
        <f>IF(BR2="","",WEEKDAY(BR2))</f>
        <v>5</v>
      </c>
      <c r="BS3" s="73" t="n">
        <f>IF(BS2="","",WEEKDAY(BS2))</f>
        <v>6</v>
      </c>
      <c r="BT3" s="73" t="n">
        <f>IF(BT2="","",WEEKDAY(BT2))</f>
        <v>7</v>
      </c>
      <c r="BU3" s="94" t="s">
        <f>IF(BU2="","",WEEKDAY(BU2))</f>
        <v>8</v>
      </c>
      <c r="BV3" s="95" t="n">
        <f>IF(BV2="","",WEEKDAY(BV2))</f>
        <v>1</v>
      </c>
      <c r="BW3" s="96" t="n">
        <f>IF(BW2="","",WEEKDAY(BW2))</f>
        <v>2</v>
      </c>
      <c r="BX3" s="96" t="n">
        <f>IF(BX2="","",WEEKDAY(BX2))</f>
        <v>3</v>
      </c>
      <c r="BY3" s="96" t="n">
        <f>IF(BY2="","",WEEKDAY(BY2))</f>
        <v>4</v>
      </c>
      <c r="BZ3" s="96" t="n">
        <f>IF(BZ2="","",WEEKDAY(BZ2))</f>
        <v>5</v>
      </c>
      <c r="CA3" s="96" t="n">
        <f>IF(CA2="","",WEEKDAY(CA2))</f>
        <v>6</v>
      </c>
      <c r="CB3" s="96" t="n">
        <f>IF(CB2="","",WEEKDAY(CB2))</f>
        <v>7</v>
      </c>
      <c r="CC3" s="96" t="n">
        <f>IF(CC2="","",WEEKDAY(CC2))</f>
        <v>1</v>
      </c>
      <c r="CD3" s="96" t="n">
        <f>IF(CD2="","",WEEKDAY(CD2))</f>
        <v>2</v>
      </c>
      <c r="CE3" s="96" t="n">
        <f>IF(CE2="","",WEEKDAY(CE2))</f>
        <v>3</v>
      </c>
      <c r="CF3" s="96" t="n">
        <f>IF(CF2="","",WEEKDAY(CF2))</f>
        <v>4</v>
      </c>
      <c r="CG3" s="96" t="n">
        <f>IF(CG2="","",WEEKDAY(CG2))</f>
        <v>5</v>
      </c>
      <c r="CH3" s="96" t="n">
        <f>IF(CH2="","",WEEKDAY(CH2))</f>
        <v>6</v>
      </c>
      <c r="CI3" s="96" t="n">
        <f>IF(CI2="","",WEEKDAY(CI2))</f>
        <v>7</v>
      </c>
      <c r="CJ3" s="96" t="n">
        <f>IF(CJ2="","",WEEKDAY(CJ2))</f>
        <v>1</v>
      </c>
      <c r="CK3" s="96" t="n">
        <f>IF(CK2="","",WEEKDAY(CK2))</f>
        <v>2</v>
      </c>
      <c r="CL3" s="96" t="n">
        <f>IF(CL2="","",WEEKDAY(CL2))</f>
        <v>3</v>
      </c>
      <c r="CM3" s="96" t="n">
        <f>IF(CM2="","",WEEKDAY(CM2))</f>
        <v>4</v>
      </c>
      <c r="CN3" s="96" t="n">
        <f>IF(CN2="","",WEEKDAY(CN2))</f>
        <v>5</v>
      </c>
      <c r="CO3" s="96" t="n">
        <f>IF(CO2="","",WEEKDAY(CO2))</f>
        <v>6</v>
      </c>
      <c r="CP3" s="96" t="n">
        <f>IF(CP2="","",WEEKDAY(CP2))</f>
        <v>7</v>
      </c>
      <c r="CQ3" s="96" t="n">
        <f>IF(CQ2="","",WEEKDAY(CQ2))</f>
        <v>1</v>
      </c>
      <c r="CR3" s="96" t="n">
        <f>IF(CR2="","",WEEKDAY(CR2))</f>
        <v>2</v>
      </c>
      <c r="CS3" s="96" t="n">
        <f>IF(CS2="","",WEEKDAY(CS2))</f>
        <v>3</v>
      </c>
      <c r="CT3" s="96" t="n">
        <f>IF(CT2="","",WEEKDAY(CT2))</f>
        <v>4</v>
      </c>
      <c r="CU3" s="96" t="n">
        <f>IF(CU2="","",WEEKDAY(CU2))</f>
        <v>5</v>
      </c>
      <c r="CV3" s="96" t="n">
        <f>IF(CV2="","",WEEKDAY(CV2))</f>
        <v>6</v>
      </c>
      <c r="CW3" s="96" t="n">
        <f>IF(CW2="","",WEEKDAY(CW2))</f>
        <v>7</v>
      </c>
      <c r="CX3" s="96" t="n">
        <f>IF(CX2="","",WEEKDAY(CX2))</f>
        <v>1</v>
      </c>
      <c r="CY3" s="96" t="n">
        <f>IF(CY2="","",WEEKDAY(CY2))</f>
        <v>2</v>
      </c>
      <c r="CZ3" s="111" t="n">
        <f>IF(CZ2="","",WEEKDAY(CZ2))</f>
        <v>3</v>
      </c>
    </row>
    <row r="4" ht="19" customHeight="1">
      <c r="A4" s="16" t="s">
        <v>19</v>
      </c>
      <c r="B4" s="16" t="s">
        <v>19</v>
      </c>
      <c r="C4" s="16" t="s">
        <v>20</v>
      </c>
      <c r="D4" s="16"/>
      <c r="E4" s="16"/>
      <c r="F4" s="17" t="s">
        <v>21</v>
      </c>
      <c r="G4" s="18" t="n">
        <v>44621</v>
      </c>
      <c r="H4" s="18" t="n">
        <v>44622</v>
      </c>
      <c r="I4" s="49" t="n">
        <f>IF(AND(G4&gt;0,H4&lt;&gt;""),H4-G4+1,"")</f>
        <v>2</v>
      </c>
      <c r="J4" s="50" t="n">
        <f>IF(AND(G4&gt;0,H4&lt;&gt;""),NETWORKDAYS(G4,H4),"")</f>
        <v>2</v>
      </c>
      <c r="K4" s="40"/>
      <c r="L4" s="51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74"/>
      <c r="AQ4" s="75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97"/>
      <c r="BV4" s="98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112"/>
    </row>
    <row r="5" ht="19" customHeight="1">
      <c r="A5" s="19"/>
      <c r="B5" s="19"/>
      <c r="C5" s="19"/>
      <c r="D5" s="19"/>
      <c r="E5" s="19"/>
      <c r="F5" s="20" t="s">
        <v>22</v>
      </c>
      <c r="G5" s="21" t="n">
        <v>44621</v>
      </c>
      <c r="H5" s="21" t="n">
        <v>44622</v>
      </c>
      <c r="I5" s="49" t="n">
        <f>IF(AND(G5&gt;0,H5&lt;&gt;""),H5-G5+1,"")</f>
        <v>2</v>
      </c>
      <c r="J5" s="50" t="n">
        <f>IF(AND(G5&gt;0,H5&lt;&gt;""),NETWORKDAYS(G5,H5),"")</f>
        <v>2</v>
      </c>
      <c r="K5" s="40"/>
      <c r="L5" s="53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76"/>
      <c r="AQ5" s="77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99"/>
      <c r="BV5" s="100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113"/>
    </row>
    <row r="6" ht="19" customHeight="1">
      <c r="A6" s="22" t="s">
        <v>23</v>
      </c>
      <c r="B6" s="23" t="s">
        <v>24</v>
      </c>
      <c r="C6" s="23" t="s">
        <v>25</v>
      </c>
      <c r="D6" s="23"/>
      <c r="E6" s="23" t="s">
        <v>26</v>
      </c>
      <c r="F6" s="17" t="s">
        <v>21</v>
      </c>
      <c r="G6" s="18" t="n">
        <v>44622</v>
      </c>
      <c r="H6" s="24" t="n">
        <v>44624</v>
      </c>
      <c r="I6" s="49" t="n">
        <f>IF(AND(G6&gt;0,H6&lt;&gt;""),H6-G6+1,"")</f>
        <v>3</v>
      </c>
      <c r="J6" s="50" t="n">
        <f>IF(AND(G6&gt;0,H6&lt;&gt;""),NETWORKDAYS(G6,H6),"")</f>
        <v>3</v>
      </c>
      <c r="K6" s="40"/>
      <c r="L6" s="55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78"/>
      <c r="AQ6" s="79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101"/>
      <c r="BV6" s="102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114"/>
    </row>
    <row r="7" ht="19" customHeight="1">
      <c r="A7" s="25"/>
      <c r="B7" s="26"/>
      <c r="C7" s="26"/>
      <c r="D7" s="26"/>
      <c r="E7" s="26"/>
      <c r="F7" s="20" t="s">
        <v>22</v>
      </c>
      <c r="G7" s="21" t="n">
        <v>44622</v>
      </c>
      <c r="H7" s="21" t="n">
        <v>44624</v>
      </c>
      <c r="I7" s="49" t="n">
        <f>IF(AND(G7&gt;0,H7&lt;&gt;""),H7-G7+1,"")</f>
        <v>3</v>
      </c>
      <c r="J7" s="50" t="n">
        <f>IF(AND(G7&gt;0,H7&lt;&gt;""),NETWORKDAYS(G7,H7),"")</f>
        <v>3</v>
      </c>
      <c r="K7" s="40"/>
      <c r="L7" s="57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80"/>
      <c r="AQ7" s="81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103"/>
      <c r="BV7" s="104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115"/>
    </row>
    <row r="8" ht="19" customHeight="1">
      <c r="A8" s="25"/>
      <c r="B8" s="23" t="s">
        <v>27</v>
      </c>
      <c r="C8" s="23" t="s">
        <v>28</v>
      </c>
      <c r="D8" s="23"/>
      <c r="E8" s="23" t="s">
        <v>29</v>
      </c>
      <c r="F8" s="17" t="s">
        <v>21</v>
      </c>
      <c r="G8" s="18" t="n">
        <v>44627</v>
      </c>
      <c r="H8" s="24" t="n">
        <v>44636</v>
      </c>
      <c r="I8" s="49" t="n">
        <f>IF(AND(G8&gt;0,H8&lt;&gt;""),H8-G8+1,"")</f>
        <v>10</v>
      </c>
      <c r="J8" s="50" t="n">
        <f>IF(AND(G8&gt;0,H8&lt;&gt;""),NETWORKDAYS(G8,H8),"")</f>
        <v>8</v>
      </c>
      <c r="K8" s="40"/>
      <c r="L8" s="5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78"/>
      <c r="AQ8" s="79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101"/>
      <c r="BV8" s="102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114"/>
    </row>
    <row r="9" ht="19" customHeight="1">
      <c r="A9" s="25"/>
      <c r="B9" s="26"/>
      <c r="C9" s="26"/>
      <c r="D9" s="26"/>
      <c r="E9" s="26"/>
      <c r="F9" s="20" t="s">
        <v>22</v>
      </c>
      <c r="G9" s="21" t="n">
        <v>44627</v>
      </c>
      <c r="H9" s="21" t="n">
        <v>44636</v>
      </c>
      <c r="I9" s="49" t="n">
        <f>IF(AND(G9&gt;0,H9&lt;&gt;""),H9-G9+1,"")</f>
        <v>10</v>
      </c>
      <c r="J9" s="50" t="n">
        <f>IF(AND(G9&gt;0,H9&lt;&gt;""),NETWORKDAYS(G9,H9),"")</f>
        <v>8</v>
      </c>
      <c r="K9" s="40"/>
      <c r="L9" s="57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80"/>
      <c r="AQ9" s="81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103"/>
      <c r="BV9" s="104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115"/>
    </row>
    <row r="10" ht="19" customHeight="1">
      <c r="A10" s="25"/>
      <c r="B10" s="23" t="s">
        <v>30</v>
      </c>
      <c r="C10" s="23" t="s">
        <v>31</v>
      </c>
      <c r="D10" s="23"/>
      <c r="E10" s="23" t="s">
        <v>26</v>
      </c>
      <c r="F10" s="17" t="s">
        <v>21</v>
      </c>
      <c r="G10" s="18" t="n">
        <v>44637</v>
      </c>
      <c r="H10" s="24" t="n">
        <v>44638</v>
      </c>
      <c r="I10" s="49" t="n">
        <f>IF(AND(G10&gt;0,H10&lt;&gt;""),H10-G10+1,"")</f>
        <v>2</v>
      </c>
      <c r="J10" s="50" t="n">
        <f>IF(AND(G10&gt;0,H10&lt;&gt;""),NETWORKDAYS(G10,H10),"")</f>
        <v>2</v>
      </c>
      <c r="K10" s="40"/>
      <c r="L10" s="55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78"/>
      <c r="AQ10" s="79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101"/>
      <c r="BV10" s="102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114"/>
    </row>
    <row r="11" ht="19" customHeight="1">
      <c r="A11" s="25"/>
      <c r="B11" s="26"/>
      <c r="C11" s="26"/>
      <c r="D11" s="26"/>
      <c r="E11" s="26"/>
      <c r="F11" s="20" t="s">
        <v>22</v>
      </c>
      <c r="G11" s="21" t="n">
        <v>44637</v>
      </c>
      <c r="H11" s="21" t="n">
        <v>44638</v>
      </c>
      <c r="I11" s="49" t="n">
        <f>IF(AND(G11&gt;0,H11&lt;&gt;""),H11-G11+1,"")</f>
        <v>2</v>
      </c>
      <c r="J11" s="50" t="n">
        <f>IF(AND(G11&gt;0,H11&lt;&gt;""),NETWORKDAYS(G11,H11),"")</f>
        <v>2</v>
      </c>
      <c r="K11" s="40"/>
      <c r="L11" s="57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80"/>
      <c r="AQ11" s="81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103"/>
      <c r="BV11" s="104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115"/>
    </row>
    <row r="12" ht="19" customHeight="1">
      <c r="A12" s="25"/>
      <c r="B12" s="23" t="s">
        <v>32</v>
      </c>
      <c r="C12" s="23" t="s">
        <v>33</v>
      </c>
      <c r="D12" s="23"/>
      <c r="E12" s="23" t="s">
        <v>29</v>
      </c>
      <c r="F12" s="17" t="s">
        <v>21</v>
      </c>
      <c r="G12" s="18" t="n">
        <v>44641</v>
      </c>
      <c r="H12" s="24" t="n">
        <v>44645</v>
      </c>
      <c r="I12" s="49" t="n">
        <f>IF(AND(G12&gt;0,H12&lt;&gt;""),H12-G12+1,"")</f>
        <v>5</v>
      </c>
      <c r="J12" s="50" t="n">
        <f>IF(AND(G12&gt;0,H12&lt;&gt;""),NETWORKDAYS(G12,H12),"")</f>
        <v>5</v>
      </c>
      <c r="K12" s="40"/>
      <c r="L12" s="5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78"/>
      <c r="AQ12" s="79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101"/>
      <c r="BV12" s="102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114"/>
    </row>
    <row r="13" ht="19" customHeight="1">
      <c r="A13" s="25"/>
      <c r="B13" s="26"/>
      <c r="C13" s="26"/>
      <c r="D13" s="26"/>
      <c r="E13" s="26"/>
      <c r="F13" s="20" t="s">
        <v>22</v>
      </c>
      <c r="G13" s="21" t="n">
        <v>44637</v>
      </c>
      <c r="H13" s="21" t="n">
        <v>44645</v>
      </c>
      <c r="I13" s="49" t="n">
        <f>IF(AND(G13&gt;0,H13&lt;&gt;""),H13-G13+1,"")</f>
        <v>9</v>
      </c>
      <c r="J13" s="50" t="n">
        <f>IF(AND(G13&gt;0,H13&lt;&gt;""),NETWORKDAYS(G13,H13),"")</f>
        <v>7</v>
      </c>
      <c r="K13" s="40"/>
      <c r="L13" s="57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80"/>
      <c r="AQ13" s="81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103"/>
      <c r="BV13" s="104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115"/>
    </row>
    <row r="14" ht="19" customHeight="1">
      <c r="A14" s="25"/>
      <c r="B14" s="23" t="s">
        <v>34</v>
      </c>
      <c r="C14" s="23" t="s">
        <v>35</v>
      </c>
      <c r="D14" s="27" t="s">
        <v>36</v>
      </c>
      <c r="E14" s="23" t="s">
        <v>37</v>
      </c>
      <c r="F14" s="17" t="s">
        <v>21</v>
      </c>
      <c r="G14" s="18" t="n">
        <v>44622</v>
      </c>
      <c r="H14" s="24" t="n">
        <v>44629</v>
      </c>
      <c r="I14" s="49" t="n">
        <f>IF(AND(G14&gt;0,H14&lt;&gt;""),H14-G14+1,"")</f>
        <v>8</v>
      </c>
      <c r="J14" s="50" t="n">
        <f>IF(AND(G14&gt;0,H14&lt;&gt;""),NETWORKDAYS(G14,H14),"")</f>
        <v>6</v>
      </c>
      <c r="K14" s="40"/>
      <c r="L14" s="55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78"/>
      <c r="AQ14" s="79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101"/>
      <c r="BV14" s="102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114"/>
    </row>
    <row r="15" ht="19" customHeight="1">
      <c r="A15" s="25"/>
      <c r="B15" s="26"/>
      <c r="C15" s="26"/>
      <c r="D15" s="28"/>
      <c r="E15" s="26"/>
      <c r="F15" s="20" t="s">
        <v>22</v>
      </c>
      <c r="G15" s="21" t="n">
        <v>44622</v>
      </c>
      <c r="H15" s="21"/>
      <c r="I15" s="49" t="s">
        <f>IF(AND(G15&gt;0,H15&lt;&gt;""),H15-G15+1,"")</f>
        <v>8</v>
      </c>
      <c r="J15" s="50" t="s">
        <f>IF(AND(G15&gt;0,H15&lt;&gt;""),NETWORKDAYS(G15,H15),"")</f>
        <v>8</v>
      </c>
      <c r="K15" s="40"/>
      <c r="L15" s="57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80"/>
      <c r="AQ15" s="81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103"/>
      <c r="BV15" s="104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115"/>
    </row>
    <row r="16" ht="19" customHeight="1">
      <c r="A16" s="25"/>
      <c r="B16" s="23" t="s">
        <v>38</v>
      </c>
      <c r="C16" s="23" t="s">
        <v>39</v>
      </c>
      <c r="D16" s="23"/>
      <c r="E16" s="23" t="s">
        <v>29</v>
      </c>
      <c r="F16" s="17" t="s">
        <v>21</v>
      </c>
      <c r="G16" s="18" t="n">
        <v>44648</v>
      </c>
      <c r="H16" s="24" t="n">
        <v>44652</v>
      </c>
      <c r="I16" s="49" t="n">
        <f>IF(AND(G16&gt;0,H16&lt;&gt;""),H16-G16+1,"")</f>
        <v>5</v>
      </c>
      <c r="J16" s="50" t="n">
        <f>IF(AND(G16&gt;0,H16&lt;&gt;""),NETWORKDAYS(G16,H16),"")</f>
        <v>5</v>
      </c>
      <c r="K16" s="40"/>
      <c r="L16" s="55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78"/>
      <c r="AQ16" s="79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101"/>
      <c r="BV16" s="102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114"/>
    </row>
    <row r="17" ht="19" customHeight="1">
      <c r="A17" s="29"/>
      <c r="B17" s="26"/>
      <c r="C17" s="26"/>
      <c r="D17" s="26"/>
      <c r="E17" s="26"/>
      <c r="F17" s="20" t="s">
        <v>22</v>
      </c>
      <c r="G17" s="21"/>
      <c r="H17" s="21"/>
      <c r="I17" s="49" t="s">
        <f>IF(AND(G17&gt;0,H17&lt;&gt;""),H17-G17+1,"")</f>
        <v>8</v>
      </c>
      <c r="J17" s="50" t="s">
        <f>IF(AND(G17&gt;0,H17&lt;&gt;""),NETWORKDAYS(G17,H17),"")</f>
        <v>8</v>
      </c>
      <c r="K17" s="40"/>
      <c r="L17" s="57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80"/>
      <c r="AQ17" s="81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103"/>
      <c r="BV17" s="104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115"/>
    </row>
    <row r="18" ht="19" customHeight="1">
      <c r="A18" s="30" t="s">
        <v>40</v>
      </c>
      <c r="B18" s="16" t="s">
        <v>41</v>
      </c>
      <c r="C18" s="16" t="s">
        <v>42</v>
      </c>
      <c r="D18" s="16"/>
      <c r="E18" s="16" t="s">
        <v>43</v>
      </c>
      <c r="F18" s="17" t="s">
        <v>21</v>
      </c>
      <c r="G18" s="24" t="n">
        <v>44646</v>
      </c>
      <c r="H18" s="118" t="n">
        <v>44649</v>
      </c>
      <c r="I18" s="49" t="n">
        <f>IF(AND(G18&gt;0,H18&lt;&gt;""),H18-G18+1,"")</f>
        <v>4</v>
      </c>
      <c r="J18" s="50" t="n">
        <f>IF(AND(G18&gt;0,H18&lt;&gt;""),NETWORKDAYS(G18,H18),"")</f>
        <v>2</v>
      </c>
      <c r="K18" s="40"/>
      <c r="L18" s="53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76"/>
      <c r="AQ18" s="77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87"/>
      <c r="BN18" s="87"/>
      <c r="BO18" s="87"/>
      <c r="BP18" s="87"/>
      <c r="BQ18" s="87"/>
      <c r="BR18" s="87"/>
      <c r="BS18" s="87"/>
      <c r="BT18" s="87"/>
      <c r="BU18" s="105"/>
      <c r="BV18" s="106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116"/>
    </row>
    <row r="19" ht="19" customHeight="1">
      <c r="A19" s="31"/>
      <c r="B19" s="19"/>
      <c r="C19" s="19"/>
      <c r="D19" s="3"/>
      <c r="E19" s="19"/>
      <c r="F19" s="20" t="s">
        <v>22</v>
      </c>
      <c r="G19" s="121" t="n">
        <v>44645</v>
      </c>
      <c r="H19" s="21"/>
      <c r="I19" s="49" t="s">
        <f>IF(AND(G19&gt;0,H19&lt;&gt;""),H19-G19+1,"")</f>
        <v>8</v>
      </c>
      <c r="J19" s="50" t="s">
        <f>IF(AND(G19&gt;0,H19&lt;&gt;""),NETWORKDAYS(G19,H19),"")</f>
        <v>8</v>
      </c>
      <c r="K19" s="40"/>
      <c r="L19" s="59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82"/>
      <c r="AQ19" s="83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54"/>
      <c r="BN19" s="54"/>
      <c r="BO19" s="54"/>
      <c r="BP19" s="54"/>
      <c r="BQ19" s="54"/>
      <c r="BR19" s="54"/>
      <c r="BS19" s="54"/>
      <c r="BT19" s="54"/>
      <c r="BU19" s="99"/>
      <c r="BV19" s="100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113"/>
    </row>
    <row r="20" ht="19" customHeight="1">
      <c r="A20" s="31"/>
      <c r="B20" s="16" t="s">
        <v>24</v>
      </c>
      <c r="C20" s="16" t="s">
        <v>44</v>
      </c>
      <c r="D20" s="16"/>
      <c r="E20" s="16" t="s">
        <v>29</v>
      </c>
      <c r="F20" s="17" t="s">
        <v>21</v>
      </c>
      <c r="G20" s="24" t="n">
        <v>44631</v>
      </c>
      <c r="H20" s="24" t="n">
        <v>44634</v>
      </c>
      <c r="I20" s="49" t="n">
        <f>IF(AND(G20&gt;0,H20&lt;&gt;""),H20-G20+1,"")</f>
        <v>4</v>
      </c>
      <c r="J20" s="50" t="n">
        <f>IF(AND(G20&gt;0,H20&lt;&gt;""),NETWORKDAYS(G20,H20),"")</f>
        <v>2</v>
      </c>
      <c r="K20" s="40"/>
      <c r="L20" s="53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76"/>
      <c r="AQ20" s="77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87"/>
      <c r="BN20" s="87"/>
      <c r="BO20" s="87"/>
      <c r="BP20" s="87"/>
      <c r="BQ20" s="87"/>
      <c r="BR20" s="87"/>
      <c r="BS20" s="87"/>
      <c r="BT20" s="87"/>
      <c r="BU20" s="105"/>
      <c r="BV20" s="106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116"/>
    </row>
    <row r="21" ht="19" customHeight="1">
      <c r="A21" s="31"/>
      <c r="B21" s="3"/>
      <c r="C21" s="3"/>
      <c r="D21" s="3"/>
      <c r="E21" s="3"/>
      <c r="F21" s="20" t="s">
        <v>22</v>
      </c>
      <c r="G21" s="121" t="n">
        <v>44631</v>
      </c>
      <c r="H21" s="21" t="n">
        <v>44634</v>
      </c>
      <c r="I21" s="49" t="n">
        <f>IF(AND(G21&gt;0,H21&lt;&gt;""),H21-G21+1,"")</f>
        <v>4</v>
      </c>
      <c r="J21" s="50" t="n">
        <f>IF(AND(G21&gt;0,H21&lt;&gt;""),NETWORKDAYS(G21,H21),"")</f>
        <v>2</v>
      </c>
      <c r="K21" s="40"/>
      <c r="L21" s="59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82"/>
      <c r="AQ21" s="83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54"/>
      <c r="BN21" s="54"/>
      <c r="BO21" s="54"/>
      <c r="BP21" s="54"/>
      <c r="BQ21" s="54"/>
      <c r="BR21" s="54"/>
      <c r="BS21" s="54"/>
      <c r="BT21" s="54"/>
      <c r="BU21" s="99"/>
      <c r="BV21" s="100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113"/>
    </row>
    <row r="22" ht="19" customHeight="1">
      <c r="A22" s="31"/>
      <c r="B22" s="16" t="s">
        <v>32</v>
      </c>
      <c r="C22" s="16" t="s">
        <v>45</v>
      </c>
      <c r="D22" s="16"/>
      <c r="E22" s="16" t="s">
        <v>43</v>
      </c>
      <c r="F22" s="17" t="s">
        <v>21</v>
      </c>
      <c r="G22" s="24" t="n">
        <v>44636</v>
      </c>
      <c r="H22" s="24" t="n">
        <v>44645</v>
      </c>
      <c r="I22" s="49" t="n">
        <f>IF(AND(G22&gt;0,H22&lt;&gt;""),H22-G22+1,"")</f>
        <v>10</v>
      </c>
      <c r="J22" s="50" t="n">
        <f>IF(AND(G22&gt;0,H22&lt;&gt;""),NETWORKDAYS(G22,H22),"")</f>
        <v>8</v>
      </c>
      <c r="K22" s="40"/>
      <c r="L22" s="53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76"/>
      <c r="AQ22" s="77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87"/>
      <c r="BN22" s="87"/>
      <c r="BO22" s="87"/>
      <c r="BP22" s="87"/>
      <c r="BQ22" s="87"/>
      <c r="BR22" s="87"/>
      <c r="BS22" s="87"/>
      <c r="BT22" s="87"/>
      <c r="BU22" s="105"/>
      <c r="BV22" s="106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116"/>
    </row>
    <row r="23" ht="19" customHeight="1">
      <c r="A23" s="31"/>
      <c r="B23" s="3"/>
      <c r="C23" s="3"/>
      <c r="D23" s="3"/>
      <c r="E23" s="3"/>
      <c r="F23" s="20" t="s">
        <v>22</v>
      </c>
      <c r="G23" s="21" t="n">
        <v>44636</v>
      </c>
      <c r="H23" s="21" t="n">
        <v>44644</v>
      </c>
      <c r="I23" s="49" t="n">
        <f>IF(AND(G23&gt;0,H23&lt;&gt;""),H23-G23+1,"")</f>
        <v>9</v>
      </c>
      <c r="J23" s="50" t="n">
        <f>IF(AND(G23&gt;0,H23&lt;&gt;""),NETWORKDAYS(G23,H23),"")</f>
        <v>7</v>
      </c>
      <c r="K23" s="40"/>
      <c r="L23" s="59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82"/>
      <c r="AQ23" s="83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54"/>
      <c r="BN23" s="54"/>
      <c r="BO23" s="54"/>
      <c r="BP23" s="54"/>
      <c r="BQ23" s="54"/>
      <c r="BR23" s="54"/>
      <c r="BS23" s="54"/>
      <c r="BT23" s="54"/>
      <c r="BU23" s="99"/>
      <c r="BV23" s="100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113"/>
    </row>
    <row r="24" ht="19" customHeight="1">
      <c r="A24" s="31"/>
      <c r="B24" s="16" t="s">
        <v>46</v>
      </c>
      <c r="C24" s="16" t="s">
        <v>47</v>
      </c>
      <c r="D24" s="16"/>
      <c r="E24" s="16" t="s">
        <v>29</v>
      </c>
      <c r="F24" s="17" t="s">
        <v>21</v>
      </c>
      <c r="G24" s="118" t="n">
        <v>44650</v>
      </c>
      <c r="H24" s="24" t="n">
        <v>44652</v>
      </c>
      <c r="I24" s="49" t="n">
        <f>IF(AND(G24&gt;0,H24&lt;&gt;""),H24-G24+1,"")</f>
        <v>3</v>
      </c>
      <c r="J24" s="50" t="n">
        <f>IF(AND(G24&gt;0,H24&lt;&gt;""),NETWORKDAYS(G24,H24),"")</f>
        <v>3</v>
      </c>
      <c r="K24" s="40"/>
      <c r="L24" s="53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76"/>
      <c r="AQ24" s="77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87"/>
      <c r="BN24" s="87"/>
      <c r="BO24" s="87"/>
      <c r="BP24" s="87"/>
      <c r="BQ24" s="87"/>
      <c r="BR24" s="87"/>
      <c r="BS24" s="87"/>
      <c r="BT24" s="87"/>
      <c r="BU24" s="105"/>
      <c r="BV24" s="106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116"/>
    </row>
    <row r="25" ht="19" customHeight="1">
      <c r="A25" s="31"/>
      <c r="B25" s="3"/>
      <c r="C25" s="3"/>
      <c r="D25" s="3"/>
      <c r="E25" s="3"/>
      <c r="F25" s="20" t="s">
        <v>22</v>
      </c>
      <c r="G25" s="21" t="n">
        <v>44637</v>
      </c>
      <c r="H25" s="21" t="n">
        <v>44638</v>
      </c>
      <c r="I25" s="49" t="n">
        <f>IF(AND(G25&gt;0,H25&lt;&gt;""),H25-G25+1,"")</f>
        <v>2</v>
      </c>
      <c r="J25" s="50" t="n">
        <f>IF(AND(G25&gt;0,H25&lt;&gt;""),NETWORKDAYS(G25,H25),"")</f>
        <v>2</v>
      </c>
      <c r="K25" s="40"/>
      <c r="L25" s="59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82"/>
      <c r="AQ25" s="83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54"/>
      <c r="BN25" s="54"/>
      <c r="BO25" s="54"/>
      <c r="BP25" s="54"/>
      <c r="BQ25" s="54"/>
      <c r="BR25" s="54"/>
      <c r="BS25" s="54"/>
      <c r="BT25" s="54"/>
      <c r="BU25" s="99"/>
      <c r="BV25" s="100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113"/>
    </row>
    <row r="26" ht="19" customHeight="1">
      <c r="A26" s="31"/>
      <c r="B26" s="16" t="s">
        <v>48</v>
      </c>
      <c r="C26" s="16" t="s">
        <v>49</v>
      </c>
      <c r="D26" s="16"/>
      <c r="E26" s="16" t="s">
        <v>29</v>
      </c>
      <c r="F26" s="17" t="s">
        <v>21</v>
      </c>
      <c r="G26" s="118" t="n">
        <v>44635</v>
      </c>
      <c r="H26" s="24" t="n">
        <v>44636</v>
      </c>
      <c r="I26" s="49" t="n">
        <f>IF(AND(G26&gt;0,H26&lt;&gt;""),H26-G26+1,"")</f>
        <v>2</v>
      </c>
      <c r="J26" s="50" t="n">
        <f>IF(AND(G26&gt;0,H26&lt;&gt;""),NETWORKDAYS(G26,H26),"")</f>
        <v>2</v>
      </c>
      <c r="K26" s="40"/>
      <c r="L26" s="53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76"/>
      <c r="AQ26" s="77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87"/>
      <c r="BN26" s="87"/>
      <c r="BO26" s="87"/>
      <c r="BP26" s="87"/>
      <c r="BQ26" s="87"/>
      <c r="BR26" s="87"/>
      <c r="BS26" s="87"/>
      <c r="BT26" s="87"/>
      <c r="BU26" s="105"/>
      <c r="BV26" s="106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116"/>
    </row>
    <row r="27" ht="19" customHeight="1">
      <c r="A27" s="31"/>
      <c r="B27" s="3"/>
      <c r="C27" s="3"/>
      <c r="D27" s="3"/>
      <c r="E27" s="3"/>
      <c r="F27" s="20" t="s">
        <v>22</v>
      </c>
      <c r="G27" s="21" t="n">
        <v>44635</v>
      </c>
      <c r="H27" s="21" t="n">
        <v>44636</v>
      </c>
      <c r="I27" s="49" t="n">
        <f>IF(AND(G27&gt;0,H27&lt;&gt;""),H27-G27+1,"")</f>
        <v>2</v>
      </c>
      <c r="J27" s="50" t="n">
        <f>IF(AND(G27&gt;0,H27&lt;&gt;""),NETWORKDAYS(G27,H27),"")</f>
        <v>2</v>
      </c>
      <c r="K27" s="40"/>
      <c r="L27" s="59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82"/>
      <c r="AQ27" s="83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54"/>
      <c r="BN27" s="54"/>
      <c r="BO27" s="54"/>
      <c r="BP27" s="54"/>
      <c r="BQ27" s="54"/>
      <c r="BR27" s="54"/>
      <c r="BS27" s="54"/>
      <c r="BT27" s="54"/>
      <c r="BU27" s="99"/>
      <c r="BV27" s="100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113"/>
    </row>
    <row r="28" ht="19" customHeight="1">
      <c r="A28" s="31"/>
      <c r="B28" s="16" t="s">
        <v>50</v>
      </c>
      <c r="C28" s="16" t="s">
        <v>51</v>
      </c>
      <c r="D28" s="16"/>
      <c r="E28" s="16" t="s">
        <v>43</v>
      </c>
      <c r="F28" s="17" t="s">
        <v>21</v>
      </c>
      <c r="G28" s="24" t="n">
        <v>44629</v>
      </c>
      <c r="H28" s="24" t="n">
        <v>44630</v>
      </c>
      <c r="I28" s="49" t="n">
        <f>IF(AND(G28&gt;0,H28&lt;&gt;""),H28-G28+1,"")</f>
        <v>2</v>
      </c>
      <c r="J28" s="50" t="n">
        <f>IF(AND(G28&gt;0,H28&lt;&gt;""),NETWORKDAYS(G28,H28),"")</f>
        <v>2</v>
      </c>
      <c r="K28" s="40"/>
      <c r="L28" s="53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76"/>
      <c r="AQ28" s="77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87"/>
      <c r="BN28" s="87"/>
      <c r="BO28" s="87"/>
      <c r="BP28" s="87"/>
      <c r="BQ28" s="87"/>
      <c r="BR28" s="87"/>
      <c r="BS28" s="87"/>
      <c r="BT28" s="87"/>
      <c r="BU28" s="105"/>
      <c r="BV28" s="106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116"/>
    </row>
    <row r="29" ht="19" customHeight="1">
      <c r="A29" s="32"/>
      <c r="B29" s="19"/>
      <c r="C29" s="19"/>
      <c r="D29" s="3"/>
      <c r="E29" s="3"/>
      <c r="F29" s="20" t="s">
        <v>22</v>
      </c>
      <c r="G29" s="21" t="n">
        <v>44629</v>
      </c>
      <c r="H29" s="21" t="n">
        <v>44630</v>
      </c>
      <c r="I29" s="49" t="n">
        <f>IF(AND(G29&gt;0,H29&lt;&gt;""),H29-G29+1,"")</f>
        <v>2</v>
      </c>
      <c r="J29" s="50" t="n">
        <f>IF(AND(G29&gt;0,H29&lt;&gt;""),NETWORKDAYS(G29,H29),"")</f>
        <v>2</v>
      </c>
      <c r="K29" s="40"/>
      <c r="L29" s="59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82"/>
      <c r="AQ29" s="83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54"/>
      <c r="BN29" s="54"/>
      <c r="BO29" s="54"/>
      <c r="BP29" s="54"/>
      <c r="BQ29" s="54"/>
      <c r="BR29" s="54"/>
      <c r="BS29" s="54"/>
      <c r="BT29" s="54"/>
      <c r="BU29" s="99"/>
      <c r="BV29" s="100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113"/>
    </row>
    <row r="30" ht="19" customHeight="1">
      <c r="A30" s="33" t="s">
        <v>52</v>
      </c>
      <c r="B30" s="23" t="s">
        <v>53</v>
      </c>
      <c r="C30" s="23"/>
      <c r="D30" s="23"/>
      <c r="E30" s="23" t="s">
        <v>54</v>
      </c>
      <c r="F30" s="17" t="s">
        <v>21</v>
      </c>
      <c r="G30" s="24" t="n">
        <v>44631</v>
      </c>
      <c r="H30" s="24" t="n">
        <v>44634</v>
      </c>
      <c r="I30" s="49" t="n">
        <f>IF(AND(G30&gt;0,H30&lt;&gt;""),H30-G30+1,"")</f>
        <v>4</v>
      </c>
      <c r="J30" s="50" t="n">
        <f>IF(AND(G30&gt;0,H30&lt;&gt;""),NETWORKDAYS(G30,H30),"")</f>
        <v>2</v>
      </c>
      <c r="K30" s="40"/>
      <c r="L30" s="5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78"/>
      <c r="AQ30" s="79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101"/>
      <c r="BV30" s="102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114"/>
    </row>
    <row r="31" ht="19" customHeight="1">
      <c r="A31" s="119"/>
      <c r="B31" s="26"/>
      <c r="C31" s="26"/>
      <c r="D31" s="3"/>
      <c r="E31" s="26"/>
      <c r="F31" s="20" t="s">
        <v>22</v>
      </c>
      <c r="G31" s="21" t="n">
        <v>44631</v>
      </c>
      <c r="H31" s="121" t="n">
        <v>44634</v>
      </c>
      <c r="I31" s="49" t="n">
        <f>IF(AND(G31&gt;0,H31&lt;&gt;""),H31-G31+1,"")</f>
        <v>4</v>
      </c>
      <c r="J31" s="50" t="n">
        <f>IF(AND(G31&gt;0,H31&lt;&gt;""),NETWORKDAYS(G31,H31),"")</f>
        <v>2</v>
      </c>
      <c r="K31" s="40"/>
      <c r="L31" s="57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80"/>
      <c r="AQ31" s="81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103"/>
      <c r="BV31" s="104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115"/>
    </row>
    <row r="32" ht="19" customHeight="1">
      <c r="A32" s="119"/>
      <c r="B32" s="23" t="s">
        <v>41</v>
      </c>
      <c r="C32" s="23" t="s">
        <v>55</v>
      </c>
      <c r="D32" s="23"/>
      <c r="E32" s="23" t="s">
        <v>54</v>
      </c>
      <c r="F32" s="17" t="s">
        <v>21</v>
      </c>
      <c r="G32" s="24" t="n">
        <v>44635</v>
      </c>
      <c r="H32" s="24" t="n">
        <v>44636</v>
      </c>
      <c r="I32" s="49" t="n">
        <f>IF(AND(G32&gt;0,H32&lt;&gt;""),H32-G32+1,"")</f>
        <v>2</v>
      </c>
      <c r="J32" s="50" t="n">
        <f>IF(AND(G32&gt;0,H32&lt;&gt;""),NETWORKDAYS(G32,H32),"")</f>
        <v>2</v>
      </c>
      <c r="K32" s="40"/>
      <c r="L32" s="5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78"/>
      <c r="AQ32" s="79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101"/>
      <c r="BV32" s="102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114"/>
    </row>
    <row r="33" ht="19" customHeight="1">
      <c r="A33" s="119"/>
      <c r="B33" s="120"/>
      <c r="C33" s="120"/>
      <c r="D33" s="3"/>
      <c r="E33" s="3"/>
      <c r="F33" s="20" t="s">
        <v>22</v>
      </c>
      <c r="G33" s="21" t="n">
        <v>44634</v>
      </c>
      <c r="H33" s="121" t="n">
        <v>44636</v>
      </c>
      <c r="I33" s="49" t="n">
        <f>IF(AND(G33&gt;0,H33&lt;&gt;""),H33-G33+1,"")</f>
        <v>3</v>
      </c>
      <c r="J33" s="50" t="n">
        <f>IF(AND(G33&gt;0,H33&lt;&gt;""),NETWORKDAYS(G33,H33),"")</f>
        <v>3</v>
      </c>
      <c r="K33" s="40"/>
      <c r="L33" s="57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80"/>
      <c r="AQ33" s="81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103"/>
      <c r="BV33" s="104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115"/>
    </row>
    <row r="34" ht="19" customHeight="1">
      <c r="A34" s="119"/>
      <c r="B34" s="23" t="s">
        <v>56</v>
      </c>
      <c r="C34" s="23" t="s">
        <v>57</v>
      </c>
      <c r="D34" s="23"/>
      <c r="E34" s="23" t="s">
        <v>54</v>
      </c>
      <c r="F34" s="17" t="s">
        <v>21</v>
      </c>
      <c r="G34" s="24" t="n">
        <v>44636</v>
      </c>
      <c r="H34" s="24" t="n">
        <v>44643</v>
      </c>
      <c r="I34" s="49" t="n">
        <f>IF(AND(G34&gt;0,H34&lt;&gt;""),H34-G34+1,"")</f>
        <v>8</v>
      </c>
      <c r="J34" s="50" t="n">
        <f>IF(AND(G34&gt;0,H34&lt;&gt;""),NETWORKDAYS(G34,H34),"")</f>
        <v>6</v>
      </c>
      <c r="K34" s="40"/>
      <c r="L34" s="5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78"/>
      <c r="AQ34" s="79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101"/>
      <c r="BV34" s="102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114"/>
    </row>
    <row r="35" ht="19" customHeight="1">
      <c r="A35" s="119"/>
      <c r="B35" s="26"/>
      <c r="C35" s="26"/>
      <c r="D35" s="3"/>
      <c r="E35" s="26"/>
      <c r="F35" s="20" t="s">
        <v>22</v>
      </c>
      <c r="G35" s="21" t="n">
        <v>44634</v>
      </c>
      <c r="H35" s="121" t="n">
        <v>44643</v>
      </c>
      <c r="I35" s="49" t="n">
        <f>IF(AND(G35&gt;0,H35&lt;&gt;""),H35-G35+1,"")</f>
        <v>10</v>
      </c>
      <c r="J35" s="50" t="n">
        <f>IF(AND(G35&gt;0,H35&lt;&gt;""),NETWORKDAYS(G35,H35),"")</f>
        <v>8</v>
      </c>
      <c r="K35" s="40"/>
      <c r="L35" s="57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80"/>
      <c r="AQ35" s="81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103"/>
      <c r="BV35" s="104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115"/>
    </row>
    <row r="36" ht="19" customHeight="1">
      <c r="A36" s="119"/>
      <c r="B36" s="23" t="s">
        <v>58</v>
      </c>
      <c r="C36" s="23" t="s">
        <v>59</v>
      </c>
      <c r="D36" s="23"/>
      <c r="E36" s="23" t="s">
        <v>54</v>
      </c>
      <c r="F36" s="17" t="s">
        <v>21</v>
      </c>
      <c r="G36" s="24" t="n">
        <v>44644</v>
      </c>
      <c r="H36" s="24" t="n">
        <v>44645</v>
      </c>
      <c r="I36" s="49" t="n">
        <f>IF(AND(G36&gt;0,H36&lt;&gt;""),H36-G36+1,"")</f>
        <v>2</v>
      </c>
      <c r="J36" s="50" t="n">
        <f>IF(AND(G36&gt;0,H36&lt;&gt;""),NETWORKDAYS(G36,H36),"")</f>
        <v>2</v>
      </c>
      <c r="K36" s="40"/>
      <c r="L36" s="5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78"/>
      <c r="AQ36" s="79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101"/>
      <c r="BV36" s="102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114"/>
    </row>
    <row r="37" ht="19" customHeight="1">
      <c r="A37" s="119"/>
      <c r="B37" s="120"/>
      <c r="C37" s="120"/>
      <c r="D37" s="3"/>
      <c r="E37" s="3"/>
      <c r="F37" s="20" t="s">
        <v>22</v>
      </c>
      <c r="G37" s="21" t="n">
        <v>44637</v>
      </c>
      <c r="H37" s="21" t="n">
        <v>44638</v>
      </c>
      <c r="I37" s="49" t="n">
        <f>IF(AND(G37&gt;0,H37&lt;&gt;""),H37-G37+1,"")</f>
        <v>2</v>
      </c>
      <c r="J37" s="50" t="n">
        <f>IF(AND(G37&gt;0,H37&lt;&gt;""),NETWORKDAYS(G37,H37),"")</f>
        <v>2</v>
      </c>
      <c r="K37" s="40"/>
      <c r="L37" s="57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80"/>
      <c r="AQ37" s="81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103"/>
      <c r="BV37" s="104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115"/>
    </row>
    <row r="38" ht="19" customHeight="1">
      <c r="A38" s="119"/>
      <c r="B38" s="23" t="s">
        <v>60</v>
      </c>
      <c r="C38" s="23" t="s">
        <v>61</v>
      </c>
      <c r="D38" s="23"/>
      <c r="E38" s="23" t="s">
        <v>54</v>
      </c>
      <c r="F38" s="17" t="s">
        <v>21</v>
      </c>
      <c r="G38" s="24" t="n">
        <v>44648</v>
      </c>
      <c r="H38" s="24" t="n">
        <v>44652</v>
      </c>
      <c r="I38" s="49" t="n">
        <f>IF(AND(G38&gt;0,H38&lt;&gt;""),H38-G38+1,"")</f>
        <v>5</v>
      </c>
      <c r="J38" s="50" t="n">
        <f>IF(AND(G38&gt;0,H38&lt;&gt;""),NETWORKDAYS(G38,H38),"")</f>
        <v>5</v>
      </c>
      <c r="K38" s="40"/>
      <c r="L38" s="5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78"/>
      <c r="AQ38" s="79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101"/>
      <c r="BV38" s="102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114"/>
    </row>
    <row r="39" ht="19" customHeight="1">
      <c r="A39" s="119"/>
      <c r="B39" s="3"/>
      <c r="C39" s="3"/>
      <c r="D39" s="3"/>
      <c r="E39" s="3"/>
      <c r="F39" s="20" t="s">
        <v>22</v>
      </c>
      <c r="G39" s="21"/>
      <c r="H39" s="21"/>
      <c r="I39" s="49" t="s">
        <f>IF(AND(G39&gt;0,H39&lt;&gt;""),H39-G39+1,"")</f>
        <v>8</v>
      </c>
      <c r="J39" s="50" t="s">
        <f>IF(AND(G39&gt;0,H39&lt;&gt;""),NETWORKDAYS(G39,H39),"")</f>
        <v>8</v>
      </c>
      <c r="K39" s="40"/>
      <c r="L39" s="57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80"/>
      <c r="AQ39" s="81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103"/>
      <c r="BV39" s="104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115"/>
    </row>
    <row r="40" ht="19" customHeight="1">
      <c r="A40" s="30" t="s">
        <v>62</v>
      </c>
      <c r="B40" s="16" t="s">
        <v>53</v>
      </c>
      <c r="C40" s="16"/>
      <c r="D40" s="16"/>
      <c r="E40" s="16" t="s">
        <v>63</v>
      </c>
      <c r="F40" s="17" t="s">
        <v>21</v>
      </c>
      <c r="G40" s="24" t="n">
        <v>44641</v>
      </c>
      <c r="H40" s="24" t="n">
        <v>44641</v>
      </c>
      <c r="I40" s="49" t="n">
        <f>IF(AND(G40&gt;0,H40&lt;&gt;""),H40-G40+1,"")</f>
        <v>1</v>
      </c>
      <c r="J40" s="50" t="n">
        <f>IF(AND(G40&gt;0,H40&lt;&gt;""),NETWORKDAYS(G40,H40),"")</f>
        <v>1</v>
      </c>
      <c r="K40" s="40"/>
      <c r="L40" s="53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76"/>
      <c r="AQ40" s="77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87"/>
      <c r="BN40" s="87"/>
      <c r="BO40" s="87"/>
      <c r="BP40" s="87"/>
      <c r="BQ40" s="87"/>
      <c r="BR40" s="87"/>
      <c r="BS40" s="87"/>
      <c r="BT40" s="87"/>
      <c r="BU40" s="105"/>
      <c r="BV40" s="106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116"/>
    </row>
    <row r="41" ht="19" customHeight="1">
      <c r="A41" s="119"/>
      <c r="B41" s="19"/>
      <c r="C41" s="19"/>
      <c r="D41" s="120"/>
      <c r="E41" s="19"/>
      <c r="F41" s="20" t="s">
        <v>22</v>
      </c>
      <c r="G41" s="121" t="n">
        <v>44641</v>
      </c>
      <c r="H41" s="121" t="n">
        <v>44641</v>
      </c>
      <c r="I41" s="49" t="n">
        <f>IF(AND(G41&gt;0,H41&lt;&gt;""),H41-G41+1,"")</f>
        <v>1</v>
      </c>
      <c r="J41" s="50" t="n">
        <f>IF(AND(G41&gt;0,H41&lt;&gt;""),NETWORKDAYS(G41,H41),"")</f>
        <v>1</v>
      </c>
      <c r="K41" s="40"/>
      <c r="L41" s="59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82"/>
      <c r="AQ41" s="83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54"/>
      <c r="BN41" s="54"/>
      <c r="BO41" s="54"/>
      <c r="BP41" s="54"/>
      <c r="BQ41" s="54"/>
      <c r="BR41" s="54"/>
      <c r="BS41" s="54"/>
      <c r="BT41" s="54"/>
      <c r="BU41" s="99"/>
      <c r="BV41" s="100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113"/>
    </row>
    <row r="42" ht="19" customHeight="1">
      <c r="A42" s="119"/>
      <c r="B42" s="16" t="s">
        <v>64</v>
      </c>
      <c r="C42" s="16"/>
      <c r="D42" s="122"/>
      <c r="E42" s="16" t="s">
        <v>63</v>
      </c>
      <c r="F42" s="17" t="s">
        <v>21</v>
      </c>
      <c r="G42" s="24" t="n">
        <v>44641</v>
      </c>
      <c r="H42" s="24" t="n">
        <v>44641</v>
      </c>
      <c r="I42" s="49" t="n">
        <f>IF(AND(G42&gt;0,H42&lt;&gt;""),H42-G42+1,"")</f>
        <v>1</v>
      </c>
      <c r="J42" s="50" t="n">
        <f>IF(AND(G42&gt;0,H42&lt;&gt;""),NETWORKDAYS(G42,H42),"")</f>
        <v>1</v>
      </c>
      <c r="K42" s="40"/>
      <c r="L42" s="53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76"/>
      <c r="AQ42" s="77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87"/>
      <c r="BN42" s="87"/>
      <c r="BO42" s="87"/>
      <c r="BP42" s="87"/>
      <c r="BQ42" s="87"/>
      <c r="BR42" s="87"/>
      <c r="BS42" s="87"/>
      <c r="BT42" s="87"/>
      <c r="BU42" s="105"/>
      <c r="BV42" s="106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116"/>
    </row>
    <row r="43" ht="19" customHeight="1">
      <c r="A43" s="119"/>
      <c r="B43" s="19"/>
      <c r="C43" s="19"/>
      <c r="D43" s="120"/>
      <c r="E43" s="19"/>
      <c r="F43" s="20" t="s">
        <v>22</v>
      </c>
      <c r="G43" s="121" t="n">
        <v>44641</v>
      </c>
      <c r="H43" s="121" t="n">
        <v>44641</v>
      </c>
      <c r="I43" s="49" t="n">
        <f>IF(AND(G43&gt;0,H43&lt;&gt;""),H43-G43+1,"")</f>
        <v>1</v>
      </c>
      <c r="J43" s="50" t="n">
        <f>IF(AND(G43&gt;0,H43&lt;&gt;""),NETWORKDAYS(G43,H43),"")</f>
        <v>1</v>
      </c>
      <c r="K43" s="40"/>
      <c r="L43" s="59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82"/>
      <c r="AQ43" s="83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54"/>
      <c r="BN43" s="54"/>
      <c r="BO43" s="54"/>
      <c r="BP43" s="54"/>
      <c r="BQ43" s="54"/>
      <c r="BR43" s="54"/>
      <c r="BS43" s="54"/>
      <c r="BT43" s="54"/>
      <c r="BU43" s="99"/>
      <c r="BV43" s="100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113"/>
    </row>
    <row r="44" ht="19" customHeight="1">
      <c r="A44" s="119"/>
      <c r="B44" s="16" t="s">
        <v>46</v>
      </c>
      <c r="C44" s="16" t="s">
        <v>47</v>
      </c>
      <c r="D44" s="122"/>
      <c r="E44" s="16" t="s">
        <v>63</v>
      </c>
      <c r="F44" s="17" t="s">
        <v>21</v>
      </c>
      <c r="G44" s="24" t="n">
        <v>44642</v>
      </c>
      <c r="H44" s="118" t="n">
        <v>44642</v>
      </c>
      <c r="I44" s="49" t="n">
        <f>IF(AND(G44&gt;0,H44&lt;&gt;""),H44-G44+1,"")</f>
        <v>1</v>
      </c>
      <c r="J44" s="50" t="n">
        <f>IF(AND(G44&gt;0,H44&lt;&gt;""),NETWORKDAYS(G44,H44),"")</f>
        <v>1</v>
      </c>
      <c r="K44" s="40"/>
      <c r="L44" s="53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76"/>
      <c r="AQ44" s="77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87"/>
      <c r="BN44" s="87"/>
      <c r="BO44" s="87"/>
      <c r="BP44" s="87"/>
      <c r="BQ44" s="87"/>
      <c r="BR44" s="87"/>
      <c r="BS44" s="87"/>
      <c r="BT44" s="87"/>
      <c r="BU44" s="105"/>
      <c r="BV44" s="106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116"/>
    </row>
    <row r="45" ht="19" customHeight="1">
      <c r="A45" s="119"/>
      <c r="B45" s="19"/>
      <c r="C45" s="19"/>
      <c r="D45" s="120"/>
      <c r="E45" s="19"/>
      <c r="F45" s="20" t="s">
        <v>22</v>
      </c>
      <c r="G45" s="121" t="n">
        <v>44642</v>
      </c>
      <c r="H45" s="121" t="n">
        <v>44642</v>
      </c>
      <c r="I45" s="49" t="n">
        <f>IF(AND(G45&gt;0,H45&lt;&gt;""),H45-G45+1,"")</f>
        <v>1</v>
      </c>
      <c r="J45" s="50" t="n">
        <f>IF(AND(G45&gt;0,H45&lt;&gt;""),NETWORKDAYS(G45,H45),"")</f>
        <v>1</v>
      </c>
      <c r="K45" s="40"/>
      <c r="L45" s="59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82"/>
      <c r="AQ45" s="83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54"/>
      <c r="BN45" s="54"/>
      <c r="BO45" s="54"/>
      <c r="BP45" s="54"/>
      <c r="BQ45" s="54"/>
      <c r="BR45" s="54"/>
      <c r="BS45" s="54"/>
      <c r="BT45" s="54"/>
      <c r="BU45" s="99"/>
      <c r="BV45" s="100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113"/>
    </row>
    <row r="46" ht="19" customHeight="1">
      <c r="A46" s="119"/>
      <c r="B46" s="16" t="s">
        <v>65</v>
      </c>
      <c r="C46" s="16"/>
      <c r="D46" s="122"/>
      <c r="E46" s="16" t="s">
        <v>63</v>
      </c>
      <c r="F46" s="17" t="s">
        <v>21</v>
      </c>
      <c r="G46" s="118" t="n">
        <v>44650</v>
      </c>
      <c r="H46" s="118" t="n">
        <v>44652</v>
      </c>
      <c r="I46" s="49" t="n">
        <f>IF(AND(G46&gt;0,H46&lt;&gt;""),H46-G46+1,"")</f>
        <v>3</v>
      </c>
      <c r="J46" s="50" t="n">
        <f>IF(AND(G46&gt;0,H46&lt;&gt;""),NETWORKDAYS(G46,H46),"")</f>
        <v>3</v>
      </c>
      <c r="K46" s="40"/>
      <c r="L46" s="53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76"/>
      <c r="AQ46" s="77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87"/>
      <c r="BN46" s="87"/>
      <c r="BO46" s="87"/>
      <c r="BP46" s="87"/>
      <c r="BQ46" s="87"/>
      <c r="BR46" s="87"/>
      <c r="BS46" s="87"/>
      <c r="BT46" s="87"/>
      <c r="BU46" s="105"/>
      <c r="BV46" s="106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116"/>
    </row>
    <row r="47" ht="19" customHeight="1">
      <c r="A47" s="119"/>
      <c r="B47" s="120"/>
      <c r="C47" s="120"/>
      <c r="D47" s="122"/>
      <c r="E47" s="3"/>
      <c r="F47" s="20" t="s">
        <v>22</v>
      </c>
      <c r="G47" s="21"/>
      <c r="H47" s="21"/>
      <c r="I47" s="49"/>
      <c r="J47" s="50"/>
      <c r="K47" s="40"/>
      <c r="L47" s="59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82"/>
      <c r="AQ47" s="83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54"/>
      <c r="BN47" s="54"/>
      <c r="BO47" s="54"/>
      <c r="BP47" s="54"/>
      <c r="BQ47" s="54"/>
      <c r="BR47" s="54"/>
      <c r="BS47" s="54"/>
      <c r="BT47" s="54"/>
      <c r="BU47" s="99"/>
      <c r="BV47" s="100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113"/>
    </row>
    <row r="48" ht="19" customHeight="1">
      <c r="A48" s="33" t="s">
        <v>66</v>
      </c>
      <c r="B48" s="23" t="s">
        <v>67</v>
      </c>
      <c r="C48" s="23"/>
      <c r="D48" s="23"/>
      <c r="E48" s="23" t="s">
        <v>63</v>
      </c>
      <c r="F48" s="17" t="s">
        <v>21</v>
      </c>
      <c r="G48" s="118" t="n">
        <v>44643</v>
      </c>
      <c r="H48" s="118" t="n">
        <v>44644</v>
      </c>
      <c r="I48" s="49" t="n">
        <f>IF(AND(G48&gt;0,H48&lt;&gt;""),H48-G48+1,"")</f>
        <v>2</v>
      </c>
      <c r="J48" s="50" t="n">
        <f>IF(AND(G48&gt;0,H48&lt;&gt;""),NETWORKDAYS(G48,H48),"")</f>
        <v>2</v>
      </c>
      <c r="K48" s="40"/>
      <c r="L48" s="55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78"/>
      <c r="AQ48" s="79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101"/>
      <c r="BV48" s="102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114"/>
    </row>
    <row r="49" ht="19" customHeight="1">
      <c r="A49" s="119"/>
      <c r="B49" s="26"/>
      <c r="C49" s="26"/>
      <c r="D49" s="120"/>
      <c r="E49" s="26"/>
      <c r="F49" s="20" t="s">
        <v>22</v>
      </c>
      <c r="G49" s="121" t="n">
        <v>44643</v>
      </c>
      <c r="H49" s="121" t="n">
        <v>44644</v>
      </c>
      <c r="I49" s="49" t="n">
        <f>IF(AND(G49&gt;0,H49&lt;&gt;""),H49-G49+1,"")</f>
        <v>2</v>
      </c>
      <c r="J49" s="50" t="n">
        <f>IF(AND(G49&gt;0,H49&lt;&gt;""),NETWORKDAYS(G49,H49),"")</f>
        <v>2</v>
      </c>
      <c r="K49" s="40"/>
      <c r="L49" s="57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80"/>
      <c r="AQ49" s="81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103"/>
      <c r="BV49" s="104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115"/>
    </row>
    <row r="50" ht="19" customHeight="1">
      <c r="A50" s="119"/>
      <c r="B50" s="23" t="s">
        <v>68</v>
      </c>
      <c r="C50" s="23"/>
      <c r="D50" s="123"/>
      <c r="E50" s="23" t="s">
        <v>63</v>
      </c>
      <c r="F50" s="17" t="s">
        <v>21</v>
      </c>
      <c r="G50" s="118" t="n">
        <v>44645</v>
      </c>
      <c r="H50" s="118" t="n">
        <v>44645</v>
      </c>
      <c r="I50" s="49" t="n">
        <f>IF(AND(G50&gt;0,H50&lt;&gt;""),H50-G50+1,"")</f>
        <v>1</v>
      </c>
      <c r="J50" s="50" t="n">
        <f>IF(AND(G50&gt;0,H50&lt;&gt;""),NETWORKDAYS(G50,H50),"")</f>
        <v>1</v>
      </c>
      <c r="K50" s="40"/>
      <c r="L50" s="55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78"/>
      <c r="AQ50" s="79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101"/>
      <c r="BV50" s="102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114"/>
    </row>
    <row r="51" ht="19" customHeight="1">
      <c r="A51" s="119"/>
      <c r="B51" s="26"/>
      <c r="C51" s="26"/>
      <c r="D51" s="120"/>
      <c r="E51" s="3"/>
      <c r="F51" s="20" t="s">
        <v>22</v>
      </c>
      <c r="G51" s="121" t="n">
        <v>44645</v>
      </c>
      <c r="H51" s="121" t="n">
        <v>44645</v>
      </c>
      <c r="I51" s="49" t="n">
        <f>IF(AND(G51&gt;0,H51&lt;&gt;""),H51-G51+1,"")</f>
        <v>1</v>
      </c>
      <c r="J51" s="50" t="n">
        <f>IF(AND(G51&gt;0,H51&lt;&gt;""),NETWORKDAYS(G51,H51),"")</f>
        <v>1</v>
      </c>
      <c r="K51" s="40"/>
      <c r="L51" s="57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80"/>
      <c r="AQ51" s="81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103"/>
      <c r="BV51" s="104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115"/>
    </row>
    <row r="52" ht="19" customHeight="1">
      <c r="A52" s="119"/>
      <c r="B52" s="23" t="s">
        <v>65</v>
      </c>
      <c r="C52" s="23"/>
      <c r="D52" s="123"/>
      <c r="E52" s="23" t="s">
        <v>63</v>
      </c>
      <c r="F52" s="17" t="s">
        <v>21</v>
      </c>
      <c r="G52" s="118" t="n">
        <v>44648</v>
      </c>
      <c r="H52" s="118" t="n">
        <v>44649</v>
      </c>
      <c r="I52" s="49" t="n">
        <f>IF(AND(G52&gt;0,H52&lt;&gt;""),H52-G52+1,"")</f>
        <v>2</v>
      </c>
      <c r="J52" s="50" t="n">
        <f>IF(AND(G52&gt;0,H52&lt;&gt;""),NETWORKDAYS(G52,H52),"")</f>
        <v>2</v>
      </c>
      <c r="K52" s="40"/>
      <c r="L52" s="55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78"/>
      <c r="AQ52" s="79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101"/>
      <c r="BV52" s="102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114"/>
    </row>
    <row r="53" ht="19" customHeight="1">
      <c r="A53" s="119"/>
      <c r="B53" s="3"/>
      <c r="C53" s="120"/>
      <c r="D53" s="123"/>
      <c r="E53" s="3"/>
      <c r="F53" s="20" t="s">
        <v>22</v>
      </c>
      <c r="G53" s="121"/>
      <c r="H53" s="121"/>
      <c r="I53" s="49"/>
      <c r="J53" s="50"/>
      <c r="K53" s="40"/>
      <c r="L53" s="57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80"/>
      <c r="AQ53" s="81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103"/>
      <c r="BV53" s="104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115"/>
    </row>
    <row r="54" ht="19" customHeight="1">
      <c r="A54" s="31" t="s">
        <v>69</v>
      </c>
      <c r="B54" s="16" t="s">
        <v>70</v>
      </c>
      <c r="C54" s="16"/>
      <c r="D54" s="16" t="s">
        <v>71</v>
      </c>
      <c r="E54" s="16" t="s">
        <v>29</v>
      </c>
      <c r="F54" s="17" t="s">
        <v>21</v>
      </c>
      <c r="G54" s="24" t="n">
        <v>44643</v>
      </c>
      <c r="H54" s="24" t="n">
        <v>44645</v>
      </c>
      <c r="I54" s="49" t="n">
        <f>IF(AND(G54&gt;0,H54&lt;&gt;""),H54-G54+1,"")</f>
        <v>3</v>
      </c>
      <c r="J54" s="50" t="n">
        <f>IF(AND(G54&gt;0,H54&lt;&gt;""),NETWORKDAYS(G54,H54),"")</f>
        <v>3</v>
      </c>
      <c r="K54" s="40"/>
      <c r="L54" s="53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76"/>
      <c r="AQ54" s="77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87"/>
      <c r="BN54" s="87"/>
      <c r="BO54" s="87"/>
      <c r="BP54" s="87"/>
      <c r="BQ54" s="87"/>
      <c r="BR54" s="87"/>
      <c r="BS54" s="87"/>
      <c r="BT54" s="87"/>
      <c r="BU54" s="105"/>
      <c r="BV54" s="106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116"/>
    </row>
    <row r="55" ht="19" customHeight="1">
      <c r="A55" s="32"/>
      <c r="B55" s="19"/>
      <c r="C55" s="19"/>
      <c r="D55" s="19"/>
      <c r="E55" s="3"/>
      <c r="F55" s="20" t="s">
        <v>22</v>
      </c>
      <c r="G55" s="21" t="n">
        <v>44643</v>
      </c>
      <c r="H55" s="21" t="n">
        <v>44645</v>
      </c>
      <c r="I55" s="49" t="n">
        <f>IF(AND(G55&gt;0,H55&lt;&gt;""),H55-G55+1,"")</f>
        <v>3</v>
      </c>
      <c r="J55" s="50" t="n">
        <f>IF(AND(G55&gt;0,H55&lt;&gt;""),NETWORKDAYS(G55,H55),"")</f>
        <v>3</v>
      </c>
      <c r="K55" s="40"/>
      <c r="L55" s="59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82"/>
      <c r="AQ55" s="83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54"/>
      <c r="BN55" s="54"/>
      <c r="BO55" s="54"/>
      <c r="BP55" s="54"/>
      <c r="BQ55" s="54"/>
      <c r="BR55" s="54"/>
      <c r="BS55" s="54"/>
      <c r="BT55" s="54"/>
      <c r="BU55" s="99"/>
      <c r="BV55" s="100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113"/>
    </row>
    <row r="56" ht="19" customHeight="1">
      <c r="A56" s="33"/>
      <c r="B56" s="23"/>
      <c r="C56" s="23"/>
      <c r="D56" s="23"/>
      <c r="E56" s="23"/>
      <c r="F56" s="17"/>
      <c r="G56" s="24"/>
      <c r="H56" s="24"/>
      <c r="I56" s="49"/>
      <c r="J56" s="50"/>
      <c r="L56" s="55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78"/>
      <c r="AQ56" s="79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101"/>
      <c r="BV56" s="102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114"/>
    </row>
    <row r="57" ht="19" customHeight="1">
      <c r="A57" s="34"/>
      <c r="B57" s="26"/>
      <c r="C57" s="26"/>
      <c r="D57" s="26"/>
      <c r="E57" s="26"/>
      <c r="F57" s="20"/>
      <c r="G57" s="21"/>
      <c r="H57" s="21"/>
      <c r="I57" s="49"/>
      <c r="J57" s="50"/>
      <c r="L57" s="57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80"/>
      <c r="AQ57" s="81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103"/>
      <c r="BV57" s="104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115"/>
    </row>
    <row r="58" ht="19" customHeight="1">
      <c r="A58" s="30"/>
      <c r="B58" s="16"/>
      <c r="C58" s="16"/>
      <c r="D58" s="16"/>
      <c r="E58" s="16"/>
      <c r="F58" s="17"/>
      <c r="G58" s="24"/>
      <c r="H58" s="24"/>
      <c r="I58" s="49"/>
      <c r="J58" s="50"/>
      <c r="L58" s="53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76"/>
      <c r="AQ58" s="77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87"/>
      <c r="BN58" s="87"/>
      <c r="BO58" s="87"/>
      <c r="BP58" s="87"/>
      <c r="BQ58" s="87"/>
      <c r="BR58" s="87"/>
      <c r="BS58" s="87"/>
      <c r="BT58" s="87"/>
      <c r="BU58" s="105"/>
      <c r="BV58" s="106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116"/>
    </row>
    <row r="59" ht="19" customHeight="1">
      <c r="A59" s="32"/>
      <c r="B59" s="19"/>
      <c r="C59" s="19"/>
      <c r="D59" s="19"/>
      <c r="E59" s="19"/>
      <c r="F59" s="20"/>
      <c r="G59" s="21"/>
      <c r="H59" s="21"/>
      <c r="I59" s="49"/>
      <c r="J59" s="50"/>
      <c r="L59" s="59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82"/>
      <c r="AQ59" s="83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54"/>
      <c r="BN59" s="54"/>
      <c r="BO59" s="54"/>
      <c r="BP59" s="54"/>
      <c r="BQ59" s="54"/>
      <c r="BR59" s="54"/>
      <c r="BS59" s="54"/>
      <c r="BT59" s="54"/>
      <c r="BU59" s="99"/>
      <c r="BV59" s="100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113"/>
    </row>
    <row r="60" ht="19" customHeight="1">
      <c r="A60" s="33"/>
      <c r="B60" s="23"/>
      <c r="C60" s="23"/>
      <c r="D60" s="23"/>
      <c r="E60" s="23"/>
      <c r="F60" s="17"/>
      <c r="G60" s="24"/>
      <c r="H60" s="24"/>
      <c r="I60" s="49"/>
      <c r="J60" s="50"/>
      <c r="L60" s="55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78"/>
      <c r="AQ60" s="79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101"/>
      <c r="BV60" s="102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114"/>
    </row>
    <row r="61" ht="19" customHeight="1">
      <c r="A61" s="35"/>
      <c r="B61" s="36"/>
      <c r="C61" s="36"/>
      <c r="D61" s="36"/>
      <c r="E61" s="36"/>
      <c r="F61" s="37"/>
      <c r="G61" s="21"/>
      <c r="H61" s="21"/>
      <c r="I61" s="61"/>
      <c r="J61" s="62"/>
      <c r="L61" s="63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84"/>
      <c r="AQ61" s="85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107"/>
      <c r="BV61" s="108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117"/>
    </row>
    <row r="64" ht="13.5" customHeight="1">
      <c r="A64" s="38"/>
    </row>
  </sheetData>
  <mergeCells count="131">
    <mergeCell ref="E48:E49"/>
    <mergeCell ref="C12:C13"/>
    <mergeCell ref="E44:E45"/>
    <mergeCell ref="L1:AP1"/>
    <mergeCell ref="D58:D59"/>
    <mergeCell ref="C60:C61"/>
    <mergeCell ref="B56:B57"/>
    <mergeCell ref="D16:D17"/>
    <mergeCell ref="AQ1:BU1"/>
    <mergeCell ref="E2:F2"/>
    <mergeCell ref="B12:B13"/>
    <mergeCell ref="C58:C59"/>
    <mergeCell ref="D8:D9"/>
    <mergeCell ref="C30:C31"/>
    <mergeCell ref="C34:C35"/>
    <mergeCell ref="C40:C41"/>
    <mergeCell ref="E42:E43"/>
    <mergeCell ref="B18:B19"/>
    <mergeCell ref="B14:B15"/>
    <mergeCell ref="B60:B61"/>
    <mergeCell ref="C10:C11"/>
    <mergeCell ref="E56:E57"/>
    <mergeCell ref="D56:D57"/>
    <mergeCell ref="D4:D5"/>
    <mergeCell ref="E8:E9"/>
    <mergeCell ref="B4:B5"/>
    <mergeCell ref="B10:B11"/>
    <mergeCell ref="E58:E59"/>
    <mergeCell ref="C4:C5"/>
    <mergeCell ref="B58:B59"/>
    <mergeCell ref="C48:C49"/>
    <mergeCell ref="C56:C57"/>
    <mergeCell ref="C6:C7"/>
    <mergeCell ref="A60:A61"/>
    <mergeCell ref="B42:B43"/>
    <mergeCell ref="E6:E7"/>
    <mergeCell ref="C18:C19"/>
    <mergeCell ref="E60:E61"/>
    <mergeCell ref="E1:F1"/>
    <mergeCell ref="A4:A5"/>
    <mergeCell ref="D12:D13"/>
    <mergeCell ref="C28:C29"/>
    <mergeCell ref="D54:D55"/>
    <mergeCell ref="D60:D61"/>
    <mergeCell ref="E40:E41"/>
    <mergeCell ref="D14:D15"/>
    <mergeCell ref="C44:C45"/>
    <mergeCell ref="A58:A59"/>
    <mergeCell ref="E10:E11"/>
    <mergeCell ref="E16:E17"/>
    <mergeCell ref="A2:B2"/>
    <mergeCell ref="C16:C17"/>
    <mergeCell ref="A1:B1"/>
    <mergeCell ref="B54:B55"/>
    <mergeCell ref="B34:B35"/>
    <mergeCell ref="A18:A29"/>
    <mergeCell ref="B50:B51"/>
    <mergeCell ref="D10:D11"/>
    <mergeCell ref="C14:C15"/>
    <mergeCell ref="E4:E5"/>
    <mergeCell ref="B16:B17"/>
    <mergeCell ref="B48:B49"/>
    <mergeCell ref="B30:B31"/>
    <mergeCell ref="BV1:CZ1"/>
    <mergeCell ref="B8:B9"/>
    <mergeCell ref="B28:B29"/>
    <mergeCell ref="B6:B7"/>
    <mergeCell ref="C50:C51"/>
    <mergeCell ref="A56:A57"/>
    <mergeCell ref="A6:A17"/>
    <mergeCell ref="C8:C9"/>
    <mergeCell ref="C54:C55"/>
    <mergeCell ref="B44:B45"/>
    <mergeCell ref="D6:D7"/>
    <mergeCell ref="A54:A55"/>
    <mergeCell ref="B40:B41"/>
    <mergeCell ref="E12:E13"/>
    <mergeCell ref="E14:E15"/>
    <mergeCell ref="E18:E19"/>
    <mergeCell ref="C42:C43"/>
    <mergeCell ref="E30:E31"/>
    <mergeCell ref="E34:E35"/>
    <mergeCell ref="D18:D19"/>
    <mergeCell ref="D20:D21"/>
    <mergeCell ref="D22:D23"/>
    <mergeCell ref="D24:D25"/>
    <mergeCell ref="D26:D27"/>
    <mergeCell ref="D28:D29"/>
    <mergeCell ref="B24:B25"/>
    <mergeCell ref="C26:C27"/>
    <mergeCell ref="B20:B21"/>
    <mergeCell ref="B26:B27"/>
    <mergeCell ref="C20:C21"/>
    <mergeCell ref="B22:B23"/>
    <mergeCell ref="C22:C23"/>
    <mergeCell ref="C24:C25"/>
    <mergeCell ref="B36:B37"/>
    <mergeCell ref="C36:C37"/>
    <mergeCell ref="B32:B33"/>
    <mergeCell ref="C32:C33"/>
    <mergeCell ref="E32:E33"/>
    <mergeCell ref="E36:E37"/>
    <mergeCell ref="B38:B39"/>
    <mergeCell ref="C38:C39"/>
    <mergeCell ref="E38:E39"/>
    <mergeCell ref="A30:A39"/>
    <mergeCell ref="E22:E23"/>
    <mergeCell ref="E26:E27"/>
    <mergeCell ref="E28:E29"/>
    <mergeCell ref="E54:E55"/>
    <mergeCell ref="D30:D31"/>
    <mergeCell ref="D32:D33"/>
    <mergeCell ref="D34:D35"/>
    <mergeCell ref="D36:D37"/>
    <mergeCell ref="D38:D39"/>
    <mergeCell ref="E24:E25"/>
    <mergeCell ref="E20:E21"/>
    <mergeCell ref="E50:E51"/>
    <mergeCell ref="D40:D41"/>
    <mergeCell ref="D42:D43"/>
    <mergeCell ref="D44:D45"/>
    <mergeCell ref="D48:D49"/>
    <mergeCell ref="D50:D51"/>
    <mergeCell ref="A40:A47"/>
    <mergeCell ref="B46:B47"/>
    <mergeCell ref="C46:C47"/>
    <mergeCell ref="E46:E47"/>
    <mergeCell ref="A48:A53"/>
    <mergeCell ref="C52:C53"/>
    <mergeCell ref="E52:E53"/>
    <mergeCell ref="B52:B53"/>
  </mergeCells>
  <phoneticPr fontId="1" type="noConversion"/>
  <conditionalFormatting sqref="L58:BK58">
    <cfRule priority="74" type="expression" dxfId="0" stopIfTrue="1">
      <formula>(L$2&gt;=$G58)*(L$2&lt;=$H58)*(L$2&lt;&gt;"")</formula>
    </cfRule>
  </conditionalFormatting>
  <conditionalFormatting sqref="BM21:CZ21">
    <cfRule priority="51" type="expression" dxfId="1">
      <formula>(BM$2&gt;=$G21)*(BM$2&lt;=$H21)*(BM$2&lt;&gt;"")</formula>
    </cfRule>
  </conditionalFormatting>
  <conditionalFormatting sqref="L15:CZ15">
    <cfRule priority="57" type="expression" dxfId="1">
      <formula>(L$2&gt;=$G15)*(L$2&lt;=$H15)*(L$2&lt;&gt;"")</formula>
    </cfRule>
  </conditionalFormatting>
  <conditionalFormatting sqref="L16:CZ16">
    <cfRule priority="56" type="expression" dxfId="0" stopIfTrue="1">
      <formula>(L$2&gt;=$G16)*(L$2&lt;=$H16)*(L$2&lt;&gt;"")</formula>
    </cfRule>
  </conditionalFormatting>
  <conditionalFormatting sqref="BL48:CZ48">
    <cfRule priority="26" type="expression" dxfId="0" stopIfTrue="1">
      <formula>(BL$2&gt;=$G48)*(BL$2&lt;=$H48)*(BL$2&lt;&gt;"")</formula>
    </cfRule>
  </conditionalFormatting>
  <conditionalFormatting sqref="L22:BL22">
    <cfRule priority="44" type="expression" dxfId="0" stopIfTrue="1">
      <formula>(L$2&gt;=$G22)*(L$2&lt;=$H22)*(L$2&lt;&gt;"")</formula>
    </cfRule>
  </conditionalFormatting>
  <conditionalFormatting sqref="BL35:CZ35">
    <cfRule priority="29" type="expression" dxfId="1">
      <formula>(BL$2&gt;=$G35)*(BL$2&lt;=$H35)*(BL$2&lt;&gt;"")</formula>
    </cfRule>
  </conditionalFormatting>
  <conditionalFormatting sqref="L41:BK41">
    <cfRule priority="73" type="expression" dxfId="1">
      <formula>(L$2&gt;=$G41)*(L$2&lt;=$H41)*(L$2&lt;&gt;"")</formula>
    </cfRule>
  </conditionalFormatting>
  <conditionalFormatting sqref="L3:AP3">
    <cfRule priority="124" type="cellIs" operator="equal" dxfId="2" stopIfTrue="1">
      <formula>1</formula>
    </cfRule>
  </conditionalFormatting>
  <conditionalFormatting sqref="L40:BK40">
    <cfRule priority="76" type="expression" dxfId="0" stopIfTrue="1">
      <formula>(L$2&gt;=$G40)*(L$2&lt;=$H40)*(L$2&lt;&gt;"")</formula>
    </cfRule>
  </conditionalFormatting>
  <conditionalFormatting sqref="BL54">
    <cfRule priority="4" type="expression" dxfId="0" stopIfTrue="1">
      <formula>(BL$2&gt;=$G54)*(BL$2&lt;=$H54)*(BL$2&lt;&gt;"")</formula>
    </cfRule>
  </conditionalFormatting>
  <conditionalFormatting sqref="BL42">
    <cfRule priority="16" type="expression" dxfId="0" stopIfTrue="1">
      <formula>(BL$2&gt;=$G42)*(BL$2&lt;=$H42)*(BL$2&lt;&gt;"")</formula>
    </cfRule>
  </conditionalFormatting>
  <conditionalFormatting sqref="L48:BK48">
    <cfRule priority="24" type="expression" dxfId="0" stopIfTrue="1">
      <formula>(L$2&gt;=$G48)*(L$2&lt;=$H48)*(L$2&lt;&gt;"")</formula>
    </cfRule>
  </conditionalFormatting>
  <conditionalFormatting sqref="AQ3:BU3">
    <cfRule priority="118" type="cellIs" operator="equal" dxfId="3" stopIfTrue="1">
      <formula>7</formula>
    </cfRule>
  </conditionalFormatting>
  <conditionalFormatting sqref="L3:AP3">
    <cfRule priority="125" type="cellIs" operator="equal" dxfId="3" stopIfTrue="1">
      <formula>7</formula>
    </cfRule>
  </conditionalFormatting>
  <conditionalFormatting sqref="L29:BL29">
    <cfRule priority="31" type="expression" dxfId="1">
      <formula>(L$2&gt;=$G29)*(L$2&lt;=$H29)*(L$2&lt;&gt;"")</formula>
    </cfRule>
  </conditionalFormatting>
  <conditionalFormatting sqref="L24:BL24">
    <cfRule priority="36" type="expression" dxfId="0" stopIfTrue="1">
      <formula>(L$2&gt;=$G24)*(L$2&lt;=$H24)*(L$2&lt;&gt;"")</formula>
    </cfRule>
  </conditionalFormatting>
  <conditionalFormatting sqref="L43:BK43">
    <cfRule priority="13" type="expression" dxfId="1">
      <formula>(L$2&gt;=$G43)*(L$2&lt;=$H43)*(L$2&lt;&gt;"")</formula>
    </cfRule>
  </conditionalFormatting>
  <conditionalFormatting sqref="L5:CZ5 L7:CZ7 BM19:CZ19 BL31:CZ31 BL57:CZ57 BL61:CZ61 BM41:CZ41 BM59:CZ59">
    <cfRule priority="119" type="expression" dxfId="1">
      <formula>(L$2&gt;=$G5)*(L$2&lt;=$H5)*(L$2&lt;&gt;"")</formula>
    </cfRule>
  </conditionalFormatting>
  <conditionalFormatting sqref="L31:BK31">
    <cfRule priority="77" type="expression" dxfId="1">
      <formula>(L$2&gt;=$G31)*(L$2&lt;=$H31)*(L$2&lt;&gt;"")</formula>
    </cfRule>
  </conditionalFormatting>
  <conditionalFormatting sqref="BM42:CZ42">
    <cfRule priority="18" type="expression" dxfId="0" stopIfTrue="1">
      <formula>(BM$2&gt;=$G42)*(BM$2&lt;=$H42)*(BM$2&lt;&gt;"")</formula>
    </cfRule>
  </conditionalFormatting>
  <conditionalFormatting sqref="L19:BL19 BL41 BL59">
    <cfRule priority="84" type="expression" dxfId="1">
      <formula>(L$2&gt;=$G19)*(L$2&lt;=$H19)*(L$2&lt;&gt;"")</formula>
    </cfRule>
  </conditionalFormatting>
  <conditionalFormatting sqref="L27:BL27">
    <cfRule priority="39" type="expression" dxfId="1">
      <formula>(L$2&gt;=$G27)*(L$2&lt;=$H27)*(L$2&lt;&gt;"")</formula>
    </cfRule>
  </conditionalFormatting>
  <conditionalFormatting sqref="BM20:CZ20">
    <cfRule priority="52" type="expression" dxfId="0" stopIfTrue="1">
      <formula>(BM$2&gt;=$G20)*(BM$2&lt;=$H20)*(BM$2&lt;&gt;"")</formula>
    </cfRule>
  </conditionalFormatting>
  <conditionalFormatting sqref="L23:BL23">
    <cfRule priority="43" type="expression" dxfId="1">
      <formula>(L$2&gt;=$G23)*(L$2&lt;=$H23)*(L$2&lt;&gt;"")</formula>
    </cfRule>
  </conditionalFormatting>
  <conditionalFormatting sqref="BM44:CZ44">
    <cfRule priority="12" type="expression" dxfId="0" stopIfTrue="1">
      <formula>(BM$2&gt;=$G44)*(BM$2&lt;=$H44)*(BM$2&lt;&gt;"")</formula>
    </cfRule>
  </conditionalFormatting>
  <conditionalFormatting sqref="BV3:CZ3">
    <cfRule priority="64" type="cellIs" operator="equal" dxfId="3" stopIfTrue="1">
      <formula>7</formula>
    </cfRule>
  </conditionalFormatting>
  <conditionalFormatting sqref="L17:CZ17">
    <cfRule priority="55" type="expression" dxfId="1">
      <formula>(L$2&gt;=$G17)*(L$2&lt;=$H17)*(L$2&lt;&gt;"")</formula>
    </cfRule>
  </conditionalFormatting>
  <conditionalFormatting sqref="L10:CZ10">
    <cfRule priority="48" type="expression" dxfId="0" stopIfTrue="1">
      <formula>(L$2&gt;=$G10)*(L$2&lt;=$H10)*(L$2&lt;&gt;"")</formula>
    </cfRule>
  </conditionalFormatting>
  <conditionalFormatting sqref="L12:CZ12">
    <cfRule priority="60" type="expression" dxfId="0" stopIfTrue="1">
      <formula>(L$2&gt;=$G12)*(L$2&lt;=$H12)*(L$2&lt;&gt;"")</formula>
    </cfRule>
  </conditionalFormatting>
  <conditionalFormatting sqref="BL49:CZ49">
    <cfRule priority="25" type="expression" dxfId="1">
      <formula>(BL$2&gt;=$G49)*(BL$2&lt;=$H49)*(BL$2&lt;&gt;"")</formula>
    </cfRule>
  </conditionalFormatting>
  <conditionalFormatting sqref="L60:BK60">
    <cfRule priority="68" type="expression" dxfId="0" stopIfTrue="1">
      <formula>(L$2&gt;=$G60)*(L$2&lt;=$H60)*(L$2&lt;&gt;"")</formula>
    </cfRule>
  </conditionalFormatting>
  <conditionalFormatting sqref="L4:CZ4 L6:CZ6 BM18:CZ18 BL30:CZ30 BL56:CZ56 BL60:CZ60 BM40:CZ40 BM58:CZ58">
    <cfRule priority="123" type="expression" dxfId="0" stopIfTrue="1">
      <formula>(L$2&gt;=$G4)*(L$2&lt;=$H4)*(L$2&lt;&gt;"")</formula>
    </cfRule>
  </conditionalFormatting>
  <conditionalFormatting sqref="L28:BL28">
    <cfRule priority="32" type="expression" dxfId="0" stopIfTrue="1">
      <formula>(L$2&gt;=$G28)*(L$2&lt;=$H28)*(L$2&lt;&gt;"")</formula>
    </cfRule>
  </conditionalFormatting>
  <conditionalFormatting sqref="BM24:CZ24">
    <cfRule priority="38" type="expression" dxfId="0" stopIfTrue="1">
      <formula>(BM$2&gt;=$G24)*(BM$2&lt;=$H24)*(BM$2&lt;&gt;"")</formula>
    </cfRule>
  </conditionalFormatting>
  <conditionalFormatting sqref="BM29:CZ29">
    <cfRule priority="33" type="expression" dxfId="1">
      <formula>(BM$2&gt;=$G29)*(BM$2&lt;=$H29)*(BM$2&lt;&gt;"")</formula>
    </cfRule>
  </conditionalFormatting>
  <conditionalFormatting sqref="L49:BK49">
    <cfRule priority="23" type="expression" dxfId="1">
      <formula>(L$2&gt;=$G49)*(L$2&lt;=$H49)*(L$2&lt;&gt;"")</formula>
    </cfRule>
  </conditionalFormatting>
  <conditionalFormatting sqref="BL51:CZ51">
    <cfRule priority="21" type="expression" dxfId="1">
      <formula>(BL$2&gt;=$G51)*(BL$2&lt;=$H51)*(BL$2&lt;&gt;"")</formula>
    </cfRule>
  </conditionalFormatting>
  <conditionalFormatting sqref="L20:BL20">
    <cfRule priority="50" type="expression" dxfId="0" stopIfTrue="1">
      <formula>(L$2&gt;=$G20)*(L$2&lt;=$H20)*(L$2&lt;&gt;"")</formula>
    </cfRule>
  </conditionalFormatting>
  <conditionalFormatting sqref="L35:BK35">
    <cfRule priority="27" type="expression" dxfId="1">
      <formula>(L$2&gt;=$G35)*(L$2&lt;=$H35)*(L$2&lt;&gt;"")</formula>
    </cfRule>
  </conditionalFormatting>
  <conditionalFormatting sqref="L45:BK45">
    <cfRule priority="7" type="expression" dxfId="1">
      <formula>(L$2&gt;=$G45)*(L$2&lt;=$H45)*(L$2&lt;&gt;"")</formula>
    </cfRule>
  </conditionalFormatting>
  <conditionalFormatting sqref="L51:BK51">
    <cfRule priority="19" type="expression" dxfId="1">
      <formula>(L$2&gt;=$G51)*(L$2&lt;=$H51)*(L$2&lt;&gt;"")</formula>
    </cfRule>
  </conditionalFormatting>
  <conditionalFormatting sqref="L54:BK54">
    <cfRule priority="2" type="expression" dxfId="0" stopIfTrue="1">
      <formula>(L$2&gt;=$G54)*(L$2&lt;=$H54)*(L$2&lt;&gt;"")</formula>
    </cfRule>
  </conditionalFormatting>
  <conditionalFormatting sqref="BM43:CZ43">
    <cfRule priority="17" type="expression" dxfId="1">
      <formula>(BM$2&gt;=$G43)*(BM$2&lt;=$H43)*(BM$2&lt;&gt;"")</formula>
    </cfRule>
  </conditionalFormatting>
  <conditionalFormatting sqref="BM23:CZ23">
    <cfRule priority="45" type="expression" dxfId="1">
      <formula>(BM$2&gt;=$G23)*(BM$2&lt;=$H23)*(BM$2&lt;&gt;"")</formula>
    </cfRule>
  </conditionalFormatting>
  <conditionalFormatting sqref="L44:BK44">
    <cfRule priority="8" type="expression" dxfId="0" stopIfTrue="1">
      <formula>(L$2&gt;=$G44)*(L$2&lt;=$H44)*(L$2&lt;&gt;"")</formula>
    </cfRule>
  </conditionalFormatting>
  <conditionalFormatting sqref="L50:BK50">
    <cfRule priority="20" type="expression" dxfId="0" stopIfTrue="1">
      <formula>(L$2&gt;=$G50)*(L$2&lt;=$H50)*(L$2&lt;&gt;"")</formula>
    </cfRule>
  </conditionalFormatting>
  <conditionalFormatting sqref="BL43">
    <cfRule priority="15" type="expression" dxfId="1">
      <formula>(BL$2&gt;=$G43)*(BL$2&lt;=$H43)*(BL$2&lt;&gt;"")</formula>
    </cfRule>
  </conditionalFormatting>
  <conditionalFormatting sqref="L26:BL26">
    <cfRule priority="40" type="expression" dxfId="0" stopIfTrue="1">
      <formula>(L$2&gt;=$G26)*(L$2&lt;=$H26)*(L$2&lt;&gt;"")</formula>
    </cfRule>
  </conditionalFormatting>
  <conditionalFormatting sqref="BL55">
    <cfRule priority="3" type="expression" dxfId="1">
      <formula>(BL$2&gt;=$G55)*(BL$2&lt;=$H55)*(BL$2&lt;&gt;"")</formula>
    </cfRule>
  </conditionalFormatting>
  <conditionalFormatting sqref="L57:BK57">
    <cfRule priority="66" type="expression" dxfId="1">
      <formula>(L$2&gt;=$G57)*(L$2&lt;=$H57)*(L$2&lt;&gt;"")</formula>
    </cfRule>
  </conditionalFormatting>
  <conditionalFormatting sqref="L56:BK56">
    <cfRule priority="69" type="expression" dxfId="0" stopIfTrue="1">
      <formula>(L$2&gt;=$G56)*(L$2&lt;=$H56)*(L$2&lt;&gt;"")</formula>
    </cfRule>
  </conditionalFormatting>
  <conditionalFormatting sqref="L59:BK59">
    <cfRule priority="71" type="expression" dxfId="1">
      <formula>(L$2&gt;=$G59)*(L$2&lt;=$H59)*(L$2&lt;&gt;"")</formula>
    </cfRule>
  </conditionalFormatting>
  <conditionalFormatting sqref="L18:BL18 BL40 BL58">
    <cfRule priority="88" type="expression" dxfId="0" stopIfTrue="1">
      <formula>(L$2&gt;=$G18)*(L$2&lt;=$H18)*(L$2&lt;&gt;"")</formula>
    </cfRule>
  </conditionalFormatting>
  <conditionalFormatting sqref="L8:CZ8">
    <cfRule priority="62" type="expression" dxfId="0" stopIfTrue="1">
      <formula>(L$2&gt;=$G8)*(L$2&lt;=$H8)*(L$2&lt;&gt;"")</formula>
    </cfRule>
  </conditionalFormatting>
  <conditionalFormatting sqref="L13:CZ13">
    <cfRule priority="59" type="expression" dxfId="1">
      <formula>(L$2&gt;=$G13)*(L$2&lt;=$H13)*(L$2&lt;&gt;"")</formula>
    </cfRule>
  </conditionalFormatting>
  <conditionalFormatting sqref="BL44">
    <cfRule priority="10" type="expression" dxfId="0" stopIfTrue="1">
      <formula>(BL$2&gt;=$G44)*(BL$2&lt;=$H44)*(BL$2&lt;&gt;"")</formula>
    </cfRule>
  </conditionalFormatting>
  <conditionalFormatting sqref="L55:BK55">
    <cfRule priority="1" type="expression" dxfId="1">
      <formula>(L$2&gt;=$G55)*(L$2&lt;=$H55)*(L$2&lt;&gt;"")</formula>
    </cfRule>
  </conditionalFormatting>
  <conditionalFormatting sqref="BM28:CZ28">
    <cfRule priority="34" type="expression" dxfId="0" stopIfTrue="1">
      <formula>(BM$2&gt;=$G28)*(BM$2&lt;=$H28)*(BM$2&lt;&gt;"")</formula>
    </cfRule>
  </conditionalFormatting>
  <conditionalFormatting sqref="L25:BL25">
    <cfRule priority="35" type="expression" dxfId="1">
      <formula>(L$2&gt;=$G25)*(L$2&lt;=$H25)*(L$2&lt;&gt;"")</formula>
    </cfRule>
  </conditionalFormatting>
  <conditionalFormatting sqref="L61:BK61">
    <cfRule priority="65" type="expression" dxfId="1">
      <formula>(L$2&gt;=$G61)*(L$2&lt;=$H61)*(L$2&lt;&gt;"")</formula>
    </cfRule>
  </conditionalFormatting>
  <conditionalFormatting sqref="L14:CZ14">
    <cfRule priority="58" type="expression" dxfId="0" stopIfTrue="1">
      <formula>(L$2&gt;=$G14)*(L$2&lt;=$H14)*(L$2&lt;&gt;"")</formula>
    </cfRule>
  </conditionalFormatting>
  <conditionalFormatting sqref="L42:BK42">
    <cfRule priority="14" type="expression" dxfId="0" stopIfTrue="1">
      <formula>(L$2&gt;=$G42)*(L$2&lt;=$H42)*(L$2&lt;&gt;"")</formula>
    </cfRule>
  </conditionalFormatting>
  <conditionalFormatting sqref="BM22:CZ22">
    <cfRule priority="46" type="expression" dxfId="0" stopIfTrue="1">
      <formula>(BM$2&gt;=$G22)*(BM$2&lt;=$H22)*(BM$2&lt;&gt;"")</formula>
    </cfRule>
  </conditionalFormatting>
  <conditionalFormatting sqref="BM27:CZ27">
    <cfRule priority="41" type="expression" dxfId="1">
      <formula>(BM$2&gt;=$G27)*(BM$2&lt;=$H27)*(BM$2&lt;&gt;"")</formula>
    </cfRule>
  </conditionalFormatting>
  <conditionalFormatting sqref="BL50:CZ50">
    <cfRule priority="22" type="expression" dxfId="0" stopIfTrue="1">
      <formula>(BL$2&gt;=$G50)*(BL$2&lt;=$H50)*(BL$2&lt;&gt;"")</formula>
    </cfRule>
  </conditionalFormatting>
  <conditionalFormatting sqref="L34:BK34">
    <cfRule priority="28" type="expression" dxfId="0" stopIfTrue="1">
      <formula>(L$2&gt;=$G34)*(L$2&lt;=$H34)*(L$2&lt;&gt;"")</formula>
    </cfRule>
  </conditionalFormatting>
  <conditionalFormatting sqref="BM55:CZ55">
    <cfRule priority="5" type="expression" dxfId="1">
      <formula>(BM$2&gt;=$G55)*(BM$2&lt;=$H55)*(BM$2&lt;&gt;"")</formula>
    </cfRule>
  </conditionalFormatting>
  <conditionalFormatting sqref="L30:BK30">
    <cfRule priority="78" type="expression" dxfId="0" stopIfTrue="1">
      <formula>(L$2&gt;=$G30)*(L$2&lt;=$H30)*(L$2&lt;&gt;"")</formula>
    </cfRule>
  </conditionalFormatting>
  <conditionalFormatting sqref="BL45">
    <cfRule priority="9" type="expression" dxfId="1">
      <formula>(BL$2&gt;=$G45)*(BL$2&lt;=$H45)*(BL$2&lt;&gt;"")</formula>
    </cfRule>
  </conditionalFormatting>
  <conditionalFormatting sqref="AQ3:BU3">
    <cfRule priority="117" type="cellIs" operator="equal" dxfId="2" stopIfTrue="1">
      <formula>1</formula>
    </cfRule>
  </conditionalFormatting>
  <conditionalFormatting sqref="L11:CZ11">
    <cfRule priority="47" type="expression" dxfId="1">
      <formula>(L$2&gt;=$G11)*(L$2&lt;=$H11)*(L$2&lt;&gt;"")</formula>
    </cfRule>
  </conditionalFormatting>
  <conditionalFormatting sqref="L9:CZ9">
    <cfRule priority="61" type="expression" dxfId="1">
      <formula>(L$2&gt;=$G9)*(L$2&lt;=$H9)*(L$2&lt;&gt;"")</formula>
    </cfRule>
  </conditionalFormatting>
  <conditionalFormatting sqref="BM25:CZ25">
    <cfRule priority="37" type="expression" dxfId="1">
      <formula>(BM$2&gt;=$G25)*(BM$2&lt;=$H25)*(BM$2&lt;&gt;"")</formula>
    </cfRule>
  </conditionalFormatting>
  <conditionalFormatting sqref="BM26:CZ26">
    <cfRule priority="42" type="expression" dxfId="0" stopIfTrue="1">
      <formula>(BM$2&gt;=$G26)*(BM$2&lt;=$H26)*(BM$2&lt;&gt;"")</formula>
    </cfRule>
  </conditionalFormatting>
  <conditionalFormatting sqref="BL34:CZ34">
    <cfRule priority="30" type="expression" dxfId="0" stopIfTrue="1">
      <formula>(BL$2&gt;=$G34)*(BL$2&lt;=$H34)*(BL$2&lt;&gt;"")</formula>
    </cfRule>
  </conditionalFormatting>
  <conditionalFormatting sqref="BM45:CZ45">
    <cfRule priority="11" type="expression" dxfId="1">
      <formula>(BM$2&gt;=$G45)*(BM$2&lt;=$H45)*(BM$2&lt;&gt;"")</formula>
    </cfRule>
  </conditionalFormatting>
  <conditionalFormatting sqref="BV3:CZ3">
    <cfRule priority="63" type="cellIs" operator="equal" dxfId="2" stopIfTrue="1">
      <formula>1</formula>
    </cfRule>
  </conditionalFormatting>
  <conditionalFormatting sqref="L21:BL21">
    <cfRule priority="49" type="expression" dxfId="1">
      <formula>(L$2&gt;=$G21)*(L$2&lt;=$H21)*(L$2&lt;&gt;"")</formula>
    </cfRule>
  </conditionalFormatting>
  <conditionalFormatting sqref="BM54:CZ54">
    <cfRule priority="6" type="expression" dxfId="0" stopIfTrue="1">
      <formula>(BM$2&gt;=$G54)*(BM$2&lt;=$H54)*(BM$2&lt;&gt;"")</formula>
    </cfRule>
  </conditionalFormatting>
  <conditionalFormatting sqref="L47:BK47">
    <cfRule priority="7" type="expression" dxfId="1">
      <formula>(L$2&gt;=$G47)*(L$2&lt;=$H47)*(L$2&lt;&gt;"")</formula>
    </cfRule>
  </conditionalFormatting>
  <conditionalFormatting sqref="L46:BK46">
    <cfRule priority="8" type="expression" dxfId="0" stopIfTrue="1">
      <formula>(L$2&gt;=$G46)*(L$2&lt;=$H46)*(L$2&lt;&gt;"")</formula>
    </cfRule>
  </conditionalFormatting>
  <conditionalFormatting sqref="BL47">
    <cfRule priority="9" type="expression" dxfId="1">
      <formula>(BL$2&gt;=$G47)*(BL$2&lt;=$H47)*(BL$2&lt;&gt;"")</formula>
    </cfRule>
  </conditionalFormatting>
  <conditionalFormatting sqref="BL46">
    <cfRule priority="10" type="expression" dxfId="0" stopIfTrue="1">
      <formula>(BL$2&gt;=$G46)*(BL$2&lt;=$H46)*(BL$2&lt;&gt;"")</formula>
    </cfRule>
  </conditionalFormatting>
  <conditionalFormatting sqref="BM47:CZ47">
    <cfRule priority="11" type="expression" dxfId="1">
      <formula>(BM$2&gt;=$G47)*(BM$2&lt;=$H47)*(BM$2&lt;&gt;"")</formula>
    </cfRule>
  </conditionalFormatting>
  <conditionalFormatting sqref="BM46:CZ46">
    <cfRule priority="12" type="expression" dxfId="0" stopIfTrue="1">
      <formula>(BM$2&gt;=$G46)*(BM$2&lt;=$H46)*(BM$2&lt;&gt;"")</formula>
    </cfRule>
  </conditionalFormatting>
  <conditionalFormatting sqref="L53:BK53">
    <cfRule priority="19" type="expression" dxfId="1">
      <formula>(L$2&gt;=$G53)*(L$2&lt;=$H53)*(L$2&lt;&gt;"")</formula>
    </cfRule>
  </conditionalFormatting>
  <conditionalFormatting sqref="L52:BK52">
    <cfRule priority="20" type="expression" dxfId="0" stopIfTrue="1">
      <formula>(L$2&gt;=$G52)*(L$2&lt;=$H52)*(L$2&lt;&gt;"")</formula>
    </cfRule>
  </conditionalFormatting>
  <conditionalFormatting sqref="BL53:CZ53">
    <cfRule priority="21" type="expression" dxfId="1">
      <formula>(BL$2&gt;=$G53)*(BL$2&lt;=$H53)*(BL$2&lt;&gt;"")</formula>
    </cfRule>
  </conditionalFormatting>
  <conditionalFormatting sqref="BL52:CZ52">
    <cfRule priority="22" type="expression" dxfId="0" stopIfTrue="1">
      <formula>(BL$2&gt;=$G52)*(BL$2&lt;=$H52)*(BL$2&lt;&gt;"")</formula>
    </cfRule>
  </conditionalFormatting>
  <conditionalFormatting sqref="L37:BK37">
    <cfRule priority="27" type="expression" dxfId="1">
      <formula>(L$2&gt;=$G37)*(L$2&lt;=$H37)*(L$2&lt;&gt;"")</formula>
    </cfRule>
  </conditionalFormatting>
  <conditionalFormatting sqref="L36:BK36">
    <cfRule priority="28" type="expression" dxfId="0" stopIfTrue="1">
      <formula>(L$2&gt;=$G36)*(L$2&lt;=$H36)*(L$2&lt;&gt;"")</formula>
    </cfRule>
  </conditionalFormatting>
  <conditionalFormatting sqref="BL37:CZ37">
    <cfRule priority="29" type="expression" dxfId="1">
      <formula>(BL$2&gt;=$G37)*(BL$2&lt;=$H37)*(BL$2&lt;&gt;"")</formula>
    </cfRule>
  </conditionalFormatting>
  <conditionalFormatting sqref="BL36:CZ36">
    <cfRule priority="30" type="expression" dxfId="0" stopIfTrue="1">
      <formula>(BL$2&gt;=$G36)*(BL$2&lt;=$H36)*(BL$2&lt;&gt;"")</formula>
    </cfRule>
  </conditionalFormatting>
  <conditionalFormatting sqref="L39:BK39">
    <cfRule priority="27" type="expression" dxfId="1">
      <formula>(L$2&gt;=$G39)*(L$2&lt;=$H39)*(L$2&lt;&gt;"")</formula>
    </cfRule>
  </conditionalFormatting>
  <conditionalFormatting sqref="L38:BK38">
    <cfRule priority="28" type="expression" dxfId="0" stopIfTrue="1">
      <formula>(L$2&gt;=$G38)*(L$2&lt;=$H38)*(L$2&lt;&gt;"")</formula>
    </cfRule>
  </conditionalFormatting>
  <conditionalFormatting sqref="BL39:CZ39">
    <cfRule priority="29" type="expression" dxfId="1">
      <formula>(BL$2&gt;=$G39)*(BL$2&lt;=$H39)*(BL$2&lt;&gt;"")</formula>
    </cfRule>
  </conditionalFormatting>
  <conditionalFormatting sqref="BL38:CZ38">
    <cfRule priority="30" type="expression" dxfId="0" stopIfTrue="1">
      <formula>(BL$2&gt;=$G38)*(BL$2&lt;=$H38)*(BL$2&lt;&gt;"")</formula>
    </cfRule>
  </conditionalFormatting>
  <conditionalFormatting sqref="L33:BK33">
    <cfRule priority="27" type="expression" dxfId="1">
      <formula>(L$2&gt;=$G33)*(L$2&lt;=$H33)*(L$2&lt;&gt;"")</formula>
    </cfRule>
  </conditionalFormatting>
  <conditionalFormatting sqref="L32:BK32">
    <cfRule priority="28" type="expression" dxfId="0" stopIfTrue="1">
      <formula>(L$2&gt;=$G32)*(L$2&lt;=$H32)*(L$2&lt;&gt;"")</formula>
    </cfRule>
  </conditionalFormatting>
  <conditionalFormatting sqref="BL33:CZ33">
    <cfRule priority="29" type="expression" dxfId="1">
      <formula>(BL$2&gt;=$G33)*(BL$2&lt;=$H33)*(BL$2&lt;&gt;"")</formula>
    </cfRule>
  </conditionalFormatting>
  <conditionalFormatting sqref="BL32:CZ32">
    <cfRule priority="30" type="expression" dxfId="0" stopIfTrue="1">
      <formula>(BL$2&gt;=$G32)*(BL$2&lt;=$H32)*(BL$2&lt;&gt;"")</formula>
    </cfRule>
  </conditionalFormatting>
  <dataValidations count="1">
    <dataValidation type="none" allowBlank="1" showInputMessage="1" showErrorMessage="1" sqref="K1 K2 A6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3.5" customHeight="1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3.5" customHeight="1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