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TEAMS" sheetId="1" r:id="rId4"/>
    <sheet state="visible" name="DOCENTE" sheetId="2" r:id="rId5"/>
    <sheet state="visible" name="ESTUDIANTE" sheetId="3" r:id="rId6"/>
    <sheet state="visible" name="IA" sheetId="4" r:id="rId7"/>
    <sheet state="visible" name="MSN" sheetId="5" r:id="rId8"/>
  </sheets>
  <definedNames/>
  <calcPr/>
  <extLst>
    <ext uri="GoogleSheetsCustomDataVersion1">
      <go:sheetsCustomData xmlns:go="http://customooxmlschemas.google.com/" r:id="rId9" roundtripDataSignature="AMtx7mjP3TwKeWGb3ul9732vUYqQs1KtkA=="/>
    </ext>
  </extLst>
</workbook>
</file>

<file path=xl/sharedStrings.xml><?xml version="1.0" encoding="utf-8"?>
<sst xmlns="http://schemas.openxmlformats.org/spreadsheetml/2006/main" count="571" uniqueCount="135">
  <si>
    <t>Rol</t>
  </si>
  <si>
    <t>Asignado a</t>
  </si>
  <si>
    <t>Fecha de creación</t>
  </si>
  <si>
    <t>Fecha de inicio</t>
  </si>
  <si>
    <t>Fecha de entrega</t>
  </si>
  <si>
    <t>Días que se demoró la entrega desde que se creó</t>
  </si>
  <si>
    <t>Días que se tardó la entrega desde que se empezó</t>
  </si>
  <si>
    <t>Hoy</t>
  </si>
  <si>
    <t>1. Crear el Persona Canvas</t>
  </si>
  <si>
    <t>UX-UI DESIGNER</t>
  </si>
  <si>
    <t>Juan Orejuela</t>
  </si>
  <si>
    <t xml:space="preserve"> 2. Realizar el User/Customer Journey Map</t>
  </si>
  <si>
    <t xml:space="preserve"> UX-UI DESIGNER</t>
  </si>
  <si>
    <t>LAURA SANCHEZ PASAJE</t>
  </si>
  <si>
    <t>2. Realizar el Modelo de base de datos. Mediante un Modelo Entidad Relación (MER) en notación Crow's Foot</t>
  </si>
  <si>
    <t>BACK-END</t>
  </si>
  <si>
    <t>DIEGO ALEJANDRO GRAJALES PALACIOS                                                                Jonathan Rojas                                                                                                 JUAN SEBASTIAN ALBA MORALES                                samuel.ospina                                SANTIAGO MARMOLEJO CIFUENTES</t>
  </si>
  <si>
    <t>3. Proponer el UX Value Proposition</t>
  </si>
  <si>
    <t xml:space="preserve"> Juan José Meléndez</t>
  </si>
  <si>
    <t>4. Diseñar la GUI. Mediante un Flujo de Navegación + Mockup (PRINCIPALES PANTALLAS)</t>
  </si>
  <si>
    <t>?</t>
  </si>
  <si>
    <t>5. Diseñar las Pruebas de usabilidad</t>
  </si>
  <si>
    <t>1. Crear el Logotipo</t>
  </si>
  <si>
    <t>CONTENT PRODUCER</t>
  </si>
  <si>
    <t xml:space="preserve">Andrea Saavedra Viveros
</t>
  </si>
  <si>
    <t>2. Crear el Sistema de diseño</t>
  </si>
  <si>
    <t>Andrea Saavedra Viveros                                                          Juan José Cadena                                                     ANDRES FELIPE JIMENEZ NIETO                                                      CAMILO OSORIO CACERES                                                           ESTEBAN MANZANO GRANADOS</t>
  </si>
  <si>
    <t>3. Codificar el acceso a servicios</t>
  </si>
  <si>
    <t>FRONT-END</t>
  </si>
  <si>
    <t>1. Maquetar la GUI</t>
  </si>
  <si>
    <t>ANGIE VANESSA FAJARDO                                                               JORGE ALEJANDRO GIL ARANGO</t>
  </si>
  <si>
    <t>5. Diseñar el Software. Mediante las tablas de ASM</t>
  </si>
  <si>
    <t>Francisco Javier Mejía Ocampo                                              JORGE ALEJANDRO GIL ARANGO</t>
  </si>
  <si>
    <t>2. Codificar la GUI</t>
  </si>
  <si>
    <t>JORGE ALEJANDRO GIL ARANGO</t>
  </si>
  <si>
    <t>3. Pre-producir el contenido del curso de pruebas (SMA)</t>
  </si>
  <si>
    <t>4. Producir el contenido del curso de pruebas (SMA)</t>
  </si>
  <si>
    <t>4. Realizar las Pruebas Unitarias</t>
  </si>
  <si>
    <t>Apoyar a la actividad 4 de UX/UI Designer</t>
  </si>
  <si>
    <t>5. Pos-producir el contenido del curso de pruebas (SMA)</t>
  </si>
  <si>
    <t>4. Codificar el acceso a datos</t>
  </si>
  <si>
    <t>5. Codificar los servicios</t>
  </si>
  <si>
    <t>6. Realizar pruebas unitarias</t>
  </si>
  <si>
    <t>10. Crear el Diagrama de despliegue en notación UML</t>
  </si>
  <si>
    <t>INFRAESTRUCTURE</t>
  </si>
  <si>
    <t xml:space="preserve">juan_seb.galeano                                                </t>
  </si>
  <si>
    <t>1. Definir estrategia de Branching</t>
  </si>
  <si>
    <t>juan_seb.galeano                                                MIGUEL ANGEL SANABRIA RODRIGUEZ</t>
  </si>
  <si>
    <t>2. Definir estrategia de Merching</t>
  </si>
  <si>
    <t>3. Codificar la lógica de negocio</t>
  </si>
  <si>
    <t>DIEGO ALEJANDRO GRAJALES                                           JUAN SEBASTIAN ALBA MORALES                                          samuel.ospina</t>
  </si>
  <si>
    <t>3. Preparar entorno de desarrollo</t>
  </si>
  <si>
    <t>11. Diseñar las Telecomunicaciones. Mediante las tablas de ASM</t>
  </si>
  <si>
    <t>MIGUEL ANGEL SANABRIA RODRIGUEZ</t>
  </si>
  <si>
    <t>4. Distribuir entorno de desarrollo</t>
  </si>
  <si>
    <t>1. Crear el Modelo de negocio. Mediante un diagrama de clases en notación UML</t>
  </si>
  <si>
    <t>Andrea Lucia Perez                                          Carlos Alberto Riascos Palacios                                        JUAN DAVID CORTES OSSA                                                  samuel.ospina</t>
  </si>
  <si>
    <t>7. Diseñar el Hardware. Mediante las tablas de ASM</t>
  </si>
  <si>
    <t>JUAN DAVID CORTES OSSA</t>
  </si>
  <si>
    <t>7. Gestionar entornos de desarrollo</t>
  </si>
  <si>
    <t>9. Realizar la Prueba de rendimiento</t>
  </si>
  <si>
    <t>5. Preparar entorno de pruebas</t>
  </si>
  <si>
    <t>6. Preparar entorno de despliegue</t>
  </si>
  <si>
    <t>8. Realizar la Prueba de integración</t>
  </si>
  <si>
    <t>Criterios</t>
  </si>
  <si>
    <t>%</t>
  </si>
  <si>
    <t>HUN2_P13.1) &lt;COMO&gt; Profesor  visualizar de forma correcta, ordenada y entendible los contenidos y componentes de la plataforma &lt;PARA&gt; acceder  desde cualquier dispositivo sin ningún inconveniente y tener una buena experiencia de usuario.</t>
  </si>
  <si>
    <t>Criterio de validación 01</t>
  </si>
  <si>
    <t xml:space="preserve">Juan José Meléndez </t>
  </si>
  <si>
    <t>Velocity Sprint</t>
  </si>
  <si>
    <t>Resumen</t>
  </si>
  <si>
    <t>ESTEBAN MANZANO GRANADOS</t>
  </si>
  <si>
    <t>Jonathan Rojas</t>
  </si>
  <si>
    <t>HUN2_P2.1)&lt;COMO&gt; Profesor &lt;QUIERO&gt; Ver un listado con el nombre de los estudiantes inscritos a un curso &lt;PARA&gt; identificar quienes son mis estudiantes</t>
  </si>
  <si>
    <t>Sebastián Bejarano</t>
  </si>
  <si>
    <t>Sebastián Reina Balcázar</t>
  </si>
  <si>
    <t>HUN2_P17.1)&lt;COMO&gt; Profesor &lt;QUIERO&gt; Ver un listado de todos los estudiantes registrados en la plataforma &lt;PARA&gt; inscribirlos a un curso existente</t>
  </si>
  <si>
    <t>HUN2_P18.1)&lt;COMO&gt; Profesor &lt;QUIERO&gt; crear un espacio (curso) en la plataforma para agregar tareas, actividades o materiales de estudio &lt;PARA&gt; compartirlos con mis estudiantes.</t>
  </si>
  <si>
    <t>Lead time chart</t>
  </si>
  <si>
    <t>HU_P14.1) &lt;COMO&gt; Profesor &lt;QUIERO&gt; una plataforma con una paleta de colores limitada, textos legibles, componentes funcionales y una disposición de contenido organizada &lt;PARA&gt; proporcionarme una experiencia de usuario limpia y clara.</t>
  </si>
  <si>
    <t>Juan José Meléndez</t>
  </si>
  <si>
    <t>Criterio de validación 02</t>
  </si>
  <si>
    <t>Criterio de validación 03</t>
  </si>
  <si>
    <t>Criterio de validación 04</t>
  </si>
  <si>
    <t>Compromiso</t>
  </si>
  <si>
    <t>Total cumplido</t>
  </si>
  <si>
    <t>Sin cumplir</t>
  </si>
  <si>
    <t>HUN2_E1.1)&lt;COMO&gt; Estudiante &lt;QUIERO&gt; Conocer el nombre del curso en el que estoy &lt;PARA&gt; identificar a que curso pertenezco</t>
  </si>
  <si>
    <t>ANDRES FELIPE JIMENEZ NIETO</t>
  </si>
  <si>
    <t>Francisco Javier Mejía Ocampo</t>
  </si>
  <si>
    <t>SANTIAGO MARMOLEJO CIFUENTES</t>
  </si>
  <si>
    <t>OSCAR FERNANDO LNPEZ ACOSTA</t>
  </si>
  <si>
    <t>HUN2_E1.2)&lt;COMO&gt; Estudiante &lt;QUIERO&gt; Ver un listado con el nombre mis compañeros y del docente del curso &lt;PARA&gt; identificar con quienes puedo interactuar sobre algún tema del curso</t>
  </si>
  <si>
    <t>HUN2_E1.3)&lt;COMO&gt; Estudiante &lt;QUIERO&gt; Observar el rol de los integrantes del curso junto a sus nombres &lt;PARA&gt; identificar quien es el docente y quienes son mis compañeros</t>
  </si>
  <si>
    <t>HUN2_E10.1) &lt;COMO&gt; Estudiante &lt;QUIERO&gt; visualizar de forma correcta, ordenada, entendible los contenidos y componentes de la plataforma &lt;PARA&gt; acceder desde cualquier dispositivo sin ningún inconveniente y tener una buena experiencia de usuario.</t>
  </si>
  <si>
    <t>HUN2_E11.1) &lt;COMO&gt; Estudiante &lt;QUIERO&gt; una plataforma con una paleta de colores limitada, textos legibles, componentes funcionales y una disposición de contenido organizada &lt;PARA&gt; proporcionarme una experiencia de usuario limpia y clara.</t>
  </si>
  <si>
    <t>HU_IA1.1) &lt;COMO&gt; Usuario &lt;QUIERO&gt; comunicarme con mi asistente virtual (IA) mediante un chat privado &lt;PARA&gt; tener facilidad de comunicación con él.</t>
  </si>
  <si>
    <t>GABRIELA PERALTA DE LA VILLA</t>
  </si>
  <si>
    <t>ANDREA SAAVEDRA VIVEROS</t>
  </si>
  <si>
    <t>DANIEL HUMBERTO MAYA FLOREZ</t>
  </si>
  <si>
    <t>JUAN SEBASTIAN ALBA MORALES</t>
  </si>
  <si>
    <t>HU_IA1.2) &lt;COMO&gt; Usuario &lt;QUIERO&gt; mantener una conversación coherente con mi asistente virtual &lt;PARA&gt; personalizar mi experiencia con él.</t>
  </si>
  <si>
    <t>HU_IA1.3) &lt;COMO&gt; Usuario &lt;QUIERO&gt; que el asistente virtual dé una respuesta a mi pregunta sobre un tema del curso &lt;PARA&gt; facilitar la resolución de dudas.</t>
  </si>
  <si>
    <t>ANDREA LUCÍA PEREZ</t>
  </si>
  <si>
    <t>HU_IA1.4) &lt;COMO&gt; Usuario &lt;QUIERO&gt; saber cuando el asistente virtual no conoce una respuesta &lt;PARA&gt; evitar perder tiempo.</t>
  </si>
  <si>
    <t>HU_IA1.5) &lt;COMO&gt; Usuario &lt;QUIERO&gt; usar atajos de teclado en la conversación &lt;PARA&gt; facilitar y hacer mas cómoda mi interacción con el sistema.</t>
  </si>
  <si>
    <t>SANTIAGO GIRALDO CARDONA</t>
  </si>
  <si>
    <t>Lead Time Chart</t>
  </si>
  <si>
    <t>HU_IA1.6) &lt;COMO&gt; Usuario &lt;QUIERO&gt; saber si el asistente virtual me ha respondido antes de ingresar a la conversación, &lt;PARA&gt; ingresar a su conversación.</t>
  </si>
  <si>
    <t>11/14</t>
  </si>
  <si>
    <t>Porcentaje</t>
  </si>
  <si>
    <t>HU_MSN1.1) &lt;COMO&gt; Usuario &lt;QUIERO&gt; iniciar una conversación con otro usuario registrado &lt;PARA&gt; comunicarme de manera privada con él.</t>
  </si>
  <si>
    <t>LAURA SÁNCHEZ PASAJE</t>
  </si>
  <si>
    <t>CAMILO OSORIO CACERES</t>
  </si>
  <si>
    <t>ANGIE VANESSA FAJARDO</t>
  </si>
  <si>
    <t>DIEGO GRAJALES PALACIOS</t>
  </si>
  <si>
    <t>HU_MSN1.2) &lt;COMO&gt; Usuario &lt;QUIERO&gt; poder enviar mensajes de texto a otro usuario &lt;PARA&gt; expresarle lo que quiera.</t>
  </si>
  <si>
    <t>HU_MSN1.3) &lt;COMO&gt; Usuario &lt;QUIERO&gt; poder recibir mensajes de texto de otro usuario &lt;PARA&gt; saber lo que el otro usuario quiera expresarme.</t>
  </si>
  <si>
    <t>HU_MSN1.4) &lt;COMO&gt; Usuario &lt;QUIERO&gt; mantener el mismo espacio privado de conversación con un usuario, independiente a las materias cursadas y temas a tratar &lt;PARA&gt; tener consistencia en la conversacion.</t>
  </si>
  <si>
    <t>SAMUEL OSPINA BUENO</t>
  </si>
  <si>
    <t>HU_MSN1.5) &lt;COMO&gt; Usuario &lt;QUIERO&gt; usar atajos de teclado en la conversación &lt;PARA&gt; facilitar y hacer mas cómoda mi interacción con el sistema.</t>
  </si>
  <si>
    <t>HU_MSN1.6) &lt;COMO&gt; Usuario &lt;QUIERO&gt; saber cuándo el otro usuario ha leído mi mensaje &lt;PARA&gt; actuar con base a esto.</t>
  </si>
  <si>
    <t>DANIEL HUMBERTO MAYA</t>
  </si>
  <si>
    <t>JUAN JOSÉ CADENA</t>
  </si>
  <si>
    <t>HU_MSN1.7) &lt;COMO&gt; Usuario &lt;QUIERO&gt; saber si el otro usuario está escribiendo en la conversación en el momento exacto que lo hace, &lt;PARA&gt; estar más pendiente de su mensaje.</t>
  </si>
  <si>
    <t>HU_MSN1.8) &lt;COMO&gt; Usuario &lt;QUIERO&gt; mis conversaciones se ordenen por fecha y hora de llegada del último mensaje &lt;PARA&gt; responder mis mensajes de forma organizada.</t>
  </si>
  <si>
    <t>CARLOS RIASCOS PALACIOS</t>
  </si>
  <si>
    <t>HU_MSN1.9) &lt;COMO&gt; Usuario &lt;QUIERO&gt; poder eliminar una conversación con otro usuario &lt;PARA&gt; tener mayor control de mi bandeja de entrada.</t>
  </si>
  <si>
    <t>HU_MSN1.10) &lt;COMO&gt; Usuario &lt;QUIERO&gt; poder seleccionar uno o varios mensajes de una conversación y reenviarlas a otros usuarios de mi lista de contactos &lt;PARA&gt; replicar información interesante a otros usuarios.</t>
  </si>
  <si>
    <t>HU_MSN1.11) &lt;COMO&gt; Usuario &lt;QUIERO&gt; poder realizar otras actividades en pantalla mientras chateo con otra persona &lt;PARA&gt; no interrumpir la realización de mis actividades.</t>
  </si>
  <si>
    <t>HU_MSN1.12) &lt;COMO&gt; Usuario &lt;QUIERO&gt; poder ubicar rápidamente un mensaje dentro de una conversación con otro usuario &lt;PARA&gt; facilitar el acceso a la información que deseo.</t>
  </si>
  <si>
    <t>HU_MSN3.1) &lt;COMO&gt; Usuario &lt;QUIERO&gt; una iconografía a lo largo del sistema que me sea familiar y facilmente reconocible &lt;PARA&gt; facilitar mis interacciones con este.</t>
  </si>
  <si>
    <t>HU_MSN3.2) &lt;COMO&gt; Usuario &lt;QUIERO&gt; poder revertir acciones clave cometidas dentro del sistema, &lt;PARA&gt; corregir mis errores dentro de este.</t>
  </si>
  <si>
    <t>HU_MSN3.3) &lt;COMO&gt; Usuario &lt;QUIERO&gt; tener una retroalimentación visual a cada acción importante que realice en el sistema &lt;PARA&gt; conocer el resultado de algún proceso dentro de este.</t>
  </si>
  <si>
    <t>50/75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</si>
</sst>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/MM/yyyy"/>
    <numFmt numFmtId="166" formatCode="d/m/yyyy"/>
    <numFmt numFmtId="167" formatCode="#,##0.0"/>
    <numFmt numFmtId="168" formatCode="0.0"/>
    <numFmt numFmtId="169" formatCode="#,##0.0000"/>
  </numFmts>
  <fonts count="16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rgb="FF1552AC"/>
      <name val="Calibri"/>
    </font>
    <font>
      <b/>
      <sz val="11.0"/>
      <color rgb="FFF3F3F3"/>
      <name val="Arial"/>
    </font>
    <font>
      <b/>
      <sz val="12.0"/>
      <color rgb="FF081827"/>
      <name val="Calibri"/>
    </font>
    <font>
      <b/>
      <sz val="12.0"/>
      <color rgb="FF1552AC"/>
      <name val="Calibri"/>
    </font>
    <font/>
    <font>
      <b/>
      <sz val="12.0"/>
      <color rgb="FF091E42"/>
      <name val="Calibri"/>
    </font>
    <font>
      <b/>
      <sz val="12.0"/>
      <color rgb="FF66738A"/>
      <name val="Calibri"/>
    </font>
    <font>
      <b/>
      <sz val="12.0"/>
      <color rgb="FF42526E"/>
      <name val="Calibri"/>
    </font>
    <font>
      <b/>
      <sz val="12.0"/>
      <color rgb="FF5B6981"/>
      <name val="Calibri"/>
    </font>
    <font>
      <b/>
      <sz val="12.0"/>
      <color rgb="FF172B4D"/>
      <name val="Calibri"/>
    </font>
    <font>
      <b/>
      <sz val="12.0"/>
      <color rgb="FF081827"/>
      <name val="Quattrocento Sans"/>
    </font>
    <font>
      <b/>
      <sz val="12.0"/>
      <color rgb="FF2B50AA"/>
      <name val="Calibri"/>
    </font>
    <font>
      <b/>
      <sz val="12.0"/>
      <color rgb="FF08202A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8202A"/>
        <bgColor rgb="FF08202A"/>
      </patternFill>
    </fill>
    <fill>
      <patternFill patternType="solid">
        <fgColor rgb="FF7DFF93"/>
        <bgColor rgb="FF7DFF93"/>
      </patternFill>
    </fill>
    <fill>
      <patternFill patternType="solid">
        <fgColor rgb="FFDEEBFF"/>
        <bgColor rgb="FFDEEBFF"/>
      </patternFill>
    </fill>
    <fill>
      <patternFill patternType="solid">
        <fgColor rgb="FFDFE1E6"/>
        <bgColor rgb="FFDFE1E6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shrinkToFit="0" vertical="bottom" wrapText="1"/>
    </xf>
    <xf borderId="1" fillId="2" fontId="4" numFmtId="0" xfId="0" applyAlignment="1" applyBorder="1" applyFon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center" wrapText="1"/>
    </xf>
    <xf borderId="1" fillId="3" fontId="5" numFmtId="0" xfId="0" applyAlignment="1" applyBorder="1" applyFill="1" applyFont="1">
      <alignment horizontal="center" shrinkToFit="0" vertical="center" wrapText="1"/>
    </xf>
    <xf borderId="1" fillId="3" fontId="5" numFmtId="164" xfId="0" applyAlignment="1" applyBorder="1" applyFont="1" applyNumberFormat="1">
      <alignment horizontal="center" shrinkToFit="0" vertical="center" wrapText="1"/>
    </xf>
    <xf borderId="1" fillId="3" fontId="5" numFmtId="165" xfId="0" applyAlignment="1" applyBorder="1" applyFont="1" applyNumberFormat="1">
      <alignment horizontal="center" shrinkToFit="0" vertical="center" wrapText="1"/>
    </xf>
    <xf borderId="2" fillId="3" fontId="5" numFmtId="166" xfId="0" applyAlignment="1" applyBorder="1" applyFont="1" applyNumberFormat="1">
      <alignment horizontal="center" shrinkToFit="0" vertical="center" wrapText="1"/>
    </xf>
    <xf borderId="1" fillId="4" fontId="6" numFmtId="0" xfId="0" applyAlignment="1" applyBorder="1" applyFill="1" applyFont="1">
      <alignment horizontal="center" shrinkToFit="0" vertical="center" wrapText="1"/>
    </xf>
    <xf borderId="1" fillId="4" fontId="6" numFmtId="164" xfId="0" applyAlignment="1" applyBorder="1" applyFont="1" applyNumberFormat="1">
      <alignment horizontal="center" shrinkToFit="0" vertical="center" wrapText="1"/>
    </xf>
    <xf borderId="1" fillId="4" fontId="6" numFmtId="165" xfId="0" applyAlignment="1" applyBorder="1" applyFont="1" applyNumberFormat="1">
      <alignment horizontal="center" shrinkToFit="0" vertical="center" wrapText="1"/>
    </xf>
    <xf borderId="3" fillId="0" fontId="7" numFmtId="0" xfId="0" applyBorder="1" applyFont="1"/>
    <xf borderId="1" fillId="3" fontId="8" numFmtId="0" xfId="0" applyAlignment="1" applyBorder="1" applyFont="1">
      <alignment horizontal="center" shrinkToFit="0" vertical="center" wrapText="1"/>
    </xf>
    <xf borderId="1" fillId="3" fontId="8" numFmtId="164" xfId="0" applyAlignment="1" applyBorder="1" applyFont="1" applyNumberFormat="1">
      <alignment horizontal="center" shrinkToFit="0" vertical="center" wrapText="1"/>
    </xf>
    <xf borderId="1" fillId="3" fontId="8" numFmtId="165" xfId="0" applyAlignment="1" applyBorder="1" applyFont="1" applyNumberFormat="1">
      <alignment horizontal="center" shrinkToFit="0" vertical="center" wrapText="1"/>
    </xf>
    <xf borderId="1" fillId="5" fontId="9" numFmtId="0" xfId="0" applyAlignment="1" applyBorder="1" applyFill="1" applyFont="1">
      <alignment horizontal="center" shrinkToFit="0" vertical="center" wrapText="1"/>
    </xf>
    <xf borderId="1" fillId="5" fontId="9" numFmtId="164" xfId="0" applyAlignment="1" applyBorder="1" applyFont="1" applyNumberFormat="1">
      <alignment horizontal="center" shrinkToFit="0" vertical="center" wrapText="1"/>
    </xf>
    <xf borderId="1" fillId="5" fontId="9" numFmtId="165" xfId="0" applyAlignment="1" applyBorder="1" applyFont="1" applyNumberFormat="1">
      <alignment horizontal="center" shrinkToFit="0" vertical="center" wrapText="1"/>
    </xf>
    <xf borderId="1" fillId="5" fontId="10" numFmtId="0" xfId="0" applyAlignment="1" applyBorder="1" applyFont="1">
      <alignment horizontal="center" shrinkToFit="0" vertical="center" wrapText="1"/>
    </xf>
    <xf borderId="1" fillId="5" fontId="11" numFmtId="0" xfId="0" applyAlignment="1" applyBorder="1" applyFont="1">
      <alignment horizontal="center" shrinkToFit="0" vertical="center" wrapText="1"/>
    </xf>
    <xf borderId="1" fillId="5" fontId="11" numFmtId="164" xfId="0" applyAlignment="1" applyBorder="1" applyFont="1" applyNumberFormat="1">
      <alignment horizontal="center" shrinkToFit="0" vertical="center" wrapText="1"/>
    </xf>
    <xf borderId="1" fillId="5" fontId="11" numFmtId="165" xfId="0" applyAlignment="1" applyBorder="1" applyFont="1" applyNumberFormat="1">
      <alignment horizontal="center" shrinkToFit="0" vertical="center" wrapText="1"/>
    </xf>
    <xf borderId="1" fillId="3" fontId="12" numFmtId="0" xfId="0" applyAlignment="1" applyBorder="1" applyFont="1">
      <alignment horizontal="center" shrinkToFit="0" vertical="center" wrapText="1"/>
    </xf>
    <xf borderId="1" fillId="3" fontId="13" numFmtId="0" xfId="0" applyAlignment="1" applyBorder="1" applyFont="1">
      <alignment horizontal="center" shrinkToFit="0" vertical="center" wrapText="1"/>
    </xf>
    <xf borderId="1" fillId="3" fontId="12" numFmtId="164" xfId="0" applyAlignment="1" applyBorder="1" applyFont="1" applyNumberFormat="1">
      <alignment horizontal="center" shrinkToFit="0" vertical="center" wrapText="1"/>
    </xf>
    <xf borderId="1" fillId="3" fontId="12" numFmtId="165" xfId="0" applyAlignment="1" applyBorder="1" applyFont="1" applyNumberFormat="1">
      <alignment horizontal="center" shrinkToFit="0" vertical="center" wrapText="1"/>
    </xf>
    <xf borderId="4" fillId="0" fontId="7" numFmtId="0" xfId="0" applyBorder="1" applyFont="1"/>
    <xf borderId="0" fillId="0" fontId="1" numFmtId="3" xfId="0" applyAlignment="1" applyFont="1" applyNumberFormat="1">
      <alignment horizontal="center"/>
    </xf>
    <xf borderId="1" fillId="2" fontId="4" numFmtId="3" xfId="0" applyAlignment="1" applyBorder="1" applyFont="1" applyNumberForma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0" fillId="0" fontId="4" numFmtId="3" xfId="0" applyAlignment="1" applyFont="1" applyNumberFormat="1">
      <alignment horizontal="center" shrinkToFit="0" vertical="center" wrapText="1"/>
    </xf>
    <xf borderId="2" fillId="4" fontId="14" numFmtId="0" xfId="0" applyAlignment="1" applyBorder="1" applyFont="1">
      <alignment horizontal="center" shrinkToFit="0" vertical="center" wrapText="1"/>
    </xf>
    <xf borderId="1" fillId="3" fontId="8" numFmtId="3" xfId="0" applyAlignment="1" applyBorder="1" applyFont="1" applyNumberFormat="1">
      <alignment horizontal="center" shrinkToFit="0" vertical="center" wrapText="1"/>
    </xf>
    <xf borderId="1" fillId="3" fontId="8" numFmtId="167" xfId="0" applyAlignment="1" applyBorder="1" applyFont="1" applyNumberForma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" fillId="5" fontId="8" numFmtId="3" xfId="0" applyAlignment="1" applyBorder="1" applyFont="1" applyNumberFormat="1">
      <alignment horizontal="center" shrinkToFit="0" vertical="center" wrapText="1"/>
    </xf>
    <xf borderId="1" fillId="3" fontId="9" numFmtId="3" xfId="0" applyAlignment="1" applyBorder="1" applyFont="1" applyNumberFormat="1">
      <alignment horizontal="center" shrinkToFit="0" vertical="center" wrapText="1"/>
    </xf>
    <xf borderId="1" fillId="4" fontId="14" numFmtId="0" xfId="0" applyAlignment="1" applyBorder="1" applyFont="1">
      <alignment horizontal="center" shrinkToFit="0" vertical="center" wrapText="1"/>
    </xf>
    <xf borderId="1" fillId="4" fontId="14" numFmtId="164" xfId="0" applyAlignment="1" applyBorder="1" applyFont="1" applyNumberFormat="1">
      <alignment horizontal="center" shrinkToFit="0" vertical="center" wrapText="1"/>
    </xf>
    <xf borderId="1" fillId="4" fontId="14" numFmtId="165" xfId="0" applyAlignment="1" applyBorder="1" applyFont="1" applyNumberFormat="1">
      <alignment horizontal="center" shrinkToFit="0" vertical="center" wrapText="1"/>
    </xf>
    <xf borderId="1" fillId="4" fontId="14" numFmtId="3" xfId="0" applyAlignment="1" applyBorder="1" applyFont="1" applyNumberFormat="1">
      <alignment horizontal="center" shrinkToFit="0" vertical="center" wrapText="1"/>
    </xf>
    <xf borderId="1" fillId="4" fontId="9" numFmtId="3" xfId="0" applyAlignment="1" applyBorder="1" applyFont="1" applyNumberFormat="1">
      <alignment horizontal="center" shrinkToFit="0" vertical="center" wrapText="1"/>
    </xf>
    <xf borderId="1" fillId="5" fontId="9" numFmtId="3" xfId="0" applyAlignment="1" applyBorder="1" applyFont="1" applyNumberFormat="1">
      <alignment horizontal="center" shrinkToFit="0" vertical="center" wrapText="1"/>
    </xf>
    <xf borderId="1" fillId="4" fontId="6" numFmtId="3" xfId="0" applyAlignment="1" applyBorder="1" applyFont="1" applyNumberForma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0"/>
    </xf>
    <xf borderId="2" fillId="3" fontId="8" numFmtId="3" xfId="0" applyAlignment="1" applyBorder="1" applyFont="1" applyNumberFormat="1">
      <alignment horizontal="center" shrinkToFit="0" vertical="center" wrapText="1"/>
    </xf>
    <xf borderId="2" fillId="5" fontId="9" numFmtId="3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5" fontId="8" numFmtId="165" xfId="0" applyAlignment="1" applyBorder="1" applyFont="1" applyNumberFormat="1">
      <alignment horizontal="center" shrinkToFit="0" vertical="center" wrapText="1"/>
    </xf>
    <xf borderId="1" fillId="3" fontId="8" numFmtId="168" xfId="0" applyAlignment="1" applyBorder="1" applyFont="1" applyNumberFormat="1">
      <alignment horizontal="center" shrinkToFit="0" vertical="center" wrapText="1"/>
    </xf>
    <xf borderId="1" fillId="3" fontId="8" numFmtId="10" xfId="0" applyAlignment="1" applyBorder="1" applyFont="1" applyNumberFormat="1">
      <alignment horizontal="center" shrinkToFit="0" vertical="center" wrapText="1"/>
    </xf>
    <xf borderId="1" fillId="5" fontId="8" numFmtId="10" xfId="0" applyAlignment="1" applyBorder="1" applyFont="1" applyNumberFormat="1">
      <alignment horizontal="center" shrinkToFit="0" vertical="center" wrapText="1"/>
    </xf>
    <xf borderId="1" fillId="3" fontId="15" numFmtId="165" xfId="0" applyAlignment="1" applyBorder="1" applyFont="1" applyNumberFormat="1">
      <alignment horizontal="center" shrinkToFit="0" vertical="center" wrapText="1"/>
    </xf>
    <xf borderId="1" fillId="3" fontId="15" numFmtId="0" xfId="0" applyAlignment="1" applyBorder="1" applyFont="1">
      <alignment horizontal="center" shrinkToFit="0" vertical="center" wrapText="1"/>
    </xf>
    <xf borderId="1" fillId="3" fontId="15" numFmtId="164" xfId="0" applyAlignment="1" applyBorder="1" applyFont="1" applyNumberFormat="1">
      <alignment horizontal="center" shrinkToFit="0" vertical="center" wrapText="1"/>
    </xf>
    <xf borderId="3" fillId="4" fontId="14" numFmtId="0" xfId="0" applyAlignment="1" applyBorder="1" applyFont="1">
      <alignment horizontal="center" shrinkToFit="0" vertical="center" wrapText="1"/>
    </xf>
    <xf borderId="2" fillId="3" fontId="8" numFmtId="169" xfId="0" applyAlignment="1" applyBorder="1" applyFont="1" applyNumberFormat="1">
      <alignment horizontal="center" shrinkToFit="0" vertical="center" wrapText="1"/>
    </xf>
    <xf borderId="2" fillId="3" fontId="8" numFmtId="9" xfId="0" applyAlignment="1" applyBorder="1" applyFont="1" applyNumberFormat="1">
      <alignment horizontal="center" shrinkToFit="0" vertical="center" wrapText="1"/>
    </xf>
    <xf borderId="2" fillId="5" fontId="8" numFmtId="9" xfId="0" applyAlignment="1" applyBorder="1" applyFont="1" applyNumberFormat="1">
      <alignment horizontal="center" shrinkToFit="0" vertical="center" wrapText="1"/>
    </xf>
    <xf borderId="1" fillId="4" fontId="9" numFmtId="164" xfId="0" applyAlignment="1" applyBorder="1" applyFont="1" applyNumberFormat="1">
      <alignment horizontal="center" shrinkToFit="0" vertical="center" wrapText="1"/>
    </xf>
    <xf borderId="1" fillId="5" fontId="9" numFmtId="10" xfId="0" applyAlignment="1" applyBorder="1" applyFont="1" applyNumberFormat="1">
      <alignment horizontal="center" shrinkToFit="0" vertical="center" wrapText="1"/>
    </xf>
    <xf borderId="1" fillId="4" fontId="9" numFmtId="165" xfId="0" applyAlignment="1" applyBorder="1" applyFont="1" applyNumberFormat="1">
      <alignment horizontal="center" shrinkToFit="0" vertical="center" wrapText="1"/>
    </xf>
    <xf borderId="1" fillId="4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DOCENTE!$I$40:$I$41</c:f>
            </c:strRef>
          </c:cat>
          <c:val>
            <c:numRef>
              <c:f>DOCENTE!$J$40:$J$41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DOCENTE!$I$40:$I$41</c:f>
            </c:strRef>
          </c:cat>
          <c:val>
            <c:numRef>
              <c:f>DOCENTE!$K$40:$K$41</c:f>
              <c:numCache/>
            </c:numRef>
          </c:val>
        </c:ser>
        <c:ser>
          <c:idx val="2"/>
          <c:order val="2"/>
          <c:cat>
            <c:strRef>
              <c:f>DOCENTE!$I$40:$I$41</c:f>
            </c:strRef>
          </c:cat>
          <c:val>
            <c:numRef>
              <c:f>DOCENTE!$L$40:$L$41</c:f>
              <c:numCache/>
            </c:numRef>
          </c:val>
        </c:ser>
        <c:ser>
          <c:idx val="3"/>
          <c:order val="3"/>
          <c:cat>
            <c:strRef>
              <c:f>DOCENTE!$I$40:$I$41</c:f>
            </c:strRef>
          </c:cat>
          <c:val>
            <c:numRef>
              <c:f>DOCENTE!$M$40:$M$41</c:f>
              <c:numCache/>
            </c:numRef>
          </c:val>
        </c:ser>
        <c:axId val="1250270603"/>
        <c:axId val="1406537561"/>
      </c:barChart>
      <c:catAx>
        <c:axId val="1250270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06537561"/>
      </c:catAx>
      <c:valAx>
        <c:axId val="1406537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027060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ESTUDIANTE!$I$39:$I$40</c:f>
            </c:strRef>
          </c:cat>
          <c:val>
            <c:numRef>
              <c:f>ESTUDIANTE!$J$39:$J$40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ESTUDIANTE!$I$39:$I$40</c:f>
            </c:strRef>
          </c:cat>
          <c:val>
            <c:numRef>
              <c:f>ESTUDIANTE!$K$39:$K$40</c:f>
              <c:numCache/>
            </c:numRef>
          </c:val>
        </c:ser>
        <c:ser>
          <c:idx val="2"/>
          <c:order val="2"/>
          <c:cat>
            <c:strRef>
              <c:f>ESTUDIANTE!$I$39:$I$40</c:f>
            </c:strRef>
          </c:cat>
          <c:val>
            <c:numRef>
              <c:f>ESTUDIANTE!$L$39:$L$40</c:f>
              <c:numCache/>
            </c:numRef>
          </c:val>
        </c:ser>
        <c:ser>
          <c:idx val="3"/>
          <c:order val="3"/>
          <c:cat>
            <c:strRef>
              <c:f>ESTUDIANTE!$I$39:$I$40</c:f>
            </c:strRef>
          </c:cat>
          <c:val>
            <c:numRef>
              <c:f>ESTUDIANTE!$M$39:$M$40</c:f>
              <c:numCache/>
            </c:numRef>
          </c:val>
        </c:ser>
        <c:axId val="458353770"/>
        <c:axId val="125478861"/>
      </c:barChart>
      <c:catAx>
        <c:axId val="458353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478861"/>
      </c:catAx>
      <c:valAx>
        <c:axId val="125478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835377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Días que se demoró desde la creación hasta terminación de su tarea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IA!$I$2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IA!$F$3:$F$16</c:f>
            </c:strRef>
          </c:cat>
          <c:val>
            <c:numRef>
              <c:f>IA!$I$3:$I$16</c:f>
              <c:numCache/>
            </c:numRef>
          </c:val>
        </c:ser>
        <c:axId val="1416454307"/>
        <c:axId val="1073276674"/>
      </c:barChart>
      <c:catAx>
        <c:axId val="14164543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Asignado 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73276674"/>
      </c:catAx>
      <c:valAx>
        <c:axId val="10732766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Días que se demoró la entrega desde que se creó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6454307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y realizado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7DFF9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IA!$H$18:$H$19</c:f>
            </c:strRef>
          </c:cat>
          <c:val>
            <c:numRef>
              <c:f>IA!$H$18:$H$19</c:f>
              <c:numCache/>
            </c:numRef>
          </c:val>
        </c:ser>
        <c:axId val="618984581"/>
        <c:axId val="302675016"/>
      </c:barChart>
      <c:catAx>
        <c:axId val="618984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2675016"/>
      </c:catAx>
      <c:valAx>
        <c:axId val="302675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14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89845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Días que se demoró desde la creación hasta terminación de su tarea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MSN!$I$2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MSN!$F$3:$F$77</c:f>
            </c:strRef>
          </c:cat>
          <c:val>
            <c:numRef>
              <c:f>MSN!$I$3:$I$77</c:f>
              <c:numCache/>
            </c:numRef>
          </c:val>
        </c:ser>
        <c:axId val="1150664675"/>
        <c:axId val="1166982243"/>
      </c:barChart>
      <c:catAx>
        <c:axId val="11506646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Asignado 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6982243"/>
      </c:catAx>
      <c:valAx>
        <c:axId val="11669822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Días que se demoró la entrega desde que se creó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0664675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y realizado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7DFF9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MSN!$H$79:$H$80</c:f>
            </c:strRef>
          </c:cat>
          <c:val>
            <c:numRef>
              <c:f>MSN!$H$79:$H$80</c:f>
              <c:numCache/>
            </c:numRef>
          </c:val>
        </c:ser>
        <c:axId val="1953967195"/>
        <c:axId val="826139541"/>
      </c:barChart>
      <c:catAx>
        <c:axId val="1953967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6139541"/>
      </c:catAx>
      <c:valAx>
        <c:axId val="826139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14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39671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jpg"/><Relationship Id="rId3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jpg"/><Relationship Id="rId3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2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</xdr:row>
      <xdr:rowOff>123825</xdr:rowOff>
    </xdr:from>
    <xdr:ext cx="1438275" cy="447675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4</xdr:row>
      <xdr:rowOff>209550</xdr:rowOff>
    </xdr:from>
    <xdr:ext cx="4743450" cy="2933700"/>
    <xdr:graphicFrame>
      <xdr:nvGraphicFramePr>
        <xdr:cNvPr id="25492071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590550</xdr:colOff>
      <xdr:row>2</xdr:row>
      <xdr:rowOff>95250</xdr:rowOff>
    </xdr:from>
    <xdr:ext cx="1438275" cy="447675"/>
    <xdr:pic>
      <xdr:nvPicPr>
        <xdr:cNvPr id="0" name="image2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914400</xdr:colOff>
      <xdr:row>20</xdr:row>
      <xdr:rowOff>190500</xdr:rowOff>
    </xdr:from>
    <xdr:ext cx="10553700" cy="541972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933450</xdr:colOff>
      <xdr:row>4</xdr:row>
      <xdr:rowOff>209550</xdr:rowOff>
    </xdr:from>
    <xdr:ext cx="3848100" cy="2867025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9525</xdr:colOff>
      <xdr:row>6</xdr:row>
      <xdr:rowOff>228600</xdr:rowOff>
    </xdr:from>
    <xdr:ext cx="4800600" cy="2971800"/>
    <xdr:graphicFrame>
      <xdr:nvGraphicFramePr>
        <xdr:cNvPr id="1899649555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638175</xdr:colOff>
      <xdr:row>2</xdr:row>
      <xdr:rowOff>114300</xdr:rowOff>
    </xdr:from>
    <xdr:ext cx="1438275" cy="447675"/>
    <xdr:pic>
      <xdr:nvPicPr>
        <xdr:cNvPr id="0" name="image2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895350</xdr:colOff>
      <xdr:row>22</xdr:row>
      <xdr:rowOff>219075</xdr:rowOff>
    </xdr:from>
    <xdr:ext cx="10601325" cy="6115050"/>
    <xdr:pic>
      <xdr:nvPicPr>
        <xdr:cNvPr id="0" name="image5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952500</xdr:colOff>
      <xdr:row>6</xdr:row>
      <xdr:rowOff>228600</xdr:rowOff>
    </xdr:from>
    <xdr:ext cx="3810000" cy="2876550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942975</xdr:colOff>
      <xdr:row>12</xdr:row>
      <xdr:rowOff>228600</xdr:rowOff>
    </xdr:from>
    <xdr:ext cx="6696075" cy="4229100"/>
    <xdr:graphicFrame>
      <xdr:nvGraphicFramePr>
        <xdr:cNvPr id="394818057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942975</xdr:colOff>
      <xdr:row>4</xdr:row>
      <xdr:rowOff>9525</xdr:rowOff>
    </xdr:from>
    <xdr:ext cx="4819650" cy="2981325"/>
    <xdr:graphicFrame>
      <xdr:nvGraphicFramePr>
        <xdr:cNvPr id="1415549906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390525</xdr:colOff>
      <xdr:row>1</xdr:row>
      <xdr:rowOff>57150</xdr:rowOff>
    </xdr:from>
    <xdr:ext cx="1943100" cy="600075"/>
    <xdr:pic>
      <xdr:nvPicPr>
        <xdr:cNvPr id="0" name="image2.jp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942975</xdr:colOff>
      <xdr:row>18</xdr:row>
      <xdr:rowOff>228600</xdr:rowOff>
    </xdr:from>
    <xdr:ext cx="6705600" cy="13192125"/>
    <xdr:graphicFrame>
      <xdr:nvGraphicFramePr>
        <xdr:cNvPr id="1059437784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942975</xdr:colOff>
      <xdr:row>4</xdr:row>
      <xdr:rowOff>9525</xdr:rowOff>
    </xdr:from>
    <xdr:ext cx="4819650" cy="2981325"/>
    <xdr:graphicFrame>
      <xdr:nvGraphicFramePr>
        <xdr:cNvPr id="615478287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390525</xdr:colOff>
      <xdr:row>1</xdr:row>
      <xdr:rowOff>57150</xdr:rowOff>
    </xdr:from>
    <xdr:ext cx="1943100" cy="600075"/>
    <xdr:pic>
      <xdr:nvPicPr>
        <xdr:cNvPr id="0" name="image2.jp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75"/>
    <col customWidth="1" min="3" max="3" width="18.75"/>
    <col customWidth="1" min="4" max="4" width="31.25"/>
    <col customWidth="1" min="5" max="5" width="13.88"/>
    <col customWidth="1" min="6" max="6" width="11.13"/>
    <col customWidth="1" min="7" max="7" width="12.63"/>
    <col customWidth="1" min="8" max="8" width="15.0"/>
    <col customWidth="1" min="9" max="9" width="14.25"/>
    <col customWidth="1" hidden="1" min="10" max="10" width="12.63"/>
  </cols>
  <sheetData>
    <row r="1" ht="11.25" customHeight="1">
      <c r="B1" s="1"/>
      <c r="G1" s="1"/>
      <c r="H1" s="2"/>
      <c r="I1" s="2"/>
    </row>
    <row r="2" ht="15.75" customHeight="1">
      <c r="A2" s="3"/>
      <c r="B2" s="4"/>
      <c r="C2" s="5" t="s">
        <v>0</v>
      </c>
      <c r="D2" s="5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</row>
    <row r="3" ht="15.75" customHeight="1">
      <c r="B3" s="7" t="s">
        <v>8</v>
      </c>
      <c r="C3" s="7" t="s">
        <v>9</v>
      </c>
      <c r="D3" s="7" t="s">
        <v>10</v>
      </c>
      <c r="E3" s="8">
        <v>44964.0</v>
      </c>
      <c r="F3" s="8">
        <v>44965.0</v>
      </c>
      <c r="G3" s="9">
        <v>44970.0</v>
      </c>
      <c r="H3" s="7">
        <f t="shared" ref="H3:H6" si="1">G3-E3</f>
        <v>6</v>
      </c>
      <c r="I3" s="7">
        <f>G3-F3</f>
        <v>5</v>
      </c>
      <c r="J3" s="10">
        <v>44984.0</v>
      </c>
    </row>
    <row r="4" ht="15.75" customHeight="1">
      <c r="B4" s="11" t="s">
        <v>11</v>
      </c>
      <c r="C4" s="11" t="s">
        <v>12</v>
      </c>
      <c r="D4" s="11" t="s">
        <v>13</v>
      </c>
      <c r="E4" s="12">
        <v>44964.0</v>
      </c>
      <c r="F4" s="12">
        <v>44977.0</v>
      </c>
      <c r="G4" s="13">
        <f>J3</f>
        <v>44984</v>
      </c>
      <c r="H4" s="11">
        <f t="shared" si="1"/>
        <v>20</v>
      </c>
      <c r="I4" s="11">
        <f>J3-F4</f>
        <v>7</v>
      </c>
      <c r="J4" s="14"/>
    </row>
    <row r="5" ht="15.75" customHeight="1">
      <c r="B5" s="15" t="s">
        <v>14</v>
      </c>
      <c r="C5" s="15" t="s">
        <v>15</v>
      </c>
      <c r="D5" s="15" t="s">
        <v>16</v>
      </c>
      <c r="E5" s="16">
        <v>44964.0</v>
      </c>
      <c r="F5" s="16">
        <v>44969.0</v>
      </c>
      <c r="G5" s="17">
        <v>44970.0</v>
      </c>
      <c r="H5" s="7">
        <f t="shared" si="1"/>
        <v>6</v>
      </c>
      <c r="I5" s="7">
        <f>G5-F5</f>
        <v>1</v>
      </c>
      <c r="J5" s="14"/>
    </row>
    <row r="6" ht="15.75" customHeight="1">
      <c r="B6" s="11" t="s">
        <v>17</v>
      </c>
      <c r="C6" s="11" t="s">
        <v>12</v>
      </c>
      <c r="D6" s="11" t="s">
        <v>18</v>
      </c>
      <c r="E6" s="12">
        <v>44964.0</v>
      </c>
      <c r="F6" s="12">
        <v>44967.0</v>
      </c>
      <c r="G6" s="13">
        <f>J3</f>
        <v>44984</v>
      </c>
      <c r="H6" s="11">
        <f t="shared" si="1"/>
        <v>20</v>
      </c>
      <c r="I6" s="11">
        <f>J3-F6</f>
        <v>17</v>
      </c>
      <c r="J6" s="14"/>
    </row>
    <row r="7" ht="15.75" customHeight="1">
      <c r="B7" s="18" t="s">
        <v>19</v>
      </c>
      <c r="C7" s="18" t="s">
        <v>12</v>
      </c>
      <c r="D7" s="18" t="s">
        <v>20</v>
      </c>
      <c r="E7" s="19">
        <v>44964.0</v>
      </c>
      <c r="F7" s="19"/>
      <c r="G7" s="20"/>
      <c r="H7" s="21"/>
      <c r="I7" s="21"/>
      <c r="J7" s="14"/>
    </row>
    <row r="8" ht="15.75" customHeight="1">
      <c r="B8" s="18" t="s">
        <v>21</v>
      </c>
      <c r="C8" s="18" t="s">
        <v>12</v>
      </c>
      <c r="D8" s="18" t="s">
        <v>20</v>
      </c>
      <c r="E8" s="19">
        <v>44964.0</v>
      </c>
      <c r="F8" s="19"/>
      <c r="G8" s="20"/>
      <c r="H8" s="21"/>
      <c r="I8" s="21"/>
      <c r="J8" s="14"/>
    </row>
    <row r="9" ht="15.75" customHeight="1">
      <c r="B9" s="7" t="s">
        <v>22</v>
      </c>
      <c r="C9" s="7" t="s">
        <v>23</v>
      </c>
      <c r="D9" s="7" t="s">
        <v>24</v>
      </c>
      <c r="E9" s="8">
        <v>44964.0</v>
      </c>
      <c r="F9" s="8">
        <v>44965.0</v>
      </c>
      <c r="G9" s="9">
        <v>44967.0</v>
      </c>
      <c r="H9" s="7">
        <f t="shared" ref="H9:H13" si="2">G9-E9</f>
        <v>3</v>
      </c>
      <c r="I9" s="7">
        <f>G9-F9</f>
        <v>2</v>
      </c>
      <c r="J9" s="14"/>
    </row>
    <row r="10" ht="15.75" customHeight="1">
      <c r="B10" s="11" t="s">
        <v>25</v>
      </c>
      <c r="C10" s="11" t="s">
        <v>23</v>
      </c>
      <c r="D10" s="11" t="s">
        <v>26</v>
      </c>
      <c r="E10" s="12">
        <v>44964.0</v>
      </c>
      <c r="F10" s="12">
        <v>44967.0</v>
      </c>
      <c r="G10" s="13">
        <f>J3</f>
        <v>44984</v>
      </c>
      <c r="H10" s="11">
        <f t="shared" si="2"/>
        <v>20</v>
      </c>
      <c r="I10" s="11">
        <f>J3-F10</f>
        <v>17</v>
      </c>
      <c r="J10" s="14"/>
    </row>
    <row r="11" ht="15.75" customHeight="1">
      <c r="B11" s="11" t="s">
        <v>27</v>
      </c>
      <c r="C11" s="11" t="s">
        <v>28</v>
      </c>
      <c r="D11" s="11" t="s">
        <v>20</v>
      </c>
      <c r="E11" s="12">
        <v>44964.0</v>
      </c>
      <c r="F11" s="12">
        <v>44982.0</v>
      </c>
      <c r="G11" s="13">
        <f>J3</f>
        <v>44984</v>
      </c>
      <c r="H11" s="11">
        <f t="shared" si="2"/>
        <v>20</v>
      </c>
      <c r="I11" s="11">
        <f>J3-F11</f>
        <v>2</v>
      </c>
      <c r="J11" s="14"/>
    </row>
    <row r="12" ht="15.75" customHeight="1">
      <c r="B12" s="11" t="s">
        <v>29</v>
      </c>
      <c r="C12" s="11" t="s">
        <v>28</v>
      </c>
      <c r="D12" s="11" t="s">
        <v>30</v>
      </c>
      <c r="E12" s="12">
        <v>44964.0</v>
      </c>
      <c r="F12" s="12">
        <v>44977.0</v>
      </c>
      <c r="G12" s="13">
        <f>J3</f>
        <v>44984</v>
      </c>
      <c r="H12" s="11">
        <f t="shared" si="2"/>
        <v>20</v>
      </c>
      <c r="I12" s="11">
        <f>J3-F12</f>
        <v>7</v>
      </c>
      <c r="J12" s="14"/>
    </row>
    <row r="13" ht="15.75" customHeight="1">
      <c r="B13" s="11" t="s">
        <v>31</v>
      </c>
      <c r="C13" s="11" t="s">
        <v>28</v>
      </c>
      <c r="D13" s="11" t="s">
        <v>32</v>
      </c>
      <c r="E13" s="12">
        <v>44964.0</v>
      </c>
      <c r="F13" s="12">
        <v>44977.0</v>
      </c>
      <c r="G13" s="13">
        <f>J3</f>
        <v>44984</v>
      </c>
      <c r="H13" s="11">
        <f t="shared" si="2"/>
        <v>20</v>
      </c>
      <c r="I13" s="11">
        <f>J3-F13</f>
        <v>7</v>
      </c>
      <c r="J13" s="14"/>
    </row>
    <row r="14" ht="15.75" customHeight="1">
      <c r="B14" s="22" t="s">
        <v>33</v>
      </c>
      <c r="C14" s="22" t="s">
        <v>28</v>
      </c>
      <c r="D14" s="22" t="s">
        <v>34</v>
      </c>
      <c r="E14" s="23">
        <v>44964.0</v>
      </c>
      <c r="F14" s="23"/>
      <c r="G14" s="24"/>
      <c r="H14" s="21"/>
      <c r="I14" s="21"/>
      <c r="J14" s="14"/>
    </row>
    <row r="15" ht="15.75" customHeight="1">
      <c r="B15" s="22" t="s">
        <v>35</v>
      </c>
      <c r="C15" s="22" t="s">
        <v>23</v>
      </c>
      <c r="D15" s="22" t="s">
        <v>20</v>
      </c>
      <c r="E15" s="23">
        <v>44964.0</v>
      </c>
      <c r="F15" s="23"/>
      <c r="G15" s="24"/>
      <c r="H15" s="21"/>
      <c r="I15" s="21"/>
      <c r="J15" s="14"/>
    </row>
    <row r="16" ht="15.75" customHeight="1">
      <c r="B16" s="22" t="s">
        <v>36</v>
      </c>
      <c r="C16" s="22" t="s">
        <v>23</v>
      </c>
      <c r="D16" s="22" t="s">
        <v>20</v>
      </c>
      <c r="E16" s="23">
        <v>44964.0</v>
      </c>
      <c r="F16" s="23"/>
      <c r="G16" s="24"/>
      <c r="H16" s="21"/>
      <c r="I16" s="21"/>
      <c r="J16" s="14"/>
    </row>
    <row r="17" ht="15.75" customHeight="1">
      <c r="B17" s="22" t="s">
        <v>37</v>
      </c>
      <c r="C17" s="22" t="s">
        <v>28</v>
      </c>
      <c r="D17" s="22" t="s">
        <v>20</v>
      </c>
      <c r="E17" s="23">
        <v>44964.0</v>
      </c>
      <c r="F17" s="23"/>
      <c r="G17" s="24"/>
      <c r="H17" s="21"/>
      <c r="I17" s="21"/>
      <c r="J17" s="14"/>
    </row>
    <row r="18" ht="15.75" customHeight="1">
      <c r="B18" s="22" t="s">
        <v>36</v>
      </c>
      <c r="C18" s="22" t="s">
        <v>23</v>
      </c>
      <c r="D18" s="22" t="s">
        <v>20</v>
      </c>
      <c r="E18" s="23">
        <v>44964.0</v>
      </c>
      <c r="F18" s="23"/>
      <c r="G18" s="24"/>
      <c r="H18" s="21"/>
      <c r="I18" s="21"/>
      <c r="J18" s="14"/>
    </row>
    <row r="19" ht="15.75" customHeight="1">
      <c r="B19" s="22" t="s">
        <v>38</v>
      </c>
      <c r="C19" s="22" t="s">
        <v>23</v>
      </c>
      <c r="D19" s="22" t="s">
        <v>20</v>
      </c>
      <c r="E19" s="23">
        <v>44964.0</v>
      </c>
      <c r="F19" s="23"/>
      <c r="G19" s="24"/>
      <c r="H19" s="21"/>
      <c r="I19" s="21"/>
      <c r="J19" s="14"/>
    </row>
    <row r="20" ht="15.75" customHeight="1">
      <c r="B20" s="21" t="s">
        <v>39</v>
      </c>
      <c r="C20" s="22" t="s">
        <v>23</v>
      </c>
      <c r="D20" s="21" t="s">
        <v>20</v>
      </c>
      <c r="E20" s="23">
        <v>44964.0</v>
      </c>
      <c r="F20" s="23"/>
      <c r="G20" s="24"/>
      <c r="H20" s="21"/>
      <c r="I20" s="21"/>
      <c r="J20" s="14"/>
    </row>
    <row r="21" ht="15.75" customHeight="1">
      <c r="B21" s="22" t="s">
        <v>40</v>
      </c>
      <c r="C21" s="22" t="s">
        <v>15</v>
      </c>
      <c r="D21" s="21" t="s">
        <v>20</v>
      </c>
      <c r="E21" s="23">
        <v>44964.0</v>
      </c>
      <c r="F21" s="23"/>
      <c r="G21" s="24"/>
      <c r="H21" s="21"/>
      <c r="I21" s="21"/>
      <c r="J21" s="14"/>
    </row>
    <row r="22" ht="15.75" customHeight="1">
      <c r="B22" s="22" t="s">
        <v>41</v>
      </c>
      <c r="C22" s="22" t="s">
        <v>15</v>
      </c>
      <c r="D22" s="21" t="s">
        <v>20</v>
      </c>
      <c r="E22" s="23">
        <v>44964.0</v>
      </c>
      <c r="F22" s="23"/>
      <c r="G22" s="24"/>
      <c r="H22" s="21"/>
      <c r="I22" s="21"/>
      <c r="J22" s="14"/>
    </row>
    <row r="23" ht="15.75" customHeight="1">
      <c r="B23" s="22" t="s">
        <v>42</v>
      </c>
      <c r="C23" s="22" t="s">
        <v>15</v>
      </c>
      <c r="D23" s="21" t="s">
        <v>20</v>
      </c>
      <c r="E23" s="23">
        <v>44964.0</v>
      </c>
      <c r="F23" s="23"/>
      <c r="G23" s="24"/>
      <c r="H23" s="21"/>
      <c r="I23" s="21"/>
      <c r="J23" s="14"/>
    </row>
    <row r="24" ht="15.75" customHeight="1">
      <c r="B24" s="7" t="s">
        <v>43</v>
      </c>
      <c r="C24" s="7" t="s">
        <v>44</v>
      </c>
      <c r="D24" s="7" t="s">
        <v>45</v>
      </c>
      <c r="E24" s="8">
        <v>44964.0</v>
      </c>
      <c r="F24" s="8">
        <v>44974.0</v>
      </c>
      <c r="G24" s="9">
        <v>44976.0</v>
      </c>
      <c r="H24" s="7">
        <f t="shared" ref="H24:H33" si="3">G24-E24</f>
        <v>12</v>
      </c>
      <c r="I24" s="7">
        <f t="shared" ref="I24:I33" si="4">G24-F24</f>
        <v>2</v>
      </c>
      <c r="J24" s="14"/>
    </row>
    <row r="25" ht="15.75" customHeight="1">
      <c r="B25" s="7" t="s">
        <v>46</v>
      </c>
      <c r="C25" s="7" t="s">
        <v>44</v>
      </c>
      <c r="D25" s="25" t="s">
        <v>47</v>
      </c>
      <c r="E25" s="8">
        <v>44964.0</v>
      </c>
      <c r="F25" s="8">
        <v>44964.0</v>
      </c>
      <c r="G25" s="9">
        <v>44970.0</v>
      </c>
      <c r="H25" s="7">
        <f t="shared" si="3"/>
        <v>6</v>
      </c>
      <c r="I25" s="7">
        <f t="shared" si="4"/>
        <v>6</v>
      </c>
      <c r="J25" s="14"/>
    </row>
    <row r="26" ht="15.75" customHeight="1">
      <c r="B26" s="7" t="s">
        <v>48</v>
      </c>
      <c r="C26" s="7" t="s">
        <v>44</v>
      </c>
      <c r="D26" s="25" t="s">
        <v>47</v>
      </c>
      <c r="E26" s="8">
        <v>44964.0</v>
      </c>
      <c r="F26" s="8">
        <v>44964.0</v>
      </c>
      <c r="G26" s="9">
        <v>44970.0</v>
      </c>
      <c r="H26" s="7">
        <f t="shared" si="3"/>
        <v>6</v>
      </c>
      <c r="I26" s="7">
        <f t="shared" si="4"/>
        <v>6</v>
      </c>
      <c r="J26" s="14"/>
    </row>
    <row r="27" ht="15.75" customHeight="1">
      <c r="B27" s="26" t="s">
        <v>49</v>
      </c>
      <c r="C27" s="7" t="s">
        <v>15</v>
      </c>
      <c r="D27" s="7" t="s">
        <v>50</v>
      </c>
      <c r="E27" s="8">
        <v>44964.0</v>
      </c>
      <c r="F27" s="8">
        <v>44976.0</v>
      </c>
      <c r="G27" s="9">
        <v>44982.0</v>
      </c>
      <c r="H27" s="7">
        <f t="shared" si="3"/>
        <v>18</v>
      </c>
      <c r="I27" s="7">
        <f t="shared" si="4"/>
        <v>6</v>
      </c>
      <c r="J27" s="14"/>
    </row>
    <row r="28" ht="15.75" customHeight="1">
      <c r="B28" s="7" t="s">
        <v>51</v>
      </c>
      <c r="C28" s="7" t="s">
        <v>44</v>
      </c>
      <c r="D28" s="25" t="s">
        <v>47</v>
      </c>
      <c r="E28" s="8">
        <v>44964.0</v>
      </c>
      <c r="F28" s="8">
        <v>44966.0</v>
      </c>
      <c r="G28" s="9">
        <v>44970.0</v>
      </c>
      <c r="H28" s="7">
        <f t="shared" si="3"/>
        <v>6</v>
      </c>
      <c r="I28" s="7">
        <f t="shared" si="4"/>
        <v>4</v>
      </c>
      <c r="J28" s="14"/>
    </row>
    <row r="29" ht="15.75" customHeight="1">
      <c r="B29" s="7" t="s">
        <v>52</v>
      </c>
      <c r="C29" s="7" t="s">
        <v>44</v>
      </c>
      <c r="D29" s="7" t="s">
        <v>53</v>
      </c>
      <c r="E29" s="8">
        <v>44964.0</v>
      </c>
      <c r="F29" s="8">
        <v>44969.0</v>
      </c>
      <c r="G29" s="9">
        <v>44974.0</v>
      </c>
      <c r="H29" s="7">
        <f t="shared" si="3"/>
        <v>10</v>
      </c>
      <c r="I29" s="7">
        <f t="shared" si="4"/>
        <v>5</v>
      </c>
      <c r="J29" s="14"/>
    </row>
    <row r="30" ht="15.75" customHeight="1">
      <c r="B30" s="7" t="s">
        <v>54</v>
      </c>
      <c r="C30" s="7" t="s">
        <v>44</v>
      </c>
      <c r="D30" s="7" t="s">
        <v>53</v>
      </c>
      <c r="E30" s="8">
        <v>44964.0</v>
      </c>
      <c r="F30" s="8">
        <v>44970.0</v>
      </c>
      <c r="G30" s="9">
        <v>44974.0</v>
      </c>
      <c r="H30" s="7">
        <f t="shared" si="3"/>
        <v>10</v>
      </c>
      <c r="I30" s="7">
        <f t="shared" si="4"/>
        <v>4</v>
      </c>
      <c r="J30" s="14"/>
    </row>
    <row r="31" ht="15.75" customHeight="1">
      <c r="B31" s="7" t="s">
        <v>55</v>
      </c>
      <c r="C31" s="7" t="s">
        <v>15</v>
      </c>
      <c r="D31" s="7" t="s">
        <v>56</v>
      </c>
      <c r="E31" s="8">
        <v>44964.0</v>
      </c>
      <c r="F31" s="8">
        <v>44968.0</v>
      </c>
      <c r="G31" s="9">
        <v>44969.0</v>
      </c>
      <c r="H31" s="7">
        <f t="shared" si="3"/>
        <v>5</v>
      </c>
      <c r="I31" s="7">
        <f t="shared" si="4"/>
        <v>1</v>
      </c>
      <c r="J31" s="14"/>
    </row>
    <row r="32" ht="15.75" customHeight="1">
      <c r="B32" s="7" t="s">
        <v>57</v>
      </c>
      <c r="C32" s="7" t="s">
        <v>15</v>
      </c>
      <c r="D32" s="7" t="s">
        <v>58</v>
      </c>
      <c r="E32" s="8">
        <v>44964.0</v>
      </c>
      <c r="F32" s="8">
        <v>44969.0</v>
      </c>
      <c r="G32" s="9">
        <v>44979.0</v>
      </c>
      <c r="H32" s="7">
        <f t="shared" si="3"/>
        <v>15</v>
      </c>
      <c r="I32" s="7">
        <f t="shared" si="4"/>
        <v>10</v>
      </c>
      <c r="J32" s="14"/>
    </row>
    <row r="33" ht="15.75" customHeight="1">
      <c r="B33" s="11" t="s">
        <v>59</v>
      </c>
      <c r="C33" s="11" t="s">
        <v>44</v>
      </c>
      <c r="D33" s="11" t="s">
        <v>47</v>
      </c>
      <c r="E33" s="12">
        <v>44964.0</v>
      </c>
      <c r="F33" s="12">
        <v>44977.0</v>
      </c>
      <c r="G33" s="13">
        <f>J3</f>
        <v>44984</v>
      </c>
      <c r="H33" s="11">
        <f t="shared" si="3"/>
        <v>20</v>
      </c>
      <c r="I33" s="11">
        <f t="shared" si="4"/>
        <v>7</v>
      </c>
      <c r="J33" s="14"/>
    </row>
    <row r="34" ht="15.75" customHeight="1">
      <c r="B34" s="18" t="s">
        <v>60</v>
      </c>
      <c r="C34" s="18" t="s">
        <v>44</v>
      </c>
      <c r="D34" s="18" t="s">
        <v>47</v>
      </c>
      <c r="E34" s="19">
        <v>44964.0</v>
      </c>
      <c r="F34" s="19"/>
      <c r="G34" s="20"/>
      <c r="H34" s="21"/>
      <c r="I34" s="21"/>
      <c r="J34" s="14"/>
    </row>
    <row r="35" ht="15.75" customHeight="1">
      <c r="B35" s="25" t="s">
        <v>61</v>
      </c>
      <c r="C35" s="25" t="s">
        <v>44</v>
      </c>
      <c r="D35" s="25" t="s">
        <v>47</v>
      </c>
      <c r="E35" s="27">
        <v>44964.0</v>
      </c>
      <c r="F35" s="27">
        <v>44964.0</v>
      </c>
      <c r="G35" s="28">
        <v>44964.0</v>
      </c>
      <c r="H35" s="7">
        <f t="shared" ref="H35:H36" si="5">G35-E35</f>
        <v>0</v>
      </c>
      <c r="I35" s="7">
        <f t="shared" ref="I35:I36" si="6">G35-F35</f>
        <v>0</v>
      </c>
      <c r="J35" s="14"/>
    </row>
    <row r="36" ht="15.75" customHeight="1">
      <c r="B36" s="11" t="s">
        <v>62</v>
      </c>
      <c r="C36" s="11" t="s">
        <v>44</v>
      </c>
      <c r="D36" s="11" t="s">
        <v>47</v>
      </c>
      <c r="E36" s="12">
        <v>44964.0</v>
      </c>
      <c r="F36" s="12">
        <v>44964.0</v>
      </c>
      <c r="G36" s="13">
        <f>J3</f>
        <v>44984</v>
      </c>
      <c r="H36" s="11">
        <f t="shared" si="5"/>
        <v>20</v>
      </c>
      <c r="I36" s="11">
        <f t="shared" si="6"/>
        <v>20</v>
      </c>
      <c r="J36" s="14"/>
    </row>
    <row r="37" ht="15.75" customHeight="1">
      <c r="B37" s="18" t="s">
        <v>63</v>
      </c>
      <c r="C37" s="18" t="s">
        <v>44</v>
      </c>
      <c r="D37" s="18" t="s">
        <v>47</v>
      </c>
      <c r="E37" s="19">
        <v>44964.0</v>
      </c>
      <c r="F37" s="19"/>
      <c r="G37" s="20"/>
      <c r="H37" s="21"/>
      <c r="I37" s="21"/>
      <c r="J37" s="29"/>
    </row>
    <row r="38" ht="15.75" customHeight="1">
      <c r="B38" s="1"/>
      <c r="G38" s="1"/>
      <c r="H38" s="2"/>
      <c r="I38" s="2"/>
    </row>
    <row r="39" ht="15.75" customHeight="1">
      <c r="B39" s="1"/>
      <c r="G39" s="1"/>
      <c r="H39" s="2"/>
      <c r="I39" s="2"/>
    </row>
    <row r="40" ht="15.75" customHeight="1">
      <c r="B40" s="1"/>
      <c r="G40" s="1"/>
      <c r="H40" s="2"/>
      <c r="I40" s="2"/>
    </row>
    <row r="41" ht="15.75" customHeight="1">
      <c r="B41" s="1"/>
      <c r="G41" s="1"/>
      <c r="H41" s="2"/>
      <c r="I41" s="2"/>
    </row>
    <row r="42" ht="15.75" customHeight="1">
      <c r="B42" s="1"/>
      <c r="G42" s="1"/>
      <c r="H42" s="2"/>
      <c r="I42" s="2"/>
    </row>
    <row r="43" ht="15.75" customHeight="1">
      <c r="B43" s="1"/>
      <c r="G43" s="1"/>
      <c r="H43" s="2"/>
      <c r="I43" s="2"/>
    </row>
    <row r="44" ht="15.75" customHeight="1">
      <c r="B44" s="1"/>
      <c r="G44" s="1"/>
      <c r="H44" s="2"/>
      <c r="I44" s="2"/>
    </row>
    <row r="45" ht="15.75" customHeight="1">
      <c r="B45" s="1"/>
      <c r="G45" s="1"/>
      <c r="H45" s="2"/>
      <c r="I45" s="2"/>
    </row>
    <row r="46" ht="15.75" customHeight="1">
      <c r="B46" s="1"/>
      <c r="G46" s="1"/>
      <c r="H46" s="2"/>
      <c r="I46" s="2"/>
    </row>
    <row r="47" ht="15.75" customHeight="1">
      <c r="B47" s="1"/>
      <c r="G47" s="1"/>
      <c r="H47" s="2"/>
      <c r="I47" s="2"/>
    </row>
    <row r="48" ht="15.75" customHeight="1">
      <c r="B48" s="1"/>
      <c r="G48" s="1"/>
      <c r="H48" s="2"/>
      <c r="I48" s="2"/>
    </row>
    <row r="49" ht="15.75" customHeight="1">
      <c r="B49" s="1"/>
      <c r="G49" s="1"/>
      <c r="H49" s="2"/>
      <c r="I49" s="2"/>
    </row>
    <row r="50" ht="15.75" customHeight="1">
      <c r="B50" s="1"/>
      <c r="G50" s="1"/>
      <c r="H50" s="2"/>
      <c r="I50" s="2"/>
    </row>
    <row r="51" ht="15.75" customHeight="1">
      <c r="B51" s="1"/>
      <c r="G51" s="1"/>
      <c r="H51" s="2"/>
      <c r="I51" s="2"/>
    </row>
    <row r="52" ht="15.75" customHeight="1">
      <c r="B52" s="1"/>
      <c r="G52" s="1"/>
      <c r="H52" s="2"/>
      <c r="I52" s="2"/>
    </row>
    <row r="53" ht="15.75" customHeight="1">
      <c r="B53" s="1"/>
      <c r="G53" s="1"/>
      <c r="H53" s="2"/>
      <c r="I53" s="2"/>
    </row>
    <row r="54" ht="15.75" customHeight="1">
      <c r="B54" s="1"/>
      <c r="G54" s="1"/>
      <c r="H54" s="2"/>
      <c r="I54" s="2"/>
    </row>
    <row r="55" ht="15.75" customHeight="1">
      <c r="B55" s="1"/>
      <c r="G55" s="1"/>
      <c r="H55" s="2"/>
      <c r="I55" s="2"/>
    </row>
    <row r="56" ht="15.75" customHeight="1">
      <c r="B56" s="1"/>
      <c r="G56" s="1"/>
      <c r="H56" s="2"/>
      <c r="I56" s="2"/>
    </row>
    <row r="57" ht="15.75" customHeight="1">
      <c r="B57" s="1"/>
      <c r="G57" s="1"/>
      <c r="H57" s="2"/>
      <c r="I57" s="2"/>
    </row>
    <row r="58" ht="15.75" customHeight="1">
      <c r="B58" s="1"/>
      <c r="G58" s="1"/>
      <c r="H58" s="2"/>
      <c r="I58" s="2"/>
    </row>
    <row r="59" ht="15.75" customHeight="1">
      <c r="B59" s="1"/>
      <c r="G59" s="1"/>
      <c r="H59" s="2"/>
      <c r="I59" s="2"/>
    </row>
    <row r="60" ht="15.75" customHeight="1">
      <c r="B60" s="1"/>
      <c r="G60" s="1"/>
      <c r="H60" s="2"/>
      <c r="I60" s="2"/>
    </row>
    <row r="61" ht="15.75" customHeight="1">
      <c r="B61" s="1"/>
      <c r="G61" s="1"/>
      <c r="H61" s="2"/>
      <c r="I61" s="2"/>
    </row>
    <row r="62" ht="15.75" customHeight="1">
      <c r="B62" s="1"/>
      <c r="G62" s="1"/>
      <c r="H62" s="2"/>
      <c r="I62" s="2"/>
    </row>
    <row r="63" ht="15.75" customHeight="1">
      <c r="B63" s="1"/>
      <c r="G63" s="1"/>
      <c r="H63" s="2"/>
      <c r="I63" s="2"/>
    </row>
    <row r="64" ht="15.75" customHeight="1">
      <c r="B64" s="1"/>
      <c r="G64" s="1"/>
      <c r="H64" s="2"/>
      <c r="I64" s="2"/>
    </row>
    <row r="65" ht="15.75" customHeight="1">
      <c r="B65" s="1"/>
      <c r="G65" s="1"/>
      <c r="H65" s="2"/>
      <c r="I65" s="2"/>
    </row>
    <row r="66" ht="15.75" customHeight="1">
      <c r="B66" s="1"/>
      <c r="G66" s="1"/>
      <c r="H66" s="2"/>
      <c r="I66" s="2"/>
    </row>
    <row r="67" ht="15.75" customHeight="1">
      <c r="B67" s="1"/>
      <c r="G67" s="1"/>
      <c r="H67" s="2"/>
      <c r="I67" s="2"/>
    </row>
    <row r="68" ht="15.75" customHeight="1">
      <c r="B68" s="1"/>
      <c r="G68" s="1"/>
      <c r="H68" s="2"/>
      <c r="I68" s="2"/>
    </row>
    <row r="69" ht="15.75" customHeight="1">
      <c r="B69" s="1"/>
      <c r="G69" s="1"/>
      <c r="H69" s="2"/>
      <c r="I69" s="2"/>
    </row>
    <row r="70" ht="15.75" customHeight="1">
      <c r="B70" s="1"/>
      <c r="G70" s="1"/>
      <c r="H70" s="2"/>
      <c r="I70" s="2"/>
    </row>
    <row r="71" ht="15.75" customHeight="1">
      <c r="B71" s="1"/>
      <c r="G71" s="1"/>
      <c r="H71" s="2"/>
      <c r="I71" s="2"/>
    </row>
    <row r="72" ht="15.75" customHeight="1">
      <c r="B72" s="1"/>
      <c r="G72" s="1"/>
      <c r="H72" s="2"/>
      <c r="I72" s="2"/>
    </row>
    <row r="73" ht="15.75" customHeight="1">
      <c r="B73" s="1"/>
      <c r="G73" s="1"/>
      <c r="H73" s="2"/>
      <c r="I73" s="2"/>
    </row>
    <row r="74" ht="15.75" customHeight="1">
      <c r="B74" s="1"/>
      <c r="G74" s="1"/>
      <c r="H74" s="2"/>
      <c r="I74" s="2"/>
    </row>
    <row r="75" ht="15.75" customHeight="1">
      <c r="B75" s="1"/>
      <c r="G75" s="1"/>
      <c r="H75" s="2"/>
      <c r="I75" s="2"/>
    </row>
    <row r="76" ht="15.75" customHeight="1">
      <c r="B76" s="1"/>
      <c r="G76" s="1"/>
      <c r="H76" s="2"/>
      <c r="I76" s="2"/>
    </row>
    <row r="77" ht="15.75" customHeight="1">
      <c r="B77" s="1"/>
      <c r="G77" s="1"/>
      <c r="H77" s="2"/>
      <c r="I77" s="2"/>
    </row>
    <row r="78" ht="15.75" customHeight="1">
      <c r="B78" s="1"/>
      <c r="G78" s="1"/>
      <c r="H78" s="2"/>
      <c r="I78" s="2"/>
    </row>
    <row r="79" ht="15.75" customHeight="1">
      <c r="B79" s="1"/>
      <c r="G79" s="1"/>
      <c r="H79" s="2"/>
      <c r="I79" s="2"/>
    </row>
    <row r="80" ht="15.75" customHeight="1">
      <c r="B80" s="1"/>
      <c r="G80" s="1"/>
      <c r="H80" s="2"/>
      <c r="I80" s="2"/>
    </row>
    <row r="81" ht="15.75" customHeight="1">
      <c r="B81" s="1"/>
      <c r="G81" s="1"/>
      <c r="H81" s="2"/>
      <c r="I81" s="2"/>
    </row>
    <row r="82" ht="15.75" customHeight="1">
      <c r="B82" s="1"/>
      <c r="G82" s="1"/>
      <c r="H82" s="2"/>
      <c r="I82" s="2"/>
    </row>
    <row r="83" ht="15.75" customHeight="1">
      <c r="B83" s="1"/>
      <c r="G83" s="1"/>
      <c r="H83" s="2"/>
      <c r="I83" s="2"/>
    </row>
    <row r="84" ht="15.75" customHeight="1">
      <c r="B84" s="1"/>
      <c r="G84" s="1"/>
      <c r="H84" s="2"/>
      <c r="I84" s="2"/>
    </row>
    <row r="85" ht="15.75" customHeight="1">
      <c r="B85" s="1"/>
      <c r="G85" s="1"/>
      <c r="H85" s="2"/>
      <c r="I85" s="2"/>
    </row>
    <row r="86" ht="15.75" customHeight="1">
      <c r="B86" s="1"/>
      <c r="G86" s="1"/>
      <c r="H86" s="2"/>
      <c r="I86" s="2"/>
    </row>
    <row r="87" ht="15.75" customHeight="1">
      <c r="B87" s="1"/>
      <c r="G87" s="1"/>
      <c r="H87" s="2"/>
      <c r="I87" s="2"/>
    </row>
    <row r="88" ht="15.75" customHeight="1">
      <c r="B88" s="1"/>
      <c r="G88" s="1"/>
      <c r="H88" s="2"/>
      <c r="I88" s="2"/>
    </row>
    <row r="89" ht="15.75" customHeight="1">
      <c r="B89" s="1"/>
      <c r="G89" s="1"/>
      <c r="H89" s="2"/>
      <c r="I89" s="2"/>
    </row>
    <row r="90" ht="15.75" customHeight="1">
      <c r="B90" s="1"/>
      <c r="G90" s="1"/>
      <c r="H90" s="2"/>
      <c r="I90" s="2"/>
    </row>
    <row r="91" ht="15.75" customHeight="1">
      <c r="B91" s="1"/>
      <c r="G91" s="1"/>
      <c r="H91" s="2"/>
      <c r="I91" s="2"/>
    </row>
    <row r="92" ht="15.75" customHeight="1">
      <c r="B92" s="1"/>
      <c r="G92" s="1"/>
      <c r="H92" s="2"/>
      <c r="I92" s="2"/>
    </row>
    <row r="93" ht="15.75" customHeight="1">
      <c r="B93" s="1"/>
      <c r="G93" s="1"/>
      <c r="H93" s="2"/>
      <c r="I93" s="2"/>
    </row>
    <row r="94" ht="15.75" customHeight="1">
      <c r="B94" s="1"/>
      <c r="G94" s="1"/>
      <c r="H94" s="2"/>
      <c r="I94" s="2"/>
    </row>
    <row r="95" ht="15.75" customHeight="1">
      <c r="B95" s="1"/>
      <c r="G95" s="1"/>
      <c r="H95" s="2"/>
      <c r="I95" s="2"/>
    </row>
    <row r="96" ht="15.75" customHeight="1">
      <c r="B96" s="1"/>
      <c r="G96" s="1"/>
      <c r="H96" s="2"/>
      <c r="I96" s="2"/>
    </row>
    <row r="97" ht="15.75" customHeight="1">
      <c r="B97" s="1"/>
      <c r="G97" s="1"/>
      <c r="H97" s="2"/>
      <c r="I97" s="2"/>
    </row>
    <row r="98" ht="15.75" customHeight="1">
      <c r="B98" s="1"/>
      <c r="G98" s="1"/>
      <c r="H98" s="2"/>
      <c r="I98" s="2"/>
    </row>
    <row r="99" ht="15.75" customHeight="1">
      <c r="B99" s="1"/>
      <c r="G99" s="1"/>
      <c r="H99" s="2"/>
      <c r="I99" s="2"/>
    </row>
    <row r="100" ht="15.75" customHeight="1">
      <c r="B100" s="1"/>
      <c r="G100" s="1"/>
      <c r="H100" s="2"/>
      <c r="I100" s="2"/>
    </row>
    <row r="101" ht="15.75" customHeight="1">
      <c r="B101" s="1"/>
      <c r="G101" s="1"/>
      <c r="H101" s="2"/>
      <c r="I101" s="2"/>
    </row>
    <row r="102" ht="15.75" customHeight="1">
      <c r="B102" s="1"/>
      <c r="G102" s="1"/>
      <c r="H102" s="2"/>
      <c r="I102" s="2"/>
    </row>
    <row r="103" ht="15.75" customHeight="1">
      <c r="B103" s="1"/>
      <c r="G103" s="1"/>
      <c r="H103" s="2"/>
      <c r="I103" s="2"/>
    </row>
    <row r="104" ht="15.75" customHeight="1">
      <c r="B104" s="1"/>
      <c r="G104" s="1"/>
      <c r="H104" s="2"/>
      <c r="I104" s="2"/>
    </row>
    <row r="105" ht="15.75" customHeight="1">
      <c r="B105" s="1"/>
      <c r="G105" s="1"/>
      <c r="H105" s="2"/>
      <c r="I105" s="2"/>
    </row>
    <row r="106" ht="15.75" customHeight="1">
      <c r="B106" s="1"/>
      <c r="G106" s="1"/>
      <c r="H106" s="2"/>
      <c r="I106" s="2"/>
    </row>
    <row r="107" ht="15.75" customHeight="1">
      <c r="B107" s="1"/>
      <c r="G107" s="1"/>
      <c r="H107" s="2"/>
      <c r="I107" s="2"/>
    </row>
    <row r="108" ht="15.75" customHeight="1">
      <c r="B108" s="1"/>
      <c r="G108" s="1"/>
      <c r="H108" s="2"/>
      <c r="I108" s="2"/>
    </row>
    <row r="109" ht="15.75" customHeight="1">
      <c r="B109" s="1"/>
      <c r="G109" s="1"/>
      <c r="H109" s="2"/>
      <c r="I109" s="2"/>
    </row>
    <row r="110" ht="15.75" customHeight="1">
      <c r="B110" s="1"/>
      <c r="G110" s="1"/>
      <c r="H110" s="2"/>
      <c r="I110" s="2"/>
    </row>
    <row r="111" ht="15.75" customHeight="1">
      <c r="B111" s="1"/>
      <c r="G111" s="1"/>
      <c r="H111" s="2"/>
      <c r="I111" s="2"/>
    </row>
    <row r="112" ht="15.75" customHeight="1">
      <c r="B112" s="1"/>
      <c r="G112" s="1"/>
      <c r="H112" s="2"/>
      <c r="I112" s="2"/>
    </row>
    <row r="113" ht="15.75" customHeight="1">
      <c r="B113" s="1"/>
      <c r="G113" s="1"/>
      <c r="H113" s="2"/>
      <c r="I113" s="2"/>
    </row>
    <row r="114" ht="15.75" customHeight="1">
      <c r="B114" s="1"/>
      <c r="G114" s="1"/>
      <c r="H114" s="2"/>
      <c r="I114" s="2"/>
    </row>
    <row r="115" ht="15.75" customHeight="1">
      <c r="B115" s="1"/>
      <c r="G115" s="1"/>
      <c r="H115" s="2"/>
      <c r="I115" s="2"/>
    </row>
    <row r="116" ht="15.75" customHeight="1">
      <c r="B116" s="1"/>
      <c r="G116" s="1"/>
      <c r="H116" s="2"/>
      <c r="I116" s="2"/>
    </row>
    <row r="117" ht="15.75" customHeight="1">
      <c r="B117" s="1"/>
      <c r="G117" s="1"/>
      <c r="H117" s="2"/>
      <c r="I117" s="2"/>
    </row>
    <row r="118" ht="15.75" customHeight="1">
      <c r="B118" s="1"/>
      <c r="G118" s="1"/>
      <c r="H118" s="2"/>
      <c r="I118" s="2"/>
    </row>
    <row r="119" ht="15.75" customHeight="1">
      <c r="B119" s="1"/>
      <c r="G119" s="1"/>
      <c r="H119" s="2"/>
      <c r="I119" s="2"/>
    </row>
    <row r="120" ht="15.75" customHeight="1">
      <c r="B120" s="1"/>
      <c r="G120" s="1"/>
      <c r="H120" s="2"/>
      <c r="I120" s="2"/>
    </row>
    <row r="121" ht="15.75" customHeight="1">
      <c r="B121" s="1"/>
      <c r="G121" s="1"/>
      <c r="H121" s="2"/>
      <c r="I121" s="2"/>
    </row>
    <row r="122" ht="15.75" customHeight="1">
      <c r="B122" s="1"/>
      <c r="G122" s="1"/>
      <c r="H122" s="2"/>
      <c r="I122" s="2"/>
    </row>
    <row r="123" ht="15.75" customHeight="1">
      <c r="B123" s="1"/>
      <c r="G123" s="1"/>
      <c r="H123" s="2"/>
      <c r="I123" s="2"/>
    </row>
    <row r="124" ht="15.75" customHeight="1">
      <c r="B124" s="1"/>
      <c r="G124" s="1"/>
      <c r="H124" s="2"/>
      <c r="I124" s="2"/>
    </row>
    <row r="125" ht="15.75" customHeight="1">
      <c r="B125" s="1"/>
      <c r="G125" s="1"/>
      <c r="H125" s="2"/>
      <c r="I125" s="2"/>
    </row>
    <row r="126" ht="15.75" customHeight="1">
      <c r="B126" s="1"/>
      <c r="G126" s="1"/>
      <c r="H126" s="2"/>
      <c r="I126" s="2"/>
    </row>
    <row r="127" ht="15.75" customHeight="1">
      <c r="B127" s="1"/>
      <c r="G127" s="1"/>
      <c r="H127" s="2"/>
      <c r="I127" s="2"/>
    </row>
    <row r="128" ht="15.75" customHeight="1">
      <c r="B128" s="1"/>
      <c r="G128" s="1"/>
      <c r="H128" s="2"/>
      <c r="I128" s="2"/>
    </row>
    <row r="129" ht="15.75" customHeight="1">
      <c r="B129" s="1"/>
      <c r="G129" s="1"/>
      <c r="H129" s="2"/>
      <c r="I129" s="2"/>
    </row>
    <row r="130" ht="15.75" customHeight="1">
      <c r="B130" s="1"/>
      <c r="G130" s="1"/>
      <c r="H130" s="2"/>
      <c r="I130" s="2"/>
    </row>
    <row r="131" ht="15.75" customHeight="1">
      <c r="B131" s="1"/>
      <c r="G131" s="1"/>
      <c r="H131" s="2"/>
      <c r="I131" s="2"/>
    </row>
    <row r="132" ht="15.75" customHeight="1">
      <c r="B132" s="1"/>
      <c r="G132" s="1"/>
      <c r="H132" s="2"/>
      <c r="I132" s="2"/>
    </row>
    <row r="133" ht="15.75" customHeight="1">
      <c r="B133" s="1"/>
      <c r="G133" s="1"/>
      <c r="H133" s="2"/>
      <c r="I133" s="2"/>
    </row>
    <row r="134" ht="15.75" customHeight="1">
      <c r="B134" s="1"/>
      <c r="G134" s="1"/>
      <c r="H134" s="2"/>
      <c r="I134" s="2"/>
    </row>
    <row r="135" ht="15.75" customHeight="1">
      <c r="B135" s="1"/>
      <c r="G135" s="1"/>
      <c r="H135" s="2"/>
      <c r="I135" s="2"/>
    </row>
    <row r="136" ht="15.75" customHeight="1">
      <c r="B136" s="1"/>
      <c r="G136" s="1"/>
      <c r="H136" s="2"/>
      <c r="I136" s="2"/>
    </row>
    <row r="137" ht="15.75" customHeight="1">
      <c r="B137" s="1"/>
      <c r="G137" s="1"/>
      <c r="H137" s="2"/>
      <c r="I137" s="2"/>
    </row>
    <row r="138" ht="15.75" customHeight="1">
      <c r="B138" s="1"/>
      <c r="G138" s="1"/>
      <c r="H138" s="2"/>
      <c r="I138" s="2"/>
    </row>
    <row r="139" ht="15.75" customHeight="1">
      <c r="B139" s="1"/>
      <c r="G139" s="1"/>
      <c r="H139" s="2"/>
      <c r="I139" s="2"/>
    </row>
    <row r="140" ht="15.75" customHeight="1">
      <c r="B140" s="1"/>
      <c r="G140" s="1"/>
      <c r="H140" s="2"/>
      <c r="I140" s="2"/>
    </row>
    <row r="141" ht="15.75" customHeight="1">
      <c r="B141" s="1"/>
      <c r="G141" s="1"/>
      <c r="H141" s="2"/>
      <c r="I141" s="2"/>
    </row>
    <row r="142" ht="15.75" customHeight="1">
      <c r="B142" s="1"/>
      <c r="G142" s="1"/>
      <c r="H142" s="2"/>
      <c r="I142" s="2"/>
    </row>
    <row r="143" ht="15.75" customHeight="1">
      <c r="B143" s="1"/>
      <c r="G143" s="1"/>
      <c r="H143" s="2"/>
      <c r="I143" s="2"/>
    </row>
    <row r="144" ht="15.75" customHeight="1">
      <c r="B144" s="1"/>
      <c r="G144" s="1"/>
      <c r="H144" s="2"/>
      <c r="I144" s="2"/>
    </row>
    <row r="145" ht="15.75" customHeight="1">
      <c r="B145" s="1"/>
      <c r="G145" s="1"/>
      <c r="H145" s="2"/>
      <c r="I145" s="2"/>
    </row>
    <row r="146" ht="15.75" customHeight="1">
      <c r="B146" s="1"/>
      <c r="G146" s="1"/>
      <c r="H146" s="2"/>
      <c r="I146" s="2"/>
    </row>
    <row r="147" ht="15.75" customHeight="1">
      <c r="B147" s="1"/>
      <c r="G147" s="1"/>
      <c r="H147" s="2"/>
      <c r="I147" s="2"/>
    </row>
    <row r="148" ht="15.75" customHeight="1">
      <c r="B148" s="1"/>
      <c r="G148" s="1"/>
      <c r="H148" s="2"/>
      <c r="I148" s="2"/>
    </row>
    <row r="149" ht="15.75" customHeight="1">
      <c r="B149" s="1"/>
      <c r="G149" s="1"/>
      <c r="H149" s="2"/>
      <c r="I149" s="2"/>
    </row>
    <row r="150" ht="15.75" customHeight="1">
      <c r="B150" s="1"/>
      <c r="G150" s="1"/>
      <c r="H150" s="2"/>
      <c r="I150" s="2"/>
    </row>
    <row r="151" ht="15.75" customHeight="1">
      <c r="B151" s="1"/>
      <c r="G151" s="1"/>
      <c r="H151" s="2"/>
      <c r="I151" s="2"/>
    </row>
    <row r="152" ht="15.75" customHeight="1">
      <c r="B152" s="1"/>
      <c r="G152" s="1"/>
      <c r="H152" s="2"/>
      <c r="I152" s="2"/>
    </row>
    <row r="153" ht="15.75" customHeight="1">
      <c r="B153" s="1"/>
      <c r="G153" s="1"/>
      <c r="H153" s="2"/>
      <c r="I153" s="2"/>
    </row>
    <row r="154" ht="15.75" customHeight="1">
      <c r="B154" s="1"/>
      <c r="G154" s="1"/>
      <c r="H154" s="2"/>
      <c r="I154" s="2"/>
    </row>
    <row r="155" ht="15.75" customHeight="1">
      <c r="B155" s="1"/>
      <c r="G155" s="1"/>
      <c r="H155" s="2"/>
      <c r="I155" s="2"/>
    </row>
    <row r="156" ht="15.75" customHeight="1">
      <c r="B156" s="1"/>
      <c r="G156" s="1"/>
      <c r="H156" s="2"/>
      <c r="I156" s="2"/>
    </row>
    <row r="157" ht="15.75" customHeight="1">
      <c r="B157" s="1"/>
      <c r="G157" s="1"/>
      <c r="H157" s="2"/>
      <c r="I157" s="2"/>
    </row>
    <row r="158" ht="15.75" customHeight="1">
      <c r="B158" s="1"/>
      <c r="G158" s="1"/>
      <c r="H158" s="2"/>
      <c r="I158" s="2"/>
    </row>
    <row r="159" ht="15.75" customHeight="1">
      <c r="B159" s="1"/>
      <c r="G159" s="1"/>
      <c r="H159" s="2"/>
      <c r="I159" s="2"/>
    </row>
    <row r="160" ht="15.75" customHeight="1">
      <c r="B160" s="1"/>
      <c r="G160" s="1"/>
      <c r="H160" s="2"/>
      <c r="I160" s="2"/>
    </row>
    <row r="161" ht="15.75" customHeight="1">
      <c r="B161" s="1"/>
      <c r="G161" s="1"/>
      <c r="H161" s="2"/>
      <c r="I161" s="2"/>
    </row>
    <row r="162" ht="15.75" customHeight="1">
      <c r="B162" s="1"/>
      <c r="G162" s="1"/>
      <c r="H162" s="2"/>
      <c r="I162" s="2"/>
    </row>
    <row r="163" ht="15.75" customHeight="1">
      <c r="B163" s="1"/>
      <c r="G163" s="1"/>
      <c r="H163" s="2"/>
      <c r="I163" s="2"/>
    </row>
    <row r="164" ht="15.75" customHeight="1">
      <c r="B164" s="1"/>
      <c r="G164" s="1"/>
      <c r="H164" s="2"/>
      <c r="I164" s="2"/>
    </row>
    <row r="165" ht="15.75" customHeight="1">
      <c r="B165" s="1"/>
      <c r="G165" s="1"/>
      <c r="H165" s="2"/>
      <c r="I165" s="2"/>
    </row>
    <row r="166" ht="15.75" customHeight="1">
      <c r="B166" s="1"/>
      <c r="G166" s="1"/>
      <c r="H166" s="2"/>
      <c r="I166" s="2"/>
    </row>
    <row r="167" ht="15.75" customHeight="1">
      <c r="B167" s="1"/>
      <c r="G167" s="1"/>
      <c r="H167" s="2"/>
      <c r="I167" s="2"/>
    </row>
    <row r="168" ht="15.75" customHeight="1">
      <c r="B168" s="1"/>
      <c r="G168" s="1"/>
      <c r="H168" s="2"/>
      <c r="I168" s="2"/>
    </row>
    <row r="169" ht="15.75" customHeight="1">
      <c r="B169" s="1"/>
      <c r="G169" s="1"/>
      <c r="H169" s="2"/>
      <c r="I169" s="2"/>
    </row>
    <row r="170" ht="15.75" customHeight="1">
      <c r="B170" s="1"/>
      <c r="G170" s="1"/>
      <c r="H170" s="2"/>
      <c r="I170" s="2"/>
    </row>
    <row r="171" ht="15.75" customHeight="1">
      <c r="B171" s="1"/>
      <c r="G171" s="1"/>
      <c r="H171" s="2"/>
      <c r="I171" s="2"/>
    </row>
    <row r="172" ht="15.75" customHeight="1">
      <c r="B172" s="1"/>
      <c r="G172" s="1"/>
      <c r="H172" s="2"/>
      <c r="I172" s="2"/>
    </row>
    <row r="173" ht="15.75" customHeight="1">
      <c r="B173" s="1"/>
      <c r="G173" s="1"/>
      <c r="H173" s="2"/>
      <c r="I173" s="2"/>
    </row>
    <row r="174" ht="15.75" customHeight="1">
      <c r="B174" s="1"/>
      <c r="G174" s="1"/>
      <c r="H174" s="2"/>
      <c r="I174" s="2"/>
    </row>
    <row r="175" ht="15.75" customHeight="1">
      <c r="B175" s="1"/>
      <c r="G175" s="1"/>
      <c r="H175" s="2"/>
      <c r="I175" s="2"/>
    </row>
    <row r="176" ht="15.75" customHeight="1">
      <c r="B176" s="1"/>
      <c r="G176" s="1"/>
      <c r="H176" s="2"/>
      <c r="I176" s="2"/>
    </row>
    <row r="177" ht="15.75" customHeight="1">
      <c r="B177" s="1"/>
      <c r="G177" s="1"/>
      <c r="H177" s="2"/>
      <c r="I177" s="2"/>
    </row>
    <row r="178" ht="15.75" customHeight="1">
      <c r="B178" s="1"/>
      <c r="G178" s="1"/>
      <c r="H178" s="2"/>
      <c r="I178" s="2"/>
    </row>
    <row r="179" ht="15.75" customHeight="1">
      <c r="B179" s="1"/>
      <c r="G179" s="1"/>
      <c r="H179" s="2"/>
      <c r="I179" s="2"/>
    </row>
    <row r="180" ht="15.75" customHeight="1">
      <c r="B180" s="1"/>
      <c r="G180" s="1"/>
      <c r="H180" s="2"/>
      <c r="I180" s="2"/>
    </row>
    <row r="181" ht="15.75" customHeight="1">
      <c r="B181" s="1"/>
      <c r="G181" s="1"/>
      <c r="H181" s="2"/>
      <c r="I181" s="2"/>
    </row>
    <row r="182" ht="15.75" customHeight="1">
      <c r="B182" s="1"/>
      <c r="G182" s="1"/>
      <c r="H182" s="2"/>
      <c r="I182" s="2"/>
    </row>
    <row r="183" ht="15.75" customHeight="1">
      <c r="B183" s="1"/>
      <c r="G183" s="1"/>
      <c r="H183" s="2"/>
      <c r="I183" s="2"/>
    </row>
    <row r="184" ht="15.75" customHeight="1">
      <c r="B184" s="1"/>
      <c r="G184" s="1"/>
      <c r="H184" s="2"/>
      <c r="I184" s="2"/>
    </row>
    <row r="185" ht="15.75" customHeight="1">
      <c r="B185" s="1"/>
      <c r="G185" s="1"/>
      <c r="H185" s="2"/>
      <c r="I185" s="2"/>
    </row>
    <row r="186" ht="15.75" customHeight="1">
      <c r="B186" s="1"/>
      <c r="G186" s="1"/>
      <c r="H186" s="2"/>
      <c r="I186" s="2"/>
    </row>
    <row r="187" ht="15.75" customHeight="1">
      <c r="B187" s="1"/>
      <c r="G187" s="1"/>
      <c r="H187" s="2"/>
      <c r="I187" s="2"/>
    </row>
    <row r="188" ht="15.75" customHeight="1">
      <c r="B188" s="1"/>
      <c r="G188" s="1"/>
      <c r="H188" s="2"/>
      <c r="I188" s="2"/>
    </row>
    <row r="189" ht="15.75" customHeight="1">
      <c r="B189" s="1"/>
      <c r="G189" s="1"/>
      <c r="H189" s="2"/>
      <c r="I189" s="2"/>
    </row>
    <row r="190" ht="15.75" customHeight="1">
      <c r="B190" s="1"/>
      <c r="G190" s="1"/>
      <c r="H190" s="2"/>
      <c r="I190" s="2"/>
    </row>
    <row r="191" ht="15.75" customHeight="1">
      <c r="B191" s="1"/>
      <c r="G191" s="1"/>
      <c r="H191" s="2"/>
      <c r="I191" s="2"/>
    </row>
    <row r="192" ht="15.75" customHeight="1">
      <c r="B192" s="1"/>
      <c r="G192" s="1"/>
      <c r="H192" s="2"/>
      <c r="I192" s="2"/>
    </row>
    <row r="193" ht="15.75" customHeight="1">
      <c r="B193" s="1"/>
      <c r="G193" s="1"/>
      <c r="H193" s="2"/>
      <c r="I193" s="2"/>
    </row>
    <row r="194" ht="15.75" customHeight="1">
      <c r="B194" s="1"/>
      <c r="G194" s="1"/>
      <c r="H194" s="2"/>
      <c r="I194" s="2"/>
    </row>
    <row r="195" ht="15.75" customHeight="1">
      <c r="B195" s="1"/>
      <c r="G195" s="1"/>
      <c r="H195" s="2"/>
      <c r="I195" s="2"/>
    </row>
    <row r="196" ht="15.75" customHeight="1">
      <c r="B196" s="1"/>
      <c r="G196" s="1"/>
      <c r="H196" s="2"/>
      <c r="I196" s="2"/>
    </row>
    <row r="197" ht="15.75" customHeight="1">
      <c r="B197" s="1"/>
      <c r="G197" s="1"/>
      <c r="H197" s="2"/>
      <c r="I197" s="2"/>
    </row>
    <row r="198" ht="15.75" customHeight="1">
      <c r="B198" s="1"/>
      <c r="G198" s="1"/>
      <c r="H198" s="2"/>
      <c r="I198" s="2"/>
    </row>
    <row r="199" ht="15.75" customHeight="1">
      <c r="B199" s="1"/>
      <c r="G199" s="1"/>
      <c r="H199" s="2"/>
      <c r="I199" s="2"/>
    </row>
    <row r="200" ht="15.75" customHeight="1">
      <c r="B200" s="1"/>
      <c r="G200" s="1"/>
      <c r="H200" s="2"/>
      <c r="I200" s="2"/>
    </row>
    <row r="201" ht="15.75" customHeight="1">
      <c r="B201" s="1"/>
      <c r="G201" s="1"/>
      <c r="H201" s="2"/>
      <c r="I201" s="2"/>
    </row>
    <row r="202" ht="15.75" customHeight="1">
      <c r="B202" s="1"/>
      <c r="G202" s="1"/>
      <c r="H202" s="2"/>
      <c r="I202" s="2"/>
    </row>
    <row r="203" ht="15.75" customHeight="1">
      <c r="B203" s="1"/>
      <c r="G203" s="1"/>
      <c r="H203" s="2"/>
      <c r="I203" s="2"/>
    </row>
    <row r="204" ht="15.75" customHeight="1">
      <c r="B204" s="1"/>
      <c r="G204" s="1"/>
      <c r="H204" s="2"/>
      <c r="I204" s="2"/>
    </row>
    <row r="205" ht="15.75" customHeight="1">
      <c r="B205" s="1"/>
      <c r="G205" s="1"/>
      <c r="H205" s="2"/>
      <c r="I205" s="2"/>
    </row>
    <row r="206" ht="15.75" customHeight="1">
      <c r="B206" s="1"/>
      <c r="G206" s="1"/>
      <c r="H206" s="2"/>
      <c r="I206" s="2"/>
    </row>
    <row r="207" ht="15.75" customHeight="1">
      <c r="B207" s="1"/>
      <c r="G207" s="1"/>
      <c r="H207" s="2"/>
      <c r="I207" s="2"/>
    </row>
    <row r="208" ht="15.75" customHeight="1">
      <c r="B208" s="1"/>
      <c r="G208" s="1"/>
      <c r="H208" s="2"/>
      <c r="I208" s="2"/>
    </row>
    <row r="209" ht="15.75" customHeight="1">
      <c r="B209" s="1"/>
      <c r="G209" s="1"/>
      <c r="H209" s="2"/>
      <c r="I209" s="2"/>
    </row>
    <row r="210" ht="15.75" customHeight="1">
      <c r="B210" s="1"/>
      <c r="G210" s="1"/>
      <c r="H210" s="2"/>
      <c r="I210" s="2"/>
    </row>
    <row r="211" ht="15.75" customHeight="1">
      <c r="B211" s="1"/>
      <c r="G211" s="1"/>
      <c r="H211" s="2"/>
      <c r="I211" s="2"/>
    </row>
    <row r="212" ht="15.75" customHeight="1">
      <c r="B212" s="1"/>
      <c r="G212" s="1"/>
      <c r="H212" s="2"/>
      <c r="I212" s="2"/>
    </row>
    <row r="213" ht="15.75" customHeight="1">
      <c r="B213" s="1"/>
      <c r="G213" s="1"/>
      <c r="H213" s="2"/>
      <c r="I213" s="2"/>
    </row>
    <row r="214" ht="15.75" customHeight="1">
      <c r="B214" s="1"/>
      <c r="G214" s="1"/>
      <c r="H214" s="2"/>
      <c r="I214" s="2"/>
    </row>
    <row r="215" ht="15.75" customHeight="1">
      <c r="B215" s="1"/>
      <c r="G215" s="1"/>
      <c r="H215" s="2"/>
      <c r="I215" s="2"/>
    </row>
    <row r="216" ht="15.75" customHeight="1">
      <c r="B216" s="1"/>
      <c r="G216" s="1"/>
      <c r="H216" s="2"/>
      <c r="I216" s="2"/>
    </row>
    <row r="217" ht="15.75" customHeight="1">
      <c r="B217" s="1"/>
      <c r="G217" s="1"/>
      <c r="H217" s="2"/>
      <c r="I217" s="2"/>
    </row>
    <row r="218" ht="15.75" customHeight="1">
      <c r="B218" s="1"/>
      <c r="G218" s="1"/>
      <c r="H218" s="2"/>
      <c r="I218" s="2"/>
    </row>
    <row r="219" ht="15.75" customHeight="1">
      <c r="B219" s="1"/>
      <c r="G219" s="1"/>
      <c r="H219" s="2"/>
      <c r="I219" s="2"/>
    </row>
    <row r="220" ht="15.75" customHeight="1">
      <c r="B220" s="1"/>
      <c r="G220" s="1"/>
      <c r="H220" s="2"/>
      <c r="I220" s="2"/>
    </row>
    <row r="221" ht="15.75" customHeight="1">
      <c r="B221" s="1"/>
      <c r="G221" s="1"/>
      <c r="H221" s="2"/>
      <c r="I221" s="2"/>
    </row>
    <row r="222" ht="15.75" customHeight="1">
      <c r="B222" s="1"/>
      <c r="G222" s="1"/>
      <c r="H222" s="2"/>
      <c r="I222" s="2"/>
    </row>
    <row r="223" ht="15.75" customHeight="1">
      <c r="B223" s="1"/>
      <c r="G223" s="1"/>
      <c r="H223" s="2"/>
      <c r="I223" s="2"/>
    </row>
    <row r="224" ht="15.75" customHeight="1">
      <c r="B224" s="1"/>
      <c r="G224" s="1"/>
      <c r="H224" s="2"/>
      <c r="I224" s="2"/>
    </row>
    <row r="225" ht="15.75" customHeight="1">
      <c r="B225" s="1"/>
      <c r="G225" s="1"/>
      <c r="H225" s="2"/>
      <c r="I225" s="2"/>
    </row>
    <row r="226" ht="15.75" customHeight="1">
      <c r="B226" s="1"/>
      <c r="G226" s="1"/>
      <c r="H226" s="2"/>
      <c r="I226" s="2"/>
    </row>
    <row r="227" ht="15.75" customHeight="1">
      <c r="B227" s="1"/>
      <c r="G227" s="1"/>
      <c r="H227" s="2"/>
      <c r="I227" s="2"/>
    </row>
    <row r="228" ht="15.75" customHeight="1">
      <c r="B228" s="1"/>
      <c r="G228" s="1"/>
      <c r="H228" s="2"/>
      <c r="I228" s="2"/>
    </row>
    <row r="229" ht="15.75" customHeight="1">
      <c r="B229" s="1"/>
      <c r="G229" s="1"/>
      <c r="H229" s="2"/>
      <c r="I229" s="2"/>
    </row>
    <row r="230" ht="15.75" customHeight="1">
      <c r="B230" s="1"/>
      <c r="G230" s="1"/>
      <c r="H230" s="2"/>
      <c r="I230" s="2"/>
    </row>
    <row r="231" ht="15.75" customHeight="1">
      <c r="B231" s="1"/>
      <c r="G231" s="1"/>
      <c r="H231" s="2"/>
      <c r="I231" s="2"/>
    </row>
    <row r="232" ht="15.75" customHeight="1">
      <c r="B232" s="1"/>
      <c r="G232" s="1"/>
      <c r="H232" s="2"/>
      <c r="I232" s="2"/>
    </row>
    <row r="233" ht="15.75" customHeight="1">
      <c r="B233" s="1"/>
      <c r="G233" s="1"/>
      <c r="H233" s="2"/>
      <c r="I233" s="2"/>
    </row>
    <row r="234" ht="15.75" customHeight="1">
      <c r="B234" s="1"/>
      <c r="G234" s="1"/>
      <c r="H234" s="2"/>
      <c r="I234" s="2"/>
    </row>
    <row r="235" ht="15.75" customHeight="1">
      <c r="B235" s="1"/>
      <c r="G235" s="1"/>
      <c r="H235" s="2"/>
      <c r="I235" s="2"/>
    </row>
    <row r="236" ht="15.75" customHeight="1">
      <c r="B236" s="1"/>
      <c r="G236" s="1"/>
      <c r="H236" s="2"/>
      <c r="I236" s="2"/>
    </row>
    <row r="237" ht="15.75" customHeight="1">
      <c r="B237" s="1"/>
      <c r="G237" s="1"/>
      <c r="H237" s="2"/>
      <c r="I237" s="2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3:J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5.25"/>
    <col customWidth="1" min="4" max="5" width="18.75"/>
    <col customWidth="1" min="6" max="6" width="31.25"/>
    <col customWidth="1" min="7" max="7" width="13.88"/>
    <col customWidth="1" min="8" max="8" width="11.13"/>
    <col customWidth="1" min="9" max="9" width="12.63"/>
    <col customWidth="1" min="10" max="10" width="15.0"/>
    <col customWidth="1" min="11" max="11" width="14.5"/>
    <col customWidth="1" hidden="1" min="12" max="12" width="12.63"/>
    <col customWidth="1" min="13" max="13" width="14.5"/>
  </cols>
  <sheetData>
    <row r="1" ht="15.75" customHeight="1">
      <c r="C1" s="1"/>
      <c r="I1" s="1"/>
      <c r="J1" s="30"/>
      <c r="K1" s="30"/>
      <c r="M1" s="30"/>
    </row>
    <row r="2" ht="15.75" customHeight="1">
      <c r="C2" s="1"/>
      <c r="I2" s="1"/>
      <c r="J2" s="30"/>
      <c r="K2" s="30"/>
      <c r="M2" s="30"/>
    </row>
    <row r="3" ht="15.75" customHeight="1">
      <c r="B3" s="3"/>
      <c r="C3" s="4"/>
      <c r="D3" s="5" t="s">
        <v>64</v>
      </c>
      <c r="E3" s="5" t="s">
        <v>0</v>
      </c>
      <c r="F3" s="5" t="s">
        <v>1</v>
      </c>
      <c r="G3" s="6" t="s">
        <v>2</v>
      </c>
      <c r="H3" s="6" t="s">
        <v>3</v>
      </c>
      <c r="I3" s="6" t="s">
        <v>4</v>
      </c>
      <c r="J3" s="31" t="s">
        <v>5</v>
      </c>
      <c r="K3" s="31" t="s">
        <v>6</v>
      </c>
      <c r="L3" s="6" t="s">
        <v>7</v>
      </c>
      <c r="M3" s="32" t="s">
        <v>65</v>
      </c>
      <c r="N3" s="33"/>
    </row>
    <row r="4" ht="15.75" customHeight="1">
      <c r="C4" s="34" t="s">
        <v>66</v>
      </c>
      <c r="D4" s="34" t="s">
        <v>67</v>
      </c>
      <c r="E4" s="15" t="s">
        <v>9</v>
      </c>
      <c r="F4" s="15" t="s">
        <v>68</v>
      </c>
      <c r="G4" s="16">
        <v>44974.0</v>
      </c>
      <c r="H4" s="17">
        <v>44977.0</v>
      </c>
      <c r="I4" s="17">
        <v>44980.0</v>
      </c>
      <c r="J4" s="35">
        <f t="shared" ref="J4:J5" si="1">I4-G4</f>
        <v>6</v>
      </c>
      <c r="K4" s="35">
        <f t="shared" ref="K4:K5" si="2">I4-H4</f>
        <v>3</v>
      </c>
      <c r="L4" s="10">
        <v>44984.0</v>
      </c>
      <c r="M4" s="36">
        <f>8/5</f>
        <v>1.6</v>
      </c>
      <c r="O4" s="37" t="s">
        <v>69</v>
      </c>
      <c r="P4" s="38"/>
      <c r="Q4" s="38"/>
      <c r="R4" s="38"/>
      <c r="S4" s="38"/>
      <c r="U4" s="37" t="s">
        <v>70</v>
      </c>
      <c r="V4" s="38"/>
      <c r="W4" s="38"/>
      <c r="X4" s="38"/>
    </row>
    <row r="5" ht="15.75" customHeight="1">
      <c r="C5" s="14"/>
      <c r="D5" s="14"/>
      <c r="E5" s="15" t="s">
        <v>23</v>
      </c>
      <c r="F5" s="15" t="s">
        <v>71</v>
      </c>
      <c r="G5" s="17">
        <v>44974.0</v>
      </c>
      <c r="H5" s="17">
        <v>44983.0</v>
      </c>
      <c r="I5" s="17">
        <v>44983.0</v>
      </c>
      <c r="J5" s="35">
        <f t="shared" si="1"/>
        <v>9</v>
      </c>
      <c r="K5" s="35">
        <f t="shared" si="2"/>
        <v>0</v>
      </c>
      <c r="L5" s="14"/>
      <c r="M5" s="36">
        <f>8/1/5*1</f>
        <v>1.6</v>
      </c>
      <c r="O5" s="39"/>
      <c r="P5" s="40"/>
      <c r="Q5" s="40"/>
      <c r="R5" s="40"/>
      <c r="S5" s="40"/>
      <c r="U5" s="39"/>
      <c r="V5" s="40"/>
      <c r="W5" s="40"/>
      <c r="X5" s="40"/>
    </row>
    <row r="6" ht="15.75" customHeight="1">
      <c r="C6" s="14"/>
      <c r="D6" s="14"/>
      <c r="E6" s="18" t="s">
        <v>28</v>
      </c>
      <c r="F6" s="18" t="s">
        <v>34</v>
      </c>
      <c r="G6" s="19">
        <v>44974.0</v>
      </c>
      <c r="H6" s="19"/>
      <c r="I6" s="19"/>
      <c r="J6" s="41"/>
      <c r="K6" s="41"/>
      <c r="L6" s="14"/>
      <c r="M6" s="41"/>
    </row>
    <row r="7" ht="15.75" customHeight="1">
      <c r="C7" s="14"/>
      <c r="D7" s="14"/>
      <c r="E7" s="17" t="s">
        <v>15</v>
      </c>
      <c r="F7" s="17" t="s">
        <v>72</v>
      </c>
      <c r="G7" s="17">
        <v>44974.0</v>
      </c>
      <c r="H7" s="17">
        <v>44983.0</v>
      </c>
      <c r="I7" s="17">
        <v>44984.0</v>
      </c>
      <c r="J7" s="35">
        <f>I7-G7</f>
        <v>10</v>
      </c>
      <c r="K7" s="35">
        <f>I7-H7</f>
        <v>1</v>
      </c>
      <c r="L7" s="14"/>
      <c r="M7" s="36">
        <f>8/1/5*1</f>
        <v>1.6</v>
      </c>
    </row>
    <row r="8" ht="39.0" customHeight="1">
      <c r="C8" s="29"/>
      <c r="D8" s="29"/>
      <c r="E8" s="18" t="s">
        <v>15</v>
      </c>
      <c r="F8" s="18" t="s">
        <v>72</v>
      </c>
      <c r="G8" s="19">
        <v>44974.0</v>
      </c>
      <c r="H8" s="19"/>
      <c r="I8" s="19"/>
      <c r="J8" s="41"/>
      <c r="K8" s="41"/>
      <c r="L8" s="14"/>
      <c r="M8" s="41"/>
    </row>
    <row r="9" ht="15.0" customHeight="1">
      <c r="C9" s="34" t="s">
        <v>73</v>
      </c>
      <c r="D9" s="34" t="s">
        <v>67</v>
      </c>
      <c r="E9" s="15" t="s">
        <v>9</v>
      </c>
      <c r="F9" s="15" t="s">
        <v>68</v>
      </c>
      <c r="G9" s="16">
        <v>44974.0</v>
      </c>
      <c r="H9" s="17">
        <v>44977.0</v>
      </c>
      <c r="I9" s="17">
        <v>44981.0</v>
      </c>
      <c r="J9" s="35">
        <f t="shared" ref="J9:J11" si="3">I9-G9</f>
        <v>7</v>
      </c>
      <c r="K9" s="35">
        <f t="shared" ref="K9:K11" si="4">I9-H9</f>
        <v>4</v>
      </c>
      <c r="L9" s="14"/>
      <c r="M9" s="36">
        <f t="shared" ref="M9:M11" si="5">5/1/5*1</f>
        <v>1</v>
      </c>
    </row>
    <row r="10" ht="15.0" customHeight="1">
      <c r="C10" s="14"/>
      <c r="D10" s="14"/>
      <c r="E10" s="15" t="s">
        <v>23</v>
      </c>
      <c r="F10" s="15" t="s">
        <v>71</v>
      </c>
      <c r="G10" s="17">
        <v>44974.0</v>
      </c>
      <c r="H10" s="17">
        <v>44983.0</v>
      </c>
      <c r="I10" s="17">
        <v>44983.0</v>
      </c>
      <c r="J10" s="35">
        <f t="shared" si="3"/>
        <v>9</v>
      </c>
      <c r="K10" s="35">
        <f t="shared" si="4"/>
        <v>0</v>
      </c>
      <c r="L10" s="14"/>
      <c r="M10" s="36">
        <f t="shared" si="5"/>
        <v>1</v>
      </c>
    </row>
    <row r="11" ht="15.0" customHeight="1">
      <c r="C11" s="14"/>
      <c r="D11" s="14"/>
      <c r="E11" s="17" t="s">
        <v>28</v>
      </c>
      <c r="F11" s="17" t="s">
        <v>74</v>
      </c>
      <c r="G11" s="17">
        <v>44974.0</v>
      </c>
      <c r="H11" s="17">
        <v>44977.0</v>
      </c>
      <c r="I11" s="17">
        <v>44981.0</v>
      </c>
      <c r="J11" s="35">
        <f t="shared" si="3"/>
        <v>7</v>
      </c>
      <c r="K11" s="42">
        <f t="shared" si="4"/>
        <v>4</v>
      </c>
      <c r="L11" s="14"/>
      <c r="M11" s="36">
        <f t="shared" si="5"/>
        <v>1</v>
      </c>
    </row>
    <row r="12" ht="15.0" customHeight="1">
      <c r="C12" s="14"/>
      <c r="D12" s="14"/>
      <c r="E12" s="43" t="s">
        <v>15</v>
      </c>
      <c r="F12" s="43" t="s">
        <v>75</v>
      </c>
      <c r="G12" s="44">
        <v>44974.0</v>
      </c>
      <c r="H12" s="44">
        <v>44980.0</v>
      </c>
      <c r="I12" s="45"/>
      <c r="J12" s="46">
        <f>L4-H12</f>
        <v>4</v>
      </c>
      <c r="K12" s="47">
        <f>L4-H12</f>
        <v>4</v>
      </c>
      <c r="L12" s="14"/>
      <c r="M12" s="47"/>
    </row>
    <row r="13" ht="15.0" customHeight="1">
      <c r="C13" s="29"/>
      <c r="D13" s="29"/>
      <c r="E13" s="19" t="s">
        <v>15</v>
      </c>
      <c r="F13" s="19" t="s">
        <v>75</v>
      </c>
      <c r="G13" s="19">
        <v>44974.0</v>
      </c>
      <c r="H13" s="19"/>
      <c r="I13" s="19"/>
      <c r="J13" s="48"/>
      <c r="K13" s="48"/>
      <c r="L13" s="14"/>
      <c r="M13" s="48"/>
    </row>
    <row r="14" ht="15.75" customHeight="1">
      <c r="C14" s="34" t="s">
        <v>76</v>
      </c>
      <c r="D14" s="34" t="s">
        <v>67</v>
      </c>
      <c r="E14" s="15" t="s">
        <v>9</v>
      </c>
      <c r="F14" s="15" t="s">
        <v>68</v>
      </c>
      <c r="G14" s="16">
        <v>44974.0</v>
      </c>
      <c r="H14" s="17">
        <v>44977.0</v>
      </c>
      <c r="I14" s="17">
        <v>44981.0</v>
      </c>
      <c r="J14" s="35">
        <f t="shared" ref="J14:J16" si="6">I14-G14</f>
        <v>7</v>
      </c>
      <c r="K14" s="35">
        <f t="shared" ref="K14:K16" si="7">I14-H14</f>
        <v>4</v>
      </c>
      <c r="L14" s="14"/>
      <c r="M14" s="36">
        <f t="shared" ref="M14:M16" si="8">5/1/5*1</f>
        <v>1</v>
      </c>
    </row>
    <row r="15" ht="15.75" customHeight="1">
      <c r="C15" s="14"/>
      <c r="D15" s="14"/>
      <c r="E15" s="15" t="s">
        <v>23</v>
      </c>
      <c r="F15" s="15" t="s">
        <v>71</v>
      </c>
      <c r="G15" s="17">
        <v>44974.0</v>
      </c>
      <c r="H15" s="17">
        <v>44983.0</v>
      </c>
      <c r="I15" s="17">
        <v>44983.0</v>
      </c>
      <c r="J15" s="35">
        <f t="shared" si="6"/>
        <v>9</v>
      </c>
      <c r="K15" s="35">
        <f t="shared" si="7"/>
        <v>0</v>
      </c>
      <c r="L15" s="14"/>
      <c r="M15" s="36">
        <f t="shared" si="8"/>
        <v>1</v>
      </c>
    </row>
    <row r="16" ht="15.75" customHeight="1">
      <c r="C16" s="14"/>
      <c r="D16" s="14"/>
      <c r="E16" s="17" t="s">
        <v>28</v>
      </c>
      <c r="F16" s="17" t="s">
        <v>74</v>
      </c>
      <c r="G16" s="17">
        <v>44974.0</v>
      </c>
      <c r="H16" s="17">
        <v>44977.0</v>
      </c>
      <c r="I16" s="17">
        <v>44982.0</v>
      </c>
      <c r="J16" s="35">
        <f t="shared" si="6"/>
        <v>8</v>
      </c>
      <c r="K16" s="35">
        <f t="shared" si="7"/>
        <v>5</v>
      </c>
      <c r="L16" s="14"/>
      <c r="M16" s="36">
        <f t="shared" si="8"/>
        <v>1</v>
      </c>
    </row>
    <row r="17" ht="15.75" customHeight="1">
      <c r="C17" s="14"/>
      <c r="D17" s="14"/>
      <c r="E17" s="43" t="s">
        <v>15</v>
      </c>
      <c r="F17" s="43" t="s">
        <v>75</v>
      </c>
      <c r="G17" s="44">
        <v>44974.0</v>
      </c>
      <c r="H17" s="44">
        <v>44980.0</v>
      </c>
      <c r="I17" s="45"/>
      <c r="J17" s="46">
        <f>L4-H17</f>
        <v>4</v>
      </c>
      <c r="K17" s="46">
        <f>L4-H17</f>
        <v>4</v>
      </c>
      <c r="L17" s="14"/>
      <c r="M17" s="46"/>
    </row>
    <row r="18" ht="15.75" customHeight="1">
      <c r="C18" s="29"/>
      <c r="D18" s="29"/>
      <c r="E18" s="19" t="s">
        <v>15</v>
      </c>
      <c r="F18" s="19" t="s">
        <v>75</v>
      </c>
      <c r="G18" s="19">
        <v>44974.0</v>
      </c>
      <c r="H18" s="19"/>
      <c r="I18" s="19"/>
      <c r="J18" s="48"/>
      <c r="K18" s="48"/>
      <c r="L18" s="14"/>
      <c r="M18" s="48"/>
    </row>
    <row r="19" ht="15.75" customHeight="1">
      <c r="C19" s="34" t="s">
        <v>77</v>
      </c>
      <c r="D19" s="34" t="s">
        <v>67</v>
      </c>
      <c r="E19" s="15" t="s">
        <v>9</v>
      </c>
      <c r="F19" s="15" t="s">
        <v>68</v>
      </c>
      <c r="G19" s="16">
        <v>44974.0</v>
      </c>
      <c r="H19" s="17">
        <v>44977.0</v>
      </c>
      <c r="I19" s="17">
        <v>44980.0</v>
      </c>
      <c r="J19" s="35">
        <f t="shared" ref="J19:J20" si="9">I19-G19</f>
        <v>6</v>
      </c>
      <c r="K19" s="35">
        <f t="shared" ref="K19:K20" si="10">I19-H19</f>
        <v>3</v>
      </c>
      <c r="L19" s="14"/>
      <c r="M19" s="36">
        <f t="shared" ref="M19:M20" si="11">5/1/5*1</f>
        <v>1</v>
      </c>
    </row>
    <row r="20" ht="15.75" customHeight="1">
      <c r="C20" s="14"/>
      <c r="D20" s="14"/>
      <c r="E20" s="15" t="s">
        <v>23</v>
      </c>
      <c r="F20" s="15" t="s">
        <v>71</v>
      </c>
      <c r="G20" s="17">
        <v>44974.0</v>
      </c>
      <c r="H20" s="17">
        <v>44983.0</v>
      </c>
      <c r="I20" s="17">
        <v>44983.0</v>
      </c>
      <c r="J20" s="35">
        <f t="shared" si="9"/>
        <v>9</v>
      </c>
      <c r="K20" s="35">
        <f t="shared" si="10"/>
        <v>0</v>
      </c>
      <c r="L20" s="14"/>
      <c r="M20" s="36">
        <f t="shared" si="11"/>
        <v>1</v>
      </c>
      <c r="O20" s="37" t="s">
        <v>78</v>
      </c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ht="15.75" customHeight="1">
      <c r="C21" s="14"/>
      <c r="D21" s="14"/>
      <c r="E21" s="19" t="s">
        <v>28</v>
      </c>
      <c r="F21" s="18" t="s">
        <v>34</v>
      </c>
      <c r="G21" s="19">
        <v>44974.0</v>
      </c>
      <c r="H21" s="19"/>
      <c r="I21" s="19"/>
      <c r="J21" s="48"/>
      <c r="K21" s="48"/>
      <c r="L21" s="14"/>
      <c r="M21" s="48"/>
      <c r="O21" s="39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 ht="15.75" customHeight="1">
      <c r="C22" s="14"/>
      <c r="D22" s="14"/>
      <c r="E22" s="17" t="s">
        <v>15</v>
      </c>
      <c r="F22" s="17" t="s">
        <v>72</v>
      </c>
      <c r="G22" s="17">
        <v>44974.0</v>
      </c>
      <c r="H22" s="17">
        <v>44983.0</v>
      </c>
      <c r="I22" s="17">
        <v>44983.0</v>
      </c>
      <c r="J22" s="35">
        <f>I22-G22</f>
        <v>9</v>
      </c>
      <c r="K22" s="35">
        <f>I22-H22</f>
        <v>0</v>
      </c>
      <c r="L22" s="14"/>
      <c r="M22" s="36">
        <f>5/1/5*1</f>
        <v>1</v>
      </c>
    </row>
    <row r="23" ht="40.5" customHeight="1">
      <c r="C23" s="29"/>
      <c r="D23" s="29"/>
      <c r="E23" s="19" t="s">
        <v>15</v>
      </c>
      <c r="F23" s="18" t="s">
        <v>72</v>
      </c>
      <c r="G23" s="19">
        <v>44974.0</v>
      </c>
      <c r="H23" s="19"/>
      <c r="I23" s="19"/>
      <c r="J23" s="48"/>
      <c r="K23" s="48"/>
      <c r="L23" s="14"/>
      <c r="M23" s="48"/>
    </row>
    <row r="24" ht="15.75" customHeight="1">
      <c r="C24" s="34" t="s">
        <v>79</v>
      </c>
      <c r="D24" s="34" t="s">
        <v>67</v>
      </c>
      <c r="E24" s="19" t="s">
        <v>9</v>
      </c>
      <c r="F24" s="19" t="s">
        <v>80</v>
      </c>
      <c r="G24" s="19">
        <v>44974.0</v>
      </c>
      <c r="H24" s="19"/>
      <c r="I24" s="19"/>
      <c r="J24" s="48"/>
      <c r="K24" s="48"/>
      <c r="L24" s="14"/>
      <c r="M24" s="48"/>
    </row>
    <row r="25" ht="15.75" customHeight="1">
      <c r="C25" s="14"/>
      <c r="D25" s="14"/>
      <c r="E25" s="15" t="s">
        <v>23</v>
      </c>
      <c r="F25" s="15" t="s">
        <v>71</v>
      </c>
      <c r="G25" s="17">
        <v>44974.0</v>
      </c>
      <c r="H25" s="17">
        <v>44983.0</v>
      </c>
      <c r="I25" s="17">
        <v>44983.0</v>
      </c>
      <c r="J25" s="35">
        <f>I25-G25</f>
        <v>9</v>
      </c>
      <c r="K25" s="35">
        <f>I25-H25</f>
        <v>0</v>
      </c>
      <c r="L25" s="14"/>
      <c r="M25" s="36">
        <f>5/4/5*1</f>
        <v>0.25</v>
      </c>
    </row>
    <row r="26" ht="15.75" customHeight="1">
      <c r="C26" s="14"/>
      <c r="D26" s="14"/>
      <c r="E26" s="12" t="s">
        <v>28</v>
      </c>
      <c r="F26" s="11" t="s">
        <v>74</v>
      </c>
      <c r="G26" s="12">
        <v>44974.0</v>
      </c>
      <c r="H26" s="12">
        <v>44977.0</v>
      </c>
      <c r="I26" s="11"/>
      <c r="J26" s="49">
        <f>L4-H26</f>
        <v>7</v>
      </c>
      <c r="K26" s="49">
        <f>L4-H26</f>
        <v>7</v>
      </c>
      <c r="L26" s="14"/>
      <c r="M26" s="49"/>
    </row>
    <row r="27" ht="15.75" customHeight="1">
      <c r="C27" s="14"/>
      <c r="D27" s="14"/>
      <c r="E27" s="12" t="s">
        <v>15</v>
      </c>
      <c r="F27" s="11" t="s">
        <v>75</v>
      </c>
      <c r="G27" s="12">
        <v>44974.0</v>
      </c>
      <c r="H27" s="12">
        <v>44980.0</v>
      </c>
      <c r="I27" s="11"/>
      <c r="J27" s="49">
        <f>L4-H27</f>
        <v>4</v>
      </c>
      <c r="K27" s="49">
        <f>L4-H27</f>
        <v>4</v>
      </c>
      <c r="L27" s="14"/>
      <c r="M27" s="49"/>
    </row>
    <row r="28" ht="15.75" customHeight="1">
      <c r="C28" s="14"/>
      <c r="D28" s="29"/>
      <c r="E28" s="19" t="s">
        <v>15</v>
      </c>
      <c r="F28" s="19" t="s">
        <v>75</v>
      </c>
      <c r="G28" s="19">
        <v>44974.0</v>
      </c>
      <c r="H28" s="19"/>
      <c r="I28" s="19"/>
      <c r="J28" s="48"/>
      <c r="K28" s="48"/>
      <c r="L28" s="14"/>
      <c r="M28" s="48"/>
    </row>
    <row r="29" ht="15.75" customHeight="1">
      <c r="C29" s="14"/>
      <c r="D29" s="34" t="s">
        <v>81</v>
      </c>
      <c r="E29" s="20" t="s">
        <v>9</v>
      </c>
      <c r="F29" s="18" t="s">
        <v>80</v>
      </c>
      <c r="G29" s="20">
        <v>44974.0</v>
      </c>
      <c r="H29" s="20"/>
      <c r="I29" s="20"/>
      <c r="J29" s="48"/>
      <c r="K29" s="48"/>
      <c r="L29" s="14"/>
      <c r="M29" s="48"/>
    </row>
    <row r="30" ht="15.75" customHeight="1">
      <c r="C30" s="14"/>
      <c r="D30" s="14"/>
      <c r="E30" s="15" t="s">
        <v>23</v>
      </c>
      <c r="F30" s="15" t="s">
        <v>71</v>
      </c>
      <c r="G30" s="17">
        <v>44974.0</v>
      </c>
      <c r="H30" s="17">
        <v>44983.0</v>
      </c>
      <c r="I30" s="17">
        <v>44983.0</v>
      </c>
      <c r="J30" s="35">
        <f>I30-G30</f>
        <v>9</v>
      </c>
      <c r="K30" s="35">
        <f>I30-H30</f>
        <v>0</v>
      </c>
      <c r="L30" s="14"/>
      <c r="M30" s="36">
        <f>5/4/3*1</f>
        <v>0.4166666667</v>
      </c>
    </row>
    <row r="31" ht="15.75" customHeight="1">
      <c r="C31" s="14"/>
      <c r="D31" s="29"/>
      <c r="E31" s="20" t="s">
        <v>28</v>
      </c>
      <c r="F31" s="18" t="s">
        <v>34</v>
      </c>
      <c r="G31" s="20">
        <v>44974.0</v>
      </c>
      <c r="H31" s="20"/>
      <c r="I31" s="20"/>
      <c r="J31" s="48"/>
      <c r="K31" s="48"/>
      <c r="L31" s="14"/>
      <c r="M31" s="48"/>
    </row>
    <row r="32" ht="15.75" customHeight="1">
      <c r="C32" s="14"/>
      <c r="D32" s="34" t="s">
        <v>82</v>
      </c>
      <c r="E32" s="20" t="s">
        <v>9</v>
      </c>
      <c r="F32" s="20" t="s">
        <v>80</v>
      </c>
      <c r="G32" s="20">
        <v>44974.0</v>
      </c>
      <c r="H32" s="20"/>
      <c r="I32" s="20"/>
      <c r="J32" s="48"/>
      <c r="K32" s="48"/>
      <c r="L32" s="14"/>
      <c r="M32" s="48"/>
    </row>
    <row r="33" ht="15.75" customHeight="1">
      <c r="C33" s="14"/>
      <c r="D33" s="14"/>
      <c r="E33" s="20" t="s">
        <v>23</v>
      </c>
      <c r="F33" s="20" t="s">
        <v>71</v>
      </c>
      <c r="G33" s="20">
        <v>44974.0</v>
      </c>
      <c r="H33" s="20"/>
      <c r="I33" s="20"/>
      <c r="J33" s="48"/>
      <c r="K33" s="48"/>
      <c r="L33" s="14"/>
      <c r="M33" s="48"/>
    </row>
    <row r="34" ht="15.75" customHeight="1">
      <c r="C34" s="14"/>
      <c r="D34" s="29"/>
      <c r="E34" s="11" t="s">
        <v>28</v>
      </c>
      <c r="F34" s="11" t="s">
        <v>74</v>
      </c>
      <c r="G34" s="13">
        <v>44974.0</v>
      </c>
      <c r="H34" s="13">
        <v>44977.0</v>
      </c>
      <c r="I34" s="11"/>
      <c r="J34" s="49">
        <f>L4-H34</f>
        <v>7</v>
      </c>
      <c r="K34" s="49">
        <f>L4-H34</f>
        <v>7</v>
      </c>
      <c r="L34" s="14"/>
      <c r="M34" s="49"/>
    </row>
    <row r="35" ht="15.75" customHeight="1">
      <c r="C35" s="14"/>
      <c r="D35" s="34" t="s">
        <v>83</v>
      </c>
      <c r="E35" s="20" t="s">
        <v>9</v>
      </c>
      <c r="F35" s="20" t="s">
        <v>80</v>
      </c>
      <c r="G35" s="20">
        <v>44974.0</v>
      </c>
      <c r="H35" s="20"/>
      <c r="I35" s="20"/>
      <c r="J35" s="48"/>
      <c r="K35" s="48"/>
      <c r="L35" s="14"/>
      <c r="M35" s="48"/>
    </row>
    <row r="36" ht="15.75" customHeight="1">
      <c r="C36" s="14"/>
      <c r="D36" s="14"/>
      <c r="E36" s="15" t="s">
        <v>23</v>
      </c>
      <c r="F36" s="15" t="s">
        <v>71</v>
      </c>
      <c r="G36" s="17">
        <v>44974.0</v>
      </c>
      <c r="H36" s="17">
        <v>44983.0</v>
      </c>
      <c r="I36" s="17">
        <v>44983.0</v>
      </c>
      <c r="J36" s="35">
        <f>I36-G36</f>
        <v>9</v>
      </c>
      <c r="K36" s="35">
        <f>I36-H36</f>
        <v>0</v>
      </c>
      <c r="L36" s="14"/>
      <c r="M36" s="36">
        <f>5/4/5*1</f>
        <v>0.25</v>
      </c>
    </row>
    <row r="37" ht="15.75" customHeight="1">
      <c r="C37" s="14"/>
      <c r="D37" s="14"/>
      <c r="E37" s="20" t="s">
        <v>28</v>
      </c>
      <c r="F37" s="20" t="s">
        <v>34</v>
      </c>
      <c r="G37" s="20">
        <v>44974.0</v>
      </c>
      <c r="H37" s="20"/>
      <c r="I37" s="20"/>
      <c r="J37" s="48"/>
      <c r="K37" s="48"/>
      <c r="L37" s="14"/>
      <c r="M37" s="48"/>
    </row>
    <row r="38" ht="15.75" customHeight="1">
      <c r="C38" s="14"/>
      <c r="D38" s="14"/>
      <c r="E38" s="17" t="s">
        <v>15</v>
      </c>
      <c r="F38" s="17" t="s">
        <v>72</v>
      </c>
      <c r="G38" s="17">
        <v>44974.0</v>
      </c>
      <c r="H38" s="17">
        <v>44983.0</v>
      </c>
      <c r="I38" s="17">
        <v>44983.0</v>
      </c>
      <c r="J38" s="35">
        <f>I38-G38</f>
        <v>9</v>
      </c>
      <c r="K38" s="35">
        <f>I38-H38</f>
        <v>0</v>
      </c>
      <c r="L38" s="14"/>
      <c r="M38" s="36">
        <f>5/4/5*1</f>
        <v>0.25</v>
      </c>
    </row>
    <row r="39" ht="15.75" customHeight="1">
      <c r="C39" s="29"/>
      <c r="D39" s="29"/>
      <c r="E39" s="20" t="s">
        <v>15</v>
      </c>
      <c r="F39" s="20" t="s">
        <v>72</v>
      </c>
      <c r="G39" s="20">
        <v>44974.0</v>
      </c>
      <c r="H39" s="20"/>
      <c r="I39" s="20"/>
      <c r="J39" s="48"/>
      <c r="K39" s="48"/>
      <c r="L39" s="29"/>
      <c r="M39" s="48"/>
    </row>
    <row r="40" ht="15.75" customHeight="1">
      <c r="C40" s="1"/>
      <c r="I40" s="50" t="s">
        <v>84</v>
      </c>
      <c r="J40" s="51">
        <v>37.0</v>
      </c>
      <c r="K40" s="50" t="s">
        <v>85</v>
      </c>
      <c r="M40" s="51">
        <f>SUM(M4:M39)</f>
        <v>14.96666667</v>
      </c>
    </row>
    <row r="41" ht="15.75" customHeight="1">
      <c r="C41" s="1"/>
      <c r="I41" s="29"/>
      <c r="J41" s="29"/>
      <c r="K41" s="29"/>
      <c r="M41" s="29"/>
    </row>
    <row r="42" ht="15.75" customHeight="1">
      <c r="C42" s="1"/>
      <c r="I42" s="1"/>
      <c r="J42" s="30"/>
      <c r="K42" s="30"/>
      <c r="M42" s="30"/>
    </row>
    <row r="43" ht="15.75" customHeight="1">
      <c r="C43" s="1"/>
      <c r="I43" s="1"/>
      <c r="J43" s="30"/>
      <c r="K43" s="30"/>
      <c r="M43" s="30"/>
    </row>
    <row r="44" ht="15.75" customHeight="1">
      <c r="C44" s="1"/>
      <c r="I44" s="1"/>
      <c r="J44" s="50" t="s">
        <v>84</v>
      </c>
      <c r="K44" s="51">
        <v>37.0</v>
      </c>
      <c r="M44" s="30"/>
    </row>
    <row r="45" ht="15.75" customHeight="1">
      <c r="C45" s="1"/>
      <c r="I45" s="1"/>
      <c r="J45" s="29"/>
      <c r="K45" s="29"/>
      <c r="M45" s="30"/>
    </row>
    <row r="46" ht="15.75" customHeight="1">
      <c r="C46" s="1"/>
      <c r="I46" s="1"/>
      <c r="J46" s="50" t="s">
        <v>85</v>
      </c>
      <c r="K46" s="51">
        <f>M40</f>
        <v>14.96666667</v>
      </c>
      <c r="L46" s="51">
        <f>SUM(L10:L45)</f>
        <v>0</v>
      </c>
      <c r="M46" s="30"/>
    </row>
    <row r="47" ht="15.75" customHeight="1">
      <c r="C47" s="1"/>
      <c r="I47" s="1"/>
      <c r="J47" s="29"/>
      <c r="K47" s="29"/>
      <c r="L47" s="29"/>
      <c r="M47" s="30"/>
    </row>
    <row r="48" ht="15.75" customHeight="1">
      <c r="C48" s="1"/>
      <c r="I48" s="1"/>
      <c r="J48" s="50" t="s">
        <v>86</v>
      </c>
      <c r="K48" s="52">
        <f>K44-K46</f>
        <v>22.03333333</v>
      </c>
      <c r="M48" s="30"/>
    </row>
    <row r="49" ht="15.75" customHeight="1">
      <c r="C49" s="1"/>
      <c r="I49" s="1"/>
      <c r="J49" s="29"/>
      <c r="K49" s="29"/>
      <c r="M49" s="30"/>
    </row>
    <row r="50" ht="15.75" customHeight="1">
      <c r="C50" s="1"/>
      <c r="I50" s="1"/>
      <c r="J50" s="30"/>
      <c r="K50" s="30"/>
      <c r="M50" s="30"/>
    </row>
    <row r="51" ht="15.75" customHeight="1">
      <c r="C51" s="1"/>
      <c r="I51" s="1"/>
      <c r="J51" s="30"/>
      <c r="K51" s="30"/>
      <c r="M51" s="30"/>
    </row>
    <row r="52" ht="15.75" customHeight="1">
      <c r="C52" s="1"/>
      <c r="I52" s="1"/>
      <c r="J52" s="30"/>
      <c r="K52" s="30"/>
      <c r="M52" s="30"/>
    </row>
    <row r="53" ht="15.75" customHeight="1">
      <c r="C53" s="1"/>
      <c r="I53" s="1"/>
      <c r="J53" s="30"/>
      <c r="K53" s="30"/>
      <c r="M53" s="30"/>
    </row>
    <row r="54" ht="15.75" customHeight="1">
      <c r="C54" s="1"/>
      <c r="I54" s="1"/>
      <c r="J54" s="30"/>
      <c r="K54" s="30"/>
      <c r="M54" s="30"/>
    </row>
    <row r="55" ht="15.75" customHeight="1">
      <c r="C55" s="1"/>
      <c r="I55" s="1"/>
      <c r="J55" s="30"/>
      <c r="K55" s="30"/>
      <c r="M55" s="30"/>
    </row>
    <row r="56" ht="15.75" customHeight="1">
      <c r="C56" s="1"/>
      <c r="I56" s="1"/>
      <c r="J56" s="30"/>
      <c r="K56" s="30"/>
      <c r="M56" s="30"/>
    </row>
    <row r="57" ht="15.75" customHeight="1">
      <c r="C57" s="1"/>
      <c r="I57" s="1"/>
      <c r="J57" s="30"/>
      <c r="K57" s="30"/>
      <c r="M57" s="30"/>
    </row>
    <row r="58" ht="15.75" customHeight="1">
      <c r="C58" s="1"/>
      <c r="I58" s="1"/>
      <c r="J58" s="30"/>
      <c r="K58" s="30"/>
      <c r="M58" s="30"/>
    </row>
    <row r="59" ht="15.75" customHeight="1">
      <c r="C59" s="1"/>
      <c r="I59" s="1"/>
      <c r="J59" s="30"/>
      <c r="K59" s="30"/>
      <c r="M59" s="30"/>
    </row>
    <row r="60" ht="15.75" customHeight="1">
      <c r="C60" s="1"/>
      <c r="I60" s="1"/>
      <c r="J60" s="30"/>
      <c r="K60" s="30"/>
      <c r="M60" s="30"/>
    </row>
    <row r="61" ht="15.75" customHeight="1">
      <c r="C61" s="1"/>
      <c r="I61" s="1"/>
      <c r="J61" s="30"/>
      <c r="K61" s="30"/>
      <c r="M61" s="30"/>
    </row>
    <row r="62" ht="15.75" customHeight="1">
      <c r="C62" s="1"/>
      <c r="I62" s="1"/>
      <c r="J62" s="30"/>
      <c r="K62" s="30"/>
      <c r="M62" s="30"/>
    </row>
    <row r="63" ht="15.75" customHeight="1">
      <c r="C63" s="1"/>
      <c r="I63" s="1"/>
      <c r="J63" s="30"/>
      <c r="K63" s="30"/>
      <c r="M63" s="30"/>
    </row>
    <row r="64" ht="15.75" customHeight="1">
      <c r="C64" s="1"/>
      <c r="I64" s="1"/>
      <c r="J64" s="30"/>
      <c r="K64" s="30"/>
      <c r="M64" s="30"/>
    </row>
    <row r="65" ht="15.75" customHeight="1">
      <c r="C65" s="1"/>
      <c r="I65" s="1"/>
      <c r="J65" s="30"/>
      <c r="K65" s="30"/>
      <c r="M65" s="30"/>
    </row>
    <row r="66" ht="15.75" customHeight="1">
      <c r="C66" s="1"/>
      <c r="I66" s="1"/>
      <c r="J66" s="30"/>
      <c r="K66" s="30"/>
      <c r="M66" s="30"/>
    </row>
    <row r="67" ht="15.75" customHeight="1">
      <c r="C67" s="1"/>
      <c r="I67" s="1"/>
      <c r="J67" s="30"/>
      <c r="K67" s="30"/>
      <c r="M67" s="30"/>
    </row>
    <row r="68" ht="15.75" customHeight="1">
      <c r="C68" s="1"/>
      <c r="I68" s="1"/>
      <c r="J68" s="30"/>
      <c r="K68" s="30"/>
      <c r="M68" s="30"/>
    </row>
    <row r="69" ht="15.75" customHeight="1">
      <c r="C69" s="1"/>
      <c r="I69" s="1"/>
      <c r="J69" s="30"/>
      <c r="K69" s="30"/>
      <c r="M69" s="30"/>
    </row>
    <row r="70" ht="15.75" customHeight="1">
      <c r="C70" s="1"/>
      <c r="I70" s="1"/>
      <c r="J70" s="30"/>
      <c r="K70" s="30"/>
      <c r="M70" s="30"/>
    </row>
    <row r="71" ht="15.75" customHeight="1">
      <c r="C71" s="1"/>
      <c r="I71" s="1"/>
      <c r="J71" s="30"/>
      <c r="K71" s="30"/>
      <c r="M71" s="30"/>
    </row>
    <row r="72" ht="15.75" customHeight="1">
      <c r="C72" s="1"/>
      <c r="I72" s="1"/>
      <c r="J72" s="30"/>
      <c r="K72" s="30"/>
      <c r="M72" s="30"/>
    </row>
    <row r="73" ht="15.75" customHeight="1">
      <c r="C73" s="1"/>
      <c r="I73" s="1"/>
      <c r="J73" s="30"/>
      <c r="K73" s="30"/>
      <c r="M73" s="30"/>
    </row>
    <row r="74" ht="15.75" customHeight="1">
      <c r="C74" s="1"/>
      <c r="I74" s="1"/>
      <c r="J74" s="30"/>
      <c r="K74" s="30"/>
      <c r="M74" s="30"/>
    </row>
    <row r="75" ht="15.75" customHeight="1">
      <c r="C75" s="1"/>
      <c r="I75" s="1"/>
      <c r="J75" s="30"/>
      <c r="K75" s="30"/>
      <c r="M75" s="30"/>
    </row>
    <row r="76" ht="15.75" customHeight="1">
      <c r="C76" s="1"/>
      <c r="I76" s="1"/>
      <c r="J76" s="30"/>
      <c r="K76" s="30"/>
      <c r="M76" s="30"/>
    </row>
    <row r="77" ht="15.75" customHeight="1">
      <c r="C77" s="1"/>
      <c r="I77" s="1"/>
      <c r="J77" s="30"/>
      <c r="K77" s="30"/>
      <c r="M77" s="30"/>
    </row>
    <row r="78" ht="15.75" customHeight="1">
      <c r="C78" s="1"/>
      <c r="I78" s="1"/>
      <c r="J78" s="30"/>
      <c r="K78" s="30"/>
      <c r="M78" s="30"/>
    </row>
    <row r="79" ht="15.75" customHeight="1">
      <c r="C79" s="1"/>
      <c r="I79" s="1"/>
      <c r="J79" s="30"/>
      <c r="K79" s="30"/>
      <c r="M79" s="30"/>
    </row>
    <row r="80" ht="15.75" customHeight="1">
      <c r="C80" s="1"/>
      <c r="I80" s="1"/>
      <c r="J80" s="30"/>
      <c r="K80" s="30"/>
      <c r="M80" s="30"/>
    </row>
    <row r="81" ht="15.75" customHeight="1">
      <c r="C81" s="1"/>
      <c r="I81" s="1"/>
      <c r="J81" s="30"/>
      <c r="K81" s="30"/>
      <c r="M81" s="30"/>
    </row>
    <row r="82" ht="15.75" customHeight="1">
      <c r="C82" s="1"/>
      <c r="I82" s="1"/>
      <c r="J82" s="30"/>
      <c r="K82" s="30"/>
      <c r="M82" s="30"/>
    </row>
    <row r="83" ht="15.75" customHeight="1">
      <c r="C83" s="1"/>
      <c r="I83" s="1"/>
      <c r="J83" s="30"/>
      <c r="K83" s="30"/>
      <c r="M83" s="30"/>
    </row>
    <row r="84" ht="15.75" customHeight="1">
      <c r="C84" s="1"/>
      <c r="I84" s="1"/>
      <c r="J84" s="30"/>
      <c r="K84" s="30"/>
      <c r="M84" s="30"/>
    </row>
    <row r="85" ht="15.75" customHeight="1">
      <c r="C85" s="1"/>
      <c r="I85" s="1"/>
      <c r="J85" s="30"/>
      <c r="K85" s="30"/>
      <c r="M85" s="30"/>
    </row>
    <row r="86" ht="15.75" customHeight="1">
      <c r="C86" s="1"/>
      <c r="I86" s="1"/>
      <c r="J86" s="30"/>
      <c r="K86" s="30"/>
      <c r="M86" s="30"/>
    </row>
    <row r="87" ht="15.75" customHeight="1">
      <c r="C87" s="1"/>
      <c r="I87" s="1"/>
      <c r="J87" s="30"/>
      <c r="K87" s="30"/>
      <c r="M87" s="30"/>
    </row>
    <row r="88" ht="15.75" customHeight="1">
      <c r="C88" s="1"/>
      <c r="I88" s="1"/>
      <c r="J88" s="30"/>
      <c r="K88" s="30"/>
      <c r="M88" s="30"/>
    </row>
    <row r="89" ht="15.75" customHeight="1">
      <c r="C89" s="1"/>
      <c r="I89" s="1"/>
      <c r="J89" s="30"/>
      <c r="K89" s="30"/>
      <c r="M89" s="30"/>
    </row>
    <row r="90" ht="15.75" customHeight="1">
      <c r="C90" s="1"/>
      <c r="I90" s="1"/>
      <c r="J90" s="30"/>
      <c r="K90" s="30"/>
      <c r="M90" s="30"/>
    </row>
    <row r="91" ht="15.75" customHeight="1">
      <c r="C91" s="1"/>
      <c r="I91" s="1"/>
      <c r="J91" s="30"/>
      <c r="K91" s="30"/>
      <c r="M91" s="30"/>
    </row>
    <row r="92" ht="15.75" customHeight="1">
      <c r="C92" s="1"/>
      <c r="I92" s="1"/>
      <c r="J92" s="30"/>
      <c r="K92" s="30"/>
      <c r="M92" s="30"/>
    </row>
    <row r="93" ht="15.75" customHeight="1">
      <c r="C93" s="1"/>
      <c r="I93" s="1"/>
      <c r="J93" s="30"/>
      <c r="K93" s="30"/>
      <c r="M93" s="30"/>
    </row>
    <row r="94" ht="15.75" customHeight="1">
      <c r="C94" s="1"/>
      <c r="I94" s="1"/>
      <c r="J94" s="30"/>
      <c r="K94" s="30"/>
      <c r="M94" s="30"/>
    </row>
    <row r="95" ht="15.75" customHeight="1">
      <c r="C95" s="1"/>
      <c r="I95" s="1"/>
      <c r="J95" s="30"/>
      <c r="K95" s="30"/>
      <c r="M95" s="30"/>
    </row>
    <row r="96" ht="15.75" customHeight="1">
      <c r="C96" s="1"/>
      <c r="I96" s="1"/>
      <c r="J96" s="30"/>
      <c r="K96" s="30"/>
      <c r="M96" s="30"/>
    </row>
    <row r="97" ht="15.75" customHeight="1">
      <c r="C97" s="1"/>
      <c r="I97" s="1"/>
      <c r="J97" s="30"/>
      <c r="K97" s="30"/>
      <c r="M97" s="30"/>
    </row>
    <row r="98" ht="15.75" customHeight="1">
      <c r="C98" s="1"/>
      <c r="I98" s="1"/>
      <c r="J98" s="30"/>
      <c r="K98" s="30"/>
      <c r="M98" s="30"/>
    </row>
    <row r="99" ht="15.75" customHeight="1">
      <c r="C99" s="1"/>
      <c r="I99" s="1"/>
      <c r="J99" s="30"/>
      <c r="K99" s="30"/>
      <c r="M99" s="30"/>
    </row>
    <row r="100" ht="15.75" customHeight="1">
      <c r="C100" s="1"/>
      <c r="I100" s="1"/>
      <c r="J100" s="30"/>
      <c r="K100" s="30"/>
      <c r="M100" s="30"/>
    </row>
    <row r="101" ht="15.75" customHeight="1">
      <c r="C101" s="1"/>
      <c r="I101" s="1"/>
      <c r="J101" s="30"/>
      <c r="K101" s="30"/>
      <c r="M101" s="30"/>
    </row>
    <row r="102" ht="15.75" customHeight="1">
      <c r="C102" s="1"/>
      <c r="I102" s="1"/>
      <c r="J102" s="30"/>
      <c r="K102" s="30"/>
      <c r="M102" s="30"/>
    </row>
    <row r="103" ht="15.75" customHeight="1">
      <c r="C103" s="1"/>
      <c r="I103" s="1"/>
      <c r="J103" s="30"/>
      <c r="K103" s="30"/>
      <c r="M103" s="30"/>
    </row>
    <row r="104" ht="15.75" customHeight="1">
      <c r="C104" s="1"/>
      <c r="I104" s="1"/>
      <c r="J104" s="30"/>
      <c r="K104" s="30"/>
      <c r="M104" s="30"/>
    </row>
    <row r="105" ht="15.75" customHeight="1">
      <c r="C105" s="1"/>
      <c r="I105" s="1"/>
      <c r="J105" s="30"/>
      <c r="K105" s="30"/>
      <c r="M105" s="30"/>
    </row>
    <row r="106" ht="15.75" customHeight="1">
      <c r="C106" s="1"/>
      <c r="I106" s="1"/>
      <c r="J106" s="30"/>
      <c r="K106" s="30"/>
      <c r="M106" s="30"/>
    </row>
    <row r="107" ht="15.75" customHeight="1">
      <c r="C107" s="1"/>
      <c r="I107" s="1"/>
      <c r="J107" s="30"/>
      <c r="K107" s="30"/>
      <c r="M107" s="30"/>
    </row>
    <row r="108" ht="15.75" customHeight="1">
      <c r="C108" s="1"/>
      <c r="I108" s="1"/>
      <c r="J108" s="30"/>
      <c r="K108" s="30"/>
      <c r="M108" s="30"/>
    </row>
    <row r="109" ht="15.75" customHeight="1">
      <c r="C109" s="1"/>
      <c r="I109" s="1"/>
      <c r="J109" s="30"/>
      <c r="K109" s="30"/>
      <c r="M109" s="30"/>
    </row>
    <row r="110" ht="15.75" customHeight="1">
      <c r="C110" s="1"/>
      <c r="I110" s="1"/>
      <c r="J110" s="30"/>
      <c r="K110" s="30"/>
      <c r="M110" s="30"/>
    </row>
    <row r="111" ht="15.75" customHeight="1">
      <c r="C111" s="1"/>
      <c r="I111" s="1"/>
      <c r="J111" s="30"/>
      <c r="K111" s="30"/>
      <c r="M111" s="30"/>
    </row>
    <row r="112" ht="15.75" customHeight="1">
      <c r="C112" s="1"/>
      <c r="I112" s="1"/>
      <c r="J112" s="30"/>
      <c r="K112" s="30"/>
      <c r="M112" s="30"/>
    </row>
    <row r="113" ht="15.75" customHeight="1">
      <c r="C113" s="1"/>
      <c r="I113" s="1"/>
      <c r="J113" s="30"/>
      <c r="K113" s="30"/>
      <c r="M113" s="30"/>
    </row>
    <row r="114" ht="15.75" customHeight="1">
      <c r="C114" s="1"/>
      <c r="I114" s="1"/>
      <c r="J114" s="30"/>
      <c r="K114" s="30"/>
      <c r="M114" s="30"/>
    </row>
    <row r="115" ht="15.75" customHeight="1">
      <c r="C115" s="1"/>
      <c r="I115" s="1"/>
      <c r="J115" s="30"/>
      <c r="K115" s="30"/>
      <c r="M115" s="30"/>
    </row>
    <row r="116" ht="15.75" customHeight="1">
      <c r="C116" s="1"/>
      <c r="I116" s="1"/>
      <c r="J116" s="30"/>
      <c r="K116" s="30"/>
      <c r="M116" s="30"/>
    </row>
    <row r="117" ht="15.75" customHeight="1">
      <c r="C117" s="1"/>
      <c r="I117" s="1"/>
      <c r="J117" s="30"/>
      <c r="K117" s="30"/>
      <c r="M117" s="30"/>
    </row>
    <row r="118" ht="15.75" customHeight="1">
      <c r="C118" s="1"/>
      <c r="I118" s="1"/>
      <c r="J118" s="30"/>
      <c r="K118" s="30"/>
      <c r="M118" s="30"/>
    </row>
    <row r="119" ht="15.75" customHeight="1">
      <c r="C119" s="1"/>
      <c r="I119" s="1"/>
      <c r="J119" s="30"/>
      <c r="K119" s="30"/>
      <c r="M119" s="30"/>
    </row>
    <row r="120" ht="15.75" customHeight="1">
      <c r="C120" s="1"/>
      <c r="I120" s="1"/>
      <c r="J120" s="30"/>
      <c r="K120" s="30"/>
      <c r="M120" s="30"/>
    </row>
    <row r="121" ht="15.75" customHeight="1">
      <c r="C121" s="1"/>
      <c r="I121" s="1"/>
      <c r="J121" s="30"/>
      <c r="K121" s="30"/>
      <c r="M121" s="30"/>
    </row>
    <row r="122" ht="15.75" customHeight="1">
      <c r="C122" s="1"/>
      <c r="I122" s="1"/>
      <c r="J122" s="30"/>
      <c r="K122" s="30"/>
      <c r="M122" s="30"/>
    </row>
    <row r="123" ht="15.75" customHeight="1">
      <c r="C123" s="1"/>
      <c r="I123" s="1"/>
      <c r="J123" s="30"/>
      <c r="K123" s="30"/>
      <c r="M123" s="30"/>
    </row>
    <row r="124" ht="15.75" customHeight="1">
      <c r="C124" s="1"/>
      <c r="I124" s="1"/>
      <c r="J124" s="30"/>
      <c r="K124" s="30"/>
      <c r="M124" s="30"/>
    </row>
    <row r="125" ht="15.75" customHeight="1">
      <c r="C125" s="1"/>
      <c r="I125" s="1"/>
      <c r="J125" s="30"/>
      <c r="K125" s="30"/>
      <c r="M125" s="30"/>
    </row>
    <row r="126" ht="15.75" customHeight="1">
      <c r="C126" s="1"/>
      <c r="I126" s="1"/>
      <c r="J126" s="30"/>
      <c r="K126" s="30"/>
      <c r="M126" s="30"/>
    </row>
    <row r="127" ht="15.75" customHeight="1">
      <c r="C127" s="1"/>
      <c r="I127" s="1"/>
      <c r="J127" s="30"/>
      <c r="K127" s="30"/>
      <c r="M127" s="30"/>
    </row>
    <row r="128" ht="15.75" customHeight="1">
      <c r="C128" s="1"/>
      <c r="I128" s="1"/>
      <c r="J128" s="30"/>
      <c r="K128" s="30"/>
      <c r="M128" s="30"/>
    </row>
    <row r="129" ht="15.75" customHeight="1">
      <c r="C129" s="1"/>
      <c r="I129" s="1"/>
      <c r="J129" s="30"/>
      <c r="K129" s="30"/>
      <c r="M129" s="30"/>
    </row>
    <row r="130" ht="15.75" customHeight="1">
      <c r="C130" s="1"/>
      <c r="I130" s="1"/>
      <c r="J130" s="30"/>
      <c r="K130" s="30"/>
      <c r="M130" s="30"/>
    </row>
    <row r="131" ht="15.75" customHeight="1">
      <c r="C131" s="1"/>
      <c r="I131" s="1"/>
      <c r="J131" s="30"/>
      <c r="K131" s="30"/>
      <c r="M131" s="30"/>
    </row>
    <row r="132" ht="15.75" customHeight="1">
      <c r="C132" s="1"/>
      <c r="I132" s="1"/>
      <c r="J132" s="30"/>
      <c r="K132" s="30"/>
      <c r="M132" s="30"/>
    </row>
    <row r="133" ht="15.75" customHeight="1">
      <c r="C133" s="1"/>
      <c r="I133" s="1"/>
      <c r="J133" s="30"/>
      <c r="K133" s="30"/>
      <c r="M133" s="30"/>
    </row>
    <row r="134" ht="15.75" customHeight="1">
      <c r="C134" s="1"/>
      <c r="I134" s="1"/>
      <c r="J134" s="30"/>
      <c r="K134" s="30"/>
      <c r="M134" s="30"/>
    </row>
    <row r="135" ht="15.75" customHeight="1">
      <c r="C135" s="1"/>
      <c r="I135" s="1"/>
      <c r="J135" s="30"/>
      <c r="K135" s="30"/>
      <c r="M135" s="30"/>
    </row>
    <row r="136" ht="15.75" customHeight="1">
      <c r="C136" s="1"/>
      <c r="I136" s="1"/>
      <c r="J136" s="30"/>
      <c r="K136" s="30"/>
      <c r="M136" s="30"/>
    </row>
    <row r="137" ht="15.75" customHeight="1">
      <c r="C137" s="1"/>
      <c r="I137" s="1"/>
      <c r="J137" s="30"/>
      <c r="K137" s="30"/>
      <c r="M137" s="30"/>
    </row>
    <row r="138" ht="15.75" customHeight="1">
      <c r="C138" s="1"/>
      <c r="I138" s="1"/>
      <c r="J138" s="30"/>
      <c r="K138" s="30"/>
      <c r="M138" s="30"/>
    </row>
    <row r="139" ht="15.75" customHeight="1">
      <c r="C139" s="1"/>
      <c r="I139" s="1"/>
      <c r="J139" s="30"/>
      <c r="K139" s="30"/>
      <c r="M139" s="30"/>
    </row>
    <row r="140" ht="15.75" customHeight="1">
      <c r="C140" s="1"/>
      <c r="I140" s="1"/>
      <c r="J140" s="30"/>
      <c r="K140" s="30"/>
      <c r="M140" s="30"/>
    </row>
    <row r="141" ht="15.75" customHeight="1">
      <c r="C141" s="1"/>
      <c r="I141" s="1"/>
      <c r="J141" s="30"/>
      <c r="K141" s="30"/>
      <c r="M141" s="30"/>
    </row>
    <row r="142" ht="15.75" customHeight="1">
      <c r="C142" s="1"/>
      <c r="I142" s="1"/>
      <c r="J142" s="30"/>
      <c r="K142" s="30"/>
      <c r="M142" s="30"/>
    </row>
    <row r="143" ht="15.75" customHeight="1">
      <c r="C143" s="1"/>
      <c r="I143" s="1"/>
      <c r="J143" s="30"/>
      <c r="K143" s="30"/>
      <c r="M143" s="30"/>
    </row>
    <row r="144" ht="15.75" customHeight="1">
      <c r="C144" s="1"/>
      <c r="I144" s="1"/>
      <c r="J144" s="30"/>
      <c r="K144" s="30"/>
      <c r="M144" s="30"/>
    </row>
    <row r="145" ht="15.75" customHeight="1">
      <c r="C145" s="1"/>
      <c r="I145" s="1"/>
      <c r="J145" s="30"/>
      <c r="K145" s="30"/>
      <c r="M145" s="30"/>
    </row>
    <row r="146" ht="15.75" customHeight="1">
      <c r="C146" s="1"/>
      <c r="I146" s="1"/>
      <c r="J146" s="30"/>
      <c r="K146" s="30"/>
      <c r="M146" s="30"/>
    </row>
    <row r="147" ht="15.75" customHeight="1">
      <c r="C147" s="1"/>
      <c r="I147" s="1"/>
      <c r="J147" s="30"/>
      <c r="K147" s="30"/>
      <c r="M147" s="30"/>
    </row>
    <row r="148" ht="15.75" customHeight="1">
      <c r="C148" s="1"/>
      <c r="I148" s="1"/>
      <c r="J148" s="30"/>
      <c r="K148" s="30"/>
      <c r="M148" s="30"/>
    </row>
    <row r="149" ht="15.75" customHeight="1">
      <c r="C149" s="1"/>
      <c r="I149" s="1"/>
      <c r="J149" s="30"/>
      <c r="K149" s="30"/>
      <c r="M149" s="30"/>
    </row>
    <row r="150" ht="15.75" customHeight="1">
      <c r="C150" s="1"/>
      <c r="I150" s="1"/>
      <c r="J150" s="30"/>
      <c r="K150" s="30"/>
      <c r="M150" s="30"/>
    </row>
    <row r="151" ht="15.75" customHeight="1">
      <c r="C151" s="1"/>
      <c r="I151" s="1"/>
      <c r="J151" s="30"/>
      <c r="K151" s="30"/>
      <c r="M151" s="30"/>
    </row>
    <row r="152" ht="15.75" customHeight="1">
      <c r="C152" s="1"/>
      <c r="I152" s="1"/>
      <c r="J152" s="30"/>
      <c r="K152" s="30"/>
      <c r="M152" s="30"/>
    </row>
    <row r="153" ht="15.75" customHeight="1">
      <c r="C153" s="1"/>
      <c r="I153" s="1"/>
      <c r="J153" s="30"/>
      <c r="K153" s="30"/>
      <c r="M153" s="30"/>
    </row>
    <row r="154" ht="15.75" customHeight="1">
      <c r="C154" s="1"/>
      <c r="I154" s="1"/>
      <c r="J154" s="30"/>
      <c r="K154" s="30"/>
      <c r="M154" s="30"/>
    </row>
    <row r="155" ht="15.75" customHeight="1">
      <c r="C155" s="1"/>
      <c r="I155" s="1"/>
      <c r="J155" s="30"/>
      <c r="K155" s="30"/>
      <c r="M155" s="30"/>
    </row>
    <row r="156" ht="15.75" customHeight="1">
      <c r="C156" s="1"/>
      <c r="I156" s="1"/>
      <c r="J156" s="30"/>
      <c r="K156" s="30"/>
      <c r="M156" s="30"/>
    </row>
    <row r="157" ht="15.75" customHeight="1">
      <c r="C157" s="1"/>
      <c r="I157" s="1"/>
      <c r="J157" s="30"/>
      <c r="K157" s="30"/>
      <c r="M157" s="30"/>
    </row>
    <row r="158" ht="15.75" customHeight="1">
      <c r="C158" s="1"/>
      <c r="I158" s="1"/>
      <c r="J158" s="30"/>
      <c r="K158" s="30"/>
      <c r="M158" s="30"/>
    </row>
    <row r="159" ht="15.75" customHeight="1">
      <c r="C159" s="1"/>
      <c r="I159" s="1"/>
      <c r="J159" s="30"/>
      <c r="K159" s="30"/>
      <c r="M159" s="30"/>
    </row>
    <row r="160" ht="15.75" customHeight="1">
      <c r="C160" s="1"/>
      <c r="I160" s="1"/>
      <c r="J160" s="30"/>
      <c r="K160" s="30"/>
      <c r="M160" s="30"/>
    </row>
    <row r="161" ht="15.75" customHeight="1">
      <c r="C161" s="1"/>
      <c r="I161" s="1"/>
      <c r="J161" s="30"/>
      <c r="K161" s="30"/>
      <c r="M161" s="30"/>
    </row>
    <row r="162" ht="15.75" customHeight="1">
      <c r="C162" s="1"/>
      <c r="I162" s="1"/>
      <c r="J162" s="30"/>
      <c r="K162" s="30"/>
      <c r="M162" s="30"/>
    </row>
    <row r="163" ht="15.75" customHeight="1">
      <c r="C163" s="1"/>
      <c r="I163" s="1"/>
      <c r="J163" s="30"/>
      <c r="K163" s="30"/>
      <c r="M163" s="30"/>
    </row>
    <row r="164" ht="15.75" customHeight="1">
      <c r="C164" s="1"/>
      <c r="I164" s="1"/>
      <c r="J164" s="30"/>
      <c r="K164" s="30"/>
      <c r="M164" s="30"/>
    </row>
    <row r="165" ht="15.75" customHeight="1">
      <c r="C165" s="1"/>
      <c r="I165" s="1"/>
      <c r="J165" s="30"/>
      <c r="K165" s="30"/>
      <c r="M165" s="30"/>
    </row>
    <row r="166" ht="15.75" customHeight="1">
      <c r="C166" s="1"/>
      <c r="I166" s="1"/>
      <c r="J166" s="30"/>
      <c r="K166" s="30"/>
      <c r="M166" s="30"/>
    </row>
    <row r="167" ht="15.75" customHeight="1">
      <c r="C167" s="1"/>
      <c r="I167" s="1"/>
      <c r="J167" s="30"/>
      <c r="K167" s="30"/>
      <c r="M167" s="30"/>
    </row>
    <row r="168" ht="15.75" customHeight="1">
      <c r="C168" s="1"/>
      <c r="I168" s="1"/>
      <c r="J168" s="30"/>
      <c r="K168" s="30"/>
      <c r="M168" s="30"/>
    </row>
    <row r="169" ht="15.75" customHeight="1">
      <c r="C169" s="1"/>
      <c r="I169" s="1"/>
      <c r="J169" s="30"/>
      <c r="K169" s="30"/>
      <c r="M169" s="30"/>
    </row>
    <row r="170" ht="15.75" customHeight="1">
      <c r="C170" s="1"/>
      <c r="I170" s="1"/>
      <c r="J170" s="30"/>
      <c r="K170" s="30"/>
      <c r="M170" s="30"/>
    </row>
    <row r="171" ht="15.75" customHeight="1">
      <c r="C171" s="1"/>
      <c r="I171" s="1"/>
      <c r="J171" s="30"/>
      <c r="K171" s="30"/>
      <c r="M171" s="30"/>
    </row>
    <row r="172" ht="15.75" customHeight="1">
      <c r="C172" s="1"/>
      <c r="I172" s="1"/>
      <c r="J172" s="30"/>
      <c r="K172" s="30"/>
      <c r="M172" s="30"/>
    </row>
    <row r="173" ht="15.75" customHeight="1">
      <c r="C173" s="1"/>
      <c r="I173" s="1"/>
      <c r="J173" s="30"/>
      <c r="K173" s="30"/>
      <c r="M173" s="30"/>
    </row>
    <row r="174" ht="15.75" customHeight="1">
      <c r="C174" s="1"/>
      <c r="I174" s="1"/>
      <c r="J174" s="30"/>
      <c r="K174" s="30"/>
      <c r="M174" s="30"/>
    </row>
    <row r="175" ht="15.75" customHeight="1">
      <c r="C175" s="1"/>
      <c r="I175" s="1"/>
      <c r="J175" s="30"/>
      <c r="K175" s="30"/>
      <c r="M175" s="30"/>
    </row>
    <row r="176" ht="15.75" customHeight="1">
      <c r="C176" s="1"/>
      <c r="I176" s="1"/>
      <c r="J176" s="30"/>
      <c r="K176" s="30"/>
      <c r="M176" s="30"/>
    </row>
    <row r="177" ht="15.75" customHeight="1">
      <c r="C177" s="1"/>
      <c r="I177" s="1"/>
      <c r="J177" s="30"/>
      <c r="K177" s="30"/>
      <c r="M177" s="30"/>
    </row>
    <row r="178" ht="15.75" customHeight="1">
      <c r="C178" s="1"/>
      <c r="I178" s="1"/>
      <c r="J178" s="30"/>
      <c r="K178" s="30"/>
      <c r="M178" s="30"/>
    </row>
    <row r="179" ht="15.75" customHeight="1">
      <c r="C179" s="1"/>
      <c r="I179" s="1"/>
      <c r="J179" s="30"/>
      <c r="K179" s="30"/>
      <c r="M179" s="30"/>
    </row>
    <row r="180" ht="15.75" customHeight="1">
      <c r="C180" s="1"/>
      <c r="I180" s="1"/>
      <c r="J180" s="30"/>
      <c r="K180" s="30"/>
      <c r="M180" s="30"/>
    </row>
    <row r="181" ht="15.75" customHeight="1">
      <c r="C181" s="1"/>
      <c r="I181" s="1"/>
      <c r="J181" s="30"/>
      <c r="K181" s="30"/>
      <c r="M181" s="30"/>
    </row>
    <row r="182" ht="15.75" customHeight="1">
      <c r="C182" s="1"/>
      <c r="I182" s="1"/>
      <c r="J182" s="30"/>
      <c r="K182" s="30"/>
      <c r="M182" s="30"/>
    </row>
    <row r="183" ht="15.75" customHeight="1">
      <c r="C183" s="1"/>
      <c r="I183" s="1"/>
      <c r="J183" s="30"/>
      <c r="K183" s="30"/>
      <c r="M183" s="30"/>
    </row>
    <row r="184" ht="15.75" customHeight="1">
      <c r="C184" s="1"/>
      <c r="I184" s="1"/>
      <c r="J184" s="30"/>
      <c r="K184" s="30"/>
      <c r="M184" s="30"/>
    </row>
    <row r="185" ht="15.75" customHeight="1">
      <c r="C185" s="1"/>
      <c r="I185" s="1"/>
      <c r="J185" s="30"/>
      <c r="K185" s="30"/>
      <c r="M185" s="30"/>
    </row>
    <row r="186" ht="15.75" customHeight="1">
      <c r="C186" s="1"/>
      <c r="I186" s="1"/>
      <c r="J186" s="30"/>
      <c r="K186" s="30"/>
      <c r="M186" s="30"/>
    </row>
    <row r="187" ht="15.75" customHeight="1">
      <c r="C187" s="1"/>
      <c r="I187" s="1"/>
      <c r="J187" s="30"/>
      <c r="K187" s="30"/>
      <c r="M187" s="30"/>
    </row>
    <row r="188" ht="15.75" customHeight="1">
      <c r="C188" s="1"/>
      <c r="I188" s="1"/>
      <c r="J188" s="30"/>
      <c r="K188" s="30"/>
      <c r="M188" s="30"/>
    </row>
    <row r="189" ht="15.75" customHeight="1">
      <c r="C189" s="1"/>
      <c r="I189" s="1"/>
      <c r="J189" s="30"/>
      <c r="K189" s="30"/>
      <c r="M189" s="30"/>
    </row>
    <row r="190" ht="15.75" customHeight="1">
      <c r="C190" s="1"/>
      <c r="I190" s="1"/>
      <c r="J190" s="30"/>
      <c r="K190" s="30"/>
      <c r="M190" s="30"/>
    </row>
    <row r="191" ht="15.75" customHeight="1">
      <c r="C191" s="1"/>
      <c r="I191" s="1"/>
      <c r="J191" s="30"/>
      <c r="K191" s="30"/>
      <c r="M191" s="30"/>
    </row>
    <row r="192" ht="15.75" customHeight="1">
      <c r="C192" s="1"/>
      <c r="I192" s="1"/>
      <c r="J192" s="30"/>
      <c r="K192" s="30"/>
      <c r="M192" s="30"/>
    </row>
    <row r="193" ht="15.75" customHeight="1">
      <c r="C193" s="1"/>
      <c r="I193" s="1"/>
      <c r="J193" s="30"/>
      <c r="K193" s="30"/>
      <c r="M193" s="30"/>
    </row>
    <row r="194" ht="15.75" customHeight="1">
      <c r="C194" s="1"/>
      <c r="I194" s="1"/>
      <c r="J194" s="30"/>
      <c r="K194" s="30"/>
      <c r="M194" s="30"/>
    </row>
    <row r="195" ht="15.75" customHeight="1">
      <c r="C195" s="1"/>
      <c r="I195" s="1"/>
      <c r="J195" s="30"/>
      <c r="K195" s="30"/>
      <c r="M195" s="30"/>
    </row>
    <row r="196" ht="15.75" customHeight="1">
      <c r="C196" s="1"/>
      <c r="I196" s="1"/>
      <c r="J196" s="30"/>
      <c r="K196" s="30"/>
      <c r="M196" s="30"/>
    </row>
    <row r="197" ht="15.75" customHeight="1">
      <c r="C197" s="1"/>
      <c r="I197" s="1"/>
      <c r="J197" s="30"/>
      <c r="K197" s="30"/>
      <c r="M197" s="30"/>
    </row>
    <row r="198" ht="15.75" customHeight="1">
      <c r="C198" s="1"/>
      <c r="I198" s="1"/>
      <c r="J198" s="30"/>
      <c r="K198" s="30"/>
      <c r="M198" s="30"/>
    </row>
    <row r="199" ht="15.75" customHeight="1">
      <c r="C199" s="1"/>
      <c r="I199" s="1"/>
      <c r="J199" s="30"/>
      <c r="K199" s="30"/>
      <c r="M199" s="30"/>
    </row>
    <row r="200" ht="15.75" customHeight="1">
      <c r="C200" s="1"/>
      <c r="I200" s="1"/>
      <c r="J200" s="30"/>
      <c r="K200" s="30"/>
      <c r="M200" s="30"/>
    </row>
    <row r="201" ht="15.75" customHeight="1">
      <c r="C201" s="1"/>
      <c r="I201" s="1"/>
      <c r="J201" s="30"/>
      <c r="K201" s="30"/>
      <c r="M201" s="30"/>
    </row>
    <row r="202" ht="15.75" customHeight="1">
      <c r="C202" s="1"/>
      <c r="I202" s="1"/>
      <c r="J202" s="30"/>
      <c r="K202" s="30"/>
      <c r="M202" s="30"/>
    </row>
    <row r="203" ht="15.75" customHeight="1">
      <c r="C203" s="1"/>
      <c r="I203" s="1"/>
      <c r="J203" s="30"/>
      <c r="K203" s="30"/>
      <c r="M203" s="30"/>
    </row>
    <row r="204" ht="15.75" customHeight="1">
      <c r="C204" s="1"/>
      <c r="I204" s="1"/>
      <c r="J204" s="30"/>
      <c r="K204" s="30"/>
      <c r="M204" s="30"/>
    </row>
    <row r="205" ht="15.75" customHeight="1">
      <c r="C205" s="1"/>
      <c r="I205" s="1"/>
      <c r="J205" s="30"/>
      <c r="K205" s="30"/>
      <c r="M205" s="30"/>
    </row>
    <row r="206" ht="15.75" customHeight="1">
      <c r="C206" s="1"/>
      <c r="I206" s="1"/>
      <c r="J206" s="30"/>
      <c r="K206" s="30"/>
      <c r="M206" s="30"/>
    </row>
    <row r="207" ht="15.75" customHeight="1">
      <c r="C207" s="1"/>
      <c r="I207" s="1"/>
      <c r="J207" s="30"/>
      <c r="K207" s="30"/>
      <c r="M207" s="30"/>
    </row>
    <row r="208" ht="15.75" customHeight="1">
      <c r="C208" s="1"/>
      <c r="I208" s="1"/>
      <c r="J208" s="30"/>
      <c r="K208" s="30"/>
      <c r="M208" s="30"/>
    </row>
    <row r="209" ht="15.75" customHeight="1">
      <c r="C209" s="1"/>
      <c r="I209" s="1"/>
      <c r="J209" s="30"/>
      <c r="K209" s="30"/>
      <c r="M209" s="30"/>
    </row>
    <row r="210" ht="15.75" customHeight="1">
      <c r="C210" s="1"/>
      <c r="I210" s="1"/>
      <c r="J210" s="30"/>
      <c r="K210" s="30"/>
      <c r="M210" s="30"/>
    </row>
    <row r="211" ht="15.75" customHeight="1">
      <c r="C211" s="1"/>
      <c r="I211" s="1"/>
      <c r="J211" s="30"/>
      <c r="K211" s="30"/>
      <c r="M211" s="30"/>
    </row>
    <row r="212" ht="15.75" customHeight="1">
      <c r="C212" s="1"/>
      <c r="I212" s="1"/>
      <c r="J212" s="30"/>
      <c r="K212" s="30"/>
      <c r="M212" s="30"/>
    </row>
    <row r="213" ht="15.75" customHeight="1">
      <c r="C213" s="1"/>
      <c r="I213" s="1"/>
      <c r="J213" s="30"/>
      <c r="K213" s="30"/>
      <c r="M213" s="30"/>
    </row>
    <row r="214" ht="15.75" customHeight="1">
      <c r="C214" s="1"/>
      <c r="I214" s="1"/>
      <c r="J214" s="30"/>
      <c r="K214" s="30"/>
      <c r="M214" s="30"/>
    </row>
    <row r="215" ht="15.75" customHeight="1">
      <c r="C215" s="1"/>
      <c r="I215" s="1"/>
      <c r="J215" s="30"/>
      <c r="K215" s="30"/>
      <c r="M215" s="30"/>
    </row>
    <row r="216" ht="15.75" customHeight="1">
      <c r="C216" s="1"/>
      <c r="I216" s="1"/>
      <c r="J216" s="30"/>
      <c r="K216" s="30"/>
      <c r="M216" s="30"/>
    </row>
    <row r="217" ht="15.75" customHeight="1">
      <c r="C217" s="1"/>
      <c r="I217" s="1"/>
      <c r="J217" s="30"/>
      <c r="K217" s="30"/>
      <c r="M217" s="30"/>
    </row>
    <row r="218" ht="15.75" customHeight="1">
      <c r="C218" s="1"/>
      <c r="I218" s="1"/>
      <c r="J218" s="30"/>
      <c r="K218" s="30"/>
      <c r="M218" s="30"/>
    </row>
    <row r="219" ht="15.75" customHeight="1">
      <c r="C219" s="1"/>
      <c r="I219" s="1"/>
      <c r="J219" s="30"/>
      <c r="K219" s="30"/>
      <c r="M219" s="30"/>
    </row>
    <row r="220" ht="15.75" customHeight="1">
      <c r="C220" s="1"/>
      <c r="I220" s="1"/>
      <c r="J220" s="30"/>
      <c r="K220" s="30"/>
      <c r="M220" s="30"/>
    </row>
    <row r="221" ht="15.75" customHeight="1">
      <c r="C221" s="1"/>
      <c r="I221" s="1"/>
      <c r="J221" s="30"/>
      <c r="K221" s="30"/>
      <c r="M221" s="30"/>
    </row>
    <row r="222" ht="15.75" customHeight="1">
      <c r="C222" s="1"/>
      <c r="I222" s="1"/>
      <c r="J222" s="30"/>
      <c r="K222" s="30"/>
      <c r="M222" s="30"/>
    </row>
    <row r="223" ht="15.75" customHeight="1">
      <c r="C223" s="1"/>
      <c r="I223" s="1"/>
      <c r="J223" s="30"/>
      <c r="K223" s="30"/>
      <c r="M223" s="30"/>
    </row>
    <row r="224" ht="15.75" customHeight="1">
      <c r="C224" s="1"/>
      <c r="I224" s="1"/>
      <c r="J224" s="30"/>
      <c r="K224" s="30"/>
      <c r="M224" s="30"/>
    </row>
    <row r="225" ht="15.75" customHeight="1">
      <c r="C225" s="1"/>
      <c r="I225" s="1"/>
      <c r="J225" s="30"/>
      <c r="K225" s="30"/>
      <c r="M225" s="30"/>
    </row>
    <row r="226" ht="15.75" customHeight="1">
      <c r="C226" s="1"/>
      <c r="I226" s="1"/>
      <c r="J226" s="30"/>
      <c r="K226" s="30"/>
      <c r="M226" s="30"/>
    </row>
    <row r="227" ht="15.75" customHeight="1">
      <c r="C227" s="1"/>
      <c r="I227" s="1"/>
      <c r="J227" s="30"/>
      <c r="K227" s="30"/>
      <c r="M227" s="30"/>
    </row>
    <row r="228" ht="15.75" customHeight="1">
      <c r="C228" s="1"/>
      <c r="I228" s="1"/>
      <c r="J228" s="30"/>
      <c r="K228" s="30"/>
      <c r="M228" s="30"/>
    </row>
    <row r="229" ht="15.75" customHeight="1">
      <c r="C229" s="1"/>
      <c r="I229" s="1"/>
      <c r="J229" s="30"/>
      <c r="K229" s="30"/>
      <c r="M229" s="30"/>
    </row>
    <row r="230" ht="15.75" customHeight="1">
      <c r="C230" s="1"/>
      <c r="I230" s="1"/>
      <c r="J230" s="30"/>
      <c r="K230" s="30"/>
      <c r="M230" s="30"/>
    </row>
    <row r="231" ht="15.75" customHeight="1">
      <c r="C231" s="1"/>
      <c r="I231" s="1"/>
      <c r="J231" s="30"/>
      <c r="K231" s="30"/>
      <c r="M231" s="30"/>
    </row>
    <row r="232" ht="15.75" customHeight="1">
      <c r="C232" s="1"/>
      <c r="I232" s="1"/>
      <c r="J232" s="30"/>
      <c r="K232" s="30"/>
      <c r="M232" s="30"/>
    </row>
    <row r="233" ht="15.75" customHeight="1">
      <c r="C233" s="1"/>
      <c r="I233" s="1"/>
      <c r="J233" s="30"/>
      <c r="K233" s="30"/>
      <c r="M233" s="30"/>
    </row>
    <row r="234" ht="15.75" customHeight="1">
      <c r="C234" s="1"/>
      <c r="I234" s="1"/>
      <c r="J234" s="30"/>
      <c r="K234" s="30"/>
      <c r="M234" s="30"/>
    </row>
    <row r="235" ht="15.75" customHeight="1">
      <c r="C235" s="1"/>
      <c r="I235" s="1"/>
      <c r="J235" s="30"/>
      <c r="K235" s="30"/>
      <c r="M235" s="30"/>
    </row>
    <row r="236" ht="15.75" customHeight="1">
      <c r="C236" s="1"/>
      <c r="I236" s="1"/>
      <c r="J236" s="30"/>
      <c r="K236" s="30"/>
      <c r="M236" s="30"/>
    </row>
    <row r="237" ht="15.75" customHeight="1">
      <c r="C237" s="1"/>
      <c r="I237" s="1"/>
      <c r="J237" s="30"/>
      <c r="K237" s="30"/>
      <c r="M237" s="30"/>
    </row>
    <row r="238" ht="15.75" customHeight="1">
      <c r="C238" s="1"/>
      <c r="I238" s="1"/>
      <c r="J238" s="30"/>
      <c r="K238" s="30"/>
      <c r="M238" s="30"/>
    </row>
    <row r="239" ht="15.75" customHeight="1">
      <c r="C239" s="1"/>
      <c r="I239" s="1"/>
      <c r="J239" s="30"/>
      <c r="K239" s="30"/>
      <c r="M239" s="30"/>
    </row>
    <row r="240" ht="15.75" customHeight="1">
      <c r="C240" s="1"/>
      <c r="I240" s="1"/>
      <c r="J240" s="30"/>
      <c r="K240" s="30"/>
      <c r="M240" s="30"/>
    </row>
    <row r="241" ht="15.75" customHeight="1">
      <c r="C241" s="1"/>
      <c r="I241" s="1"/>
      <c r="J241" s="30"/>
      <c r="K241" s="30"/>
      <c r="M241" s="30"/>
    </row>
    <row r="242" ht="15.75" customHeight="1">
      <c r="C242" s="1"/>
      <c r="I242" s="1"/>
      <c r="J242" s="30"/>
      <c r="K242" s="30"/>
      <c r="M242" s="30"/>
    </row>
    <row r="243" ht="15.75" customHeight="1">
      <c r="C243" s="1"/>
      <c r="I243" s="1"/>
      <c r="J243" s="30"/>
      <c r="K243" s="30"/>
      <c r="M243" s="30"/>
    </row>
    <row r="244" ht="15.75" customHeight="1">
      <c r="C244" s="1"/>
      <c r="I244" s="1"/>
      <c r="J244" s="30"/>
      <c r="K244" s="30"/>
      <c r="M244" s="30"/>
    </row>
    <row r="245" ht="15.75" customHeight="1">
      <c r="C245" s="1"/>
      <c r="I245" s="1"/>
      <c r="J245" s="30"/>
      <c r="K245" s="30"/>
      <c r="M245" s="30"/>
    </row>
    <row r="246" ht="15.75" customHeight="1">
      <c r="C246" s="1"/>
      <c r="I246" s="1"/>
      <c r="J246" s="30"/>
      <c r="K246" s="30"/>
      <c r="M246" s="30"/>
    </row>
    <row r="247" ht="15.75" customHeight="1">
      <c r="C247" s="1"/>
      <c r="I247" s="1"/>
      <c r="J247" s="30"/>
      <c r="K247" s="30"/>
      <c r="M247" s="30"/>
    </row>
    <row r="248" ht="15.75" customHeight="1">
      <c r="C248" s="1"/>
      <c r="I248" s="1"/>
      <c r="J248" s="30"/>
      <c r="K248" s="30"/>
      <c r="M248" s="30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C14:C18"/>
    <mergeCell ref="D14:D18"/>
    <mergeCell ref="C19:C23"/>
    <mergeCell ref="D19:D23"/>
    <mergeCell ref="C9:C13"/>
    <mergeCell ref="C24:C39"/>
    <mergeCell ref="D24:D28"/>
    <mergeCell ref="D29:D31"/>
    <mergeCell ref="D32:D34"/>
    <mergeCell ref="D35:D39"/>
    <mergeCell ref="C4:C8"/>
    <mergeCell ref="D4:D8"/>
    <mergeCell ref="L4:L39"/>
    <mergeCell ref="O4:S5"/>
    <mergeCell ref="U4:X5"/>
    <mergeCell ref="D9:D13"/>
    <mergeCell ref="O20:Y21"/>
    <mergeCell ref="K46:K47"/>
    <mergeCell ref="L46:L47"/>
    <mergeCell ref="J48:J49"/>
    <mergeCell ref="K48:K49"/>
    <mergeCell ref="I40:I41"/>
    <mergeCell ref="J40:J41"/>
    <mergeCell ref="K40:K41"/>
    <mergeCell ref="M40:M41"/>
    <mergeCell ref="J44:J45"/>
    <mergeCell ref="K44:K45"/>
    <mergeCell ref="J46:J4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5.25"/>
    <col customWidth="1" min="4" max="5" width="18.75"/>
    <col customWidth="1" min="6" max="6" width="31.25"/>
    <col customWidth="1" min="7" max="7" width="13.88"/>
    <col customWidth="1" min="8" max="8" width="11.13"/>
    <col customWidth="1" min="9" max="9" width="12.63"/>
    <col customWidth="1" min="10" max="10" width="15.0"/>
    <col customWidth="1" min="11" max="11" width="14.5"/>
    <col customWidth="1" hidden="1" min="12" max="12" width="12.63"/>
    <col customWidth="1" min="13" max="13" width="14.5"/>
  </cols>
  <sheetData>
    <row r="1" ht="15.75" customHeight="1">
      <c r="C1" s="1"/>
      <c r="I1" s="1"/>
      <c r="J1" s="2"/>
      <c r="K1" s="2"/>
      <c r="M1" s="2"/>
    </row>
    <row r="2" ht="15.75" customHeight="1">
      <c r="C2" s="1"/>
      <c r="I2" s="1"/>
      <c r="J2" s="2"/>
      <c r="K2" s="2"/>
      <c r="M2" s="2"/>
    </row>
    <row r="3" ht="15.75" customHeight="1">
      <c r="B3" s="3"/>
      <c r="C3" s="4"/>
      <c r="D3" s="5" t="s">
        <v>64</v>
      </c>
      <c r="E3" s="5" t="s">
        <v>0</v>
      </c>
      <c r="F3" s="5" t="s">
        <v>1</v>
      </c>
      <c r="G3" s="6" t="s">
        <v>2</v>
      </c>
      <c r="H3" s="6" t="s">
        <v>3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65</v>
      </c>
    </row>
    <row r="4" ht="15.75" customHeight="1">
      <c r="C4" s="34" t="s">
        <v>87</v>
      </c>
      <c r="D4" s="34" t="s">
        <v>67</v>
      </c>
      <c r="E4" s="15" t="s">
        <v>9</v>
      </c>
      <c r="F4" s="15" t="s">
        <v>10</v>
      </c>
      <c r="G4" s="16">
        <v>44974.0</v>
      </c>
      <c r="H4" s="17">
        <v>44977.0</v>
      </c>
      <c r="I4" s="17">
        <v>44977.0</v>
      </c>
      <c r="J4" s="35">
        <f t="shared" ref="J4:J5" si="1">I4-G4</f>
        <v>3</v>
      </c>
      <c r="K4" s="35">
        <f t="shared" ref="K4:K5" si="2">I4-H4</f>
        <v>0</v>
      </c>
      <c r="L4" s="10">
        <v>44984.0</v>
      </c>
      <c r="M4" s="36">
        <f t="shared" ref="M4:M5" si="3">8/3/2/5</f>
        <v>0.2666666667</v>
      </c>
    </row>
    <row r="5" ht="15.75" customHeight="1">
      <c r="C5" s="14"/>
      <c r="D5" s="14"/>
      <c r="E5" s="15" t="s">
        <v>23</v>
      </c>
      <c r="F5" s="15" t="s">
        <v>88</v>
      </c>
      <c r="G5" s="16">
        <v>44974.0</v>
      </c>
      <c r="H5" s="16">
        <v>44979.0</v>
      </c>
      <c r="I5" s="17">
        <v>44979.0</v>
      </c>
      <c r="J5" s="35">
        <f t="shared" si="1"/>
        <v>5</v>
      </c>
      <c r="K5" s="35">
        <f t="shared" si="2"/>
        <v>0</v>
      </c>
      <c r="L5" s="14"/>
      <c r="M5" s="36">
        <f t="shared" si="3"/>
        <v>0.2666666667</v>
      </c>
    </row>
    <row r="6" ht="15.75" customHeight="1">
      <c r="C6" s="14"/>
      <c r="D6" s="14"/>
      <c r="E6" s="43" t="s">
        <v>28</v>
      </c>
      <c r="F6" s="43" t="s">
        <v>89</v>
      </c>
      <c r="G6" s="45">
        <v>44974.0</v>
      </c>
      <c r="H6" s="45">
        <v>44979.0</v>
      </c>
      <c r="I6" s="43"/>
      <c r="J6" s="43"/>
      <c r="K6" s="43"/>
      <c r="L6" s="14"/>
      <c r="M6" s="43"/>
      <c r="O6" s="37" t="s">
        <v>69</v>
      </c>
      <c r="P6" s="38"/>
      <c r="Q6" s="38"/>
      <c r="R6" s="38"/>
      <c r="S6" s="38"/>
      <c r="U6" s="37" t="s">
        <v>70</v>
      </c>
      <c r="V6" s="38"/>
      <c r="W6" s="38"/>
      <c r="X6" s="38"/>
      <c r="Y6" s="53"/>
    </row>
    <row r="7" ht="15.75" customHeight="1">
      <c r="C7" s="14"/>
      <c r="D7" s="14"/>
      <c r="E7" s="45" t="s">
        <v>15</v>
      </c>
      <c r="F7" s="45" t="s">
        <v>90</v>
      </c>
      <c r="G7" s="45">
        <v>44974.0</v>
      </c>
      <c r="H7" s="45">
        <v>44981.0</v>
      </c>
      <c r="I7" s="45"/>
      <c r="J7" s="45"/>
      <c r="K7" s="45"/>
      <c r="L7" s="14"/>
      <c r="M7" s="45"/>
      <c r="O7" s="39"/>
      <c r="P7" s="40"/>
      <c r="Q7" s="40"/>
      <c r="R7" s="40"/>
      <c r="S7" s="40"/>
      <c r="U7" s="39"/>
      <c r="V7" s="40"/>
      <c r="W7" s="40"/>
      <c r="X7" s="40"/>
      <c r="Y7" s="53"/>
    </row>
    <row r="8" ht="15.75" customHeight="1">
      <c r="C8" s="14"/>
      <c r="D8" s="29"/>
      <c r="E8" s="18" t="s">
        <v>15</v>
      </c>
      <c r="F8" s="18" t="s">
        <v>90</v>
      </c>
      <c r="G8" s="20">
        <v>44974.0</v>
      </c>
      <c r="H8" s="18"/>
      <c r="I8" s="18"/>
      <c r="J8" s="18"/>
      <c r="K8" s="18"/>
      <c r="L8" s="14"/>
      <c r="M8" s="18"/>
    </row>
    <row r="9" ht="15.75" customHeight="1">
      <c r="C9" s="14"/>
      <c r="D9" s="34" t="s">
        <v>81</v>
      </c>
      <c r="E9" s="18" t="s">
        <v>9</v>
      </c>
      <c r="F9" s="18" t="s">
        <v>10</v>
      </c>
      <c r="G9" s="20">
        <v>44974.0</v>
      </c>
      <c r="H9" s="20"/>
      <c r="I9" s="20"/>
      <c r="J9" s="18"/>
      <c r="K9" s="18"/>
      <c r="L9" s="14"/>
      <c r="M9" s="18"/>
    </row>
    <row r="10" ht="15.75" customHeight="1">
      <c r="C10" s="14"/>
      <c r="D10" s="14"/>
      <c r="E10" s="15" t="s">
        <v>23</v>
      </c>
      <c r="F10" s="15" t="s">
        <v>88</v>
      </c>
      <c r="G10" s="16">
        <v>44974.0</v>
      </c>
      <c r="H10" s="16">
        <v>44979.0</v>
      </c>
      <c r="I10" s="17">
        <v>44979.0</v>
      </c>
      <c r="J10" s="35">
        <f>I10-G10</f>
        <v>5</v>
      </c>
      <c r="K10" s="35">
        <f>I10-H10</f>
        <v>0</v>
      </c>
      <c r="L10" s="14"/>
      <c r="M10" s="36">
        <f>8/3/2/5</f>
        <v>0.2666666667</v>
      </c>
    </row>
    <row r="11" ht="15.75" customHeight="1">
      <c r="C11" s="14"/>
      <c r="D11" s="14"/>
      <c r="E11" s="45" t="s">
        <v>28</v>
      </c>
      <c r="F11" s="45" t="s">
        <v>89</v>
      </c>
      <c r="G11" s="45">
        <v>44974.0</v>
      </c>
      <c r="H11" s="45">
        <v>44979.0</v>
      </c>
      <c r="I11" s="45"/>
      <c r="J11" s="45"/>
      <c r="K11" s="45"/>
      <c r="L11" s="14"/>
      <c r="M11" s="45"/>
    </row>
    <row r="12" ht="15.75" customHeight="1">
      <c r="C12" s="14"/>
      <c r="D12" s="14"/>
      <c r="E12" s="18" t="s">
        <v>15</v>
      </c>
      <c r="F12" s="18" t="s">
        <v>91</v>
      </c>
      <c r="G12" s="19">
        <v>44974.0</v>
      </c>
      <c r="H12" s="19"/>
      <c r="I12" s="19"/>
      <c r="J12" s="54"/>
      <c r="K12" s="54"/>
      <c r="L12" s="14"/>
      <c r="M12" s="54"/>
    </row>
    <row r="13" ht="39.0" customHeight="1">
      <c r="C13" s="29"/>
      <c r="D13" s="29"/>
      <c r="E13" s="18" t="s">
        <v>15</v>
      </c>
      <c r="F13" s="18" t="s">
        <v>91</v>
      </c>
      <c r="G13" s="19">
        <v>44974.0</v>
      </c>
      <c r="H13" s="19"/>
      <c r="I13" s="19"/>
      <c r="J13" s="54"/>
      <c r="K13" s="54"/>
      <c r="L13" s="14"/>
      <c r="M13" s="54"/>
    </row>
    <row r="14" ht="15.75" customHeight="1">
      <c r="C14" s="34" t="s">
        <v>92</v>
      </c>
      <c r="D14" s="34" t="s">
        <v>67</v>
      </c>
      <c r="E14" s="15" t="s">
        <v>9</v>
      </c>
      <c r="F14" s="15" t="s">
        <v>10</v>
      </c>
      <c r="G14" s="17">
        <v>44974.0</v>
      </c>
      <c r="H14" s="17">
        <v>44977.0</v>
      </c>
      <c r="I14" s="17">
        <v>44977.0</v>
      </c>
      <c r="J14" s="15">
        <f t="shared" ref="J14:J15" si="4">I14-G14</f>
        <v>3</v>
      </c>
      <c r="K14" s="15">
        <f t="shared" ref="K14:K15" si="5">I14-H14</f>
        <v>0</v>
      </c>
      <c r="L14" s="14"/>
      <c r="M14" s="36">
        <f t="shared" ref="M14:M15" si="6">8/3/1/5</f>
        <v>0.5333333333</v>
      </c>
    </row>
    <row r="15" ht="15.75" customHeight="1">
      <c r="C15" s="14"/>
      <c r="D15" s="14"/>
      <c r="E15" s="15" t="s">
        <v>23</v>
      </c>
      <c r="F15" s="15" t="s">
        <v>88</v>
      </c>
      <c r="G15" s="17">
        <v>44974.0</v>
      </c>
      <c r="H15" s="16">
        <v>44979.0</v>
      </c>
      <c r="I15" s="17">
        <v>44979.0</v>
      </c>
      <c r="J15" s="15">
        <f t="shared" si="4"/>
        <v>5</v>
      </c>
      <c r="K15" s="15">
        <f t="shared" si="5"/>
        <v>0</v>
      </c>
      <c r="L15" s="14"/>
      <c r="M15" s="36">
        <f t="shared" si="6"/>
        <v>0.5333333333</v>
      </c>
    </row>
    <row r="16" ht="15.75" customHeight="1">
      <c r="C16" s="14"/>
      <c r="D16" s="14"/>
      <c r="E16" s="45" t="s">
        <v>28</v>
      </c>
      <c r="F16" s="45" t="s">
        <v>89</v>
      </c>
      <c r="G16" s="45">
        <v>44974.0</v>
      </c>
      <c r="H16" s="45">
        <v>44979.0</v>
      </c>
      <c r="I16" s="45"/>
      <c r="J16" s="45"/>
      <c r="K16" s="45"/>
      <c r="L16" s="14"/>
      <c r="M16" s="45"/>
    </row>
    <row r="17" ht="15.75" customHeight="1">
      <c r="C17" s="14"/>
      <c r="D17" s="14"/>
      <c r="E17" s="17" t="s">
        <v>15</v>
      </c>
      <c r="F17" s="17" t="s">
        <v>90</v>
      </c>
      <c r="G17" s="17">
        <v>44974.0</v>
      </c>
      <c r="H17" s="17">
        <v>44983.0</v>
      </c>
      <c r="I17" s="17">
        <v>44983.0</v>
      </c>
      <c r="J17" s="35">
        <f>I17-G17</f>
        <v>9</v>
      </c>
      <c r="K17" s="35">
        <f>I17-H17</f>
        <v>0</v>
      </c>
      <c r="L17" s="14"/>
      <c r="M17" s="36">
        <f>8/3/1/5</f>
        <v>0.5333333333</v>
      </c>
    </row>
    <row r="18" ht="15.75" customHeight="1">
      <c r="C18" s="29"/>
      <c r="D18" s="29"/>
      <c r="E18" s="45" t="s">
        <v>15</v>
      </c>
      <c r="F18" s="45" t="s">
        <v>90</v>
      </c>
      <c r="G18" s="45">
        <v>44974.0</v>
      </c>
      <c r="H18" s="45">
        <v>44981.0</v>
      </c>
      <c r="I18" s="45"/>
      <c r="J18" s="45"/>
      <c r="K18" s="45"/>
      <c r="L18" s="14"/>
      <c r="M18" s="45"/>
    </row>
    <row r="19" ht="15.75" customHeight="1">
      <c r="C19" s="34" t="s">
        <v>93</v>
      </c>
      <c r="D19" s="34" t="s">
        <v>67</v>
      </c>
      <c r="E19" s="15" t="s">
        <v>9</v>
      </c>
      <c r="F19" s="15" t="s">
        <v>10</v>
      </c>
      <c r="G19" s="17">
        <v>44974.0</v>
      </c>
      <c r="H19" s="17">
        <v>44978.0</v>
      </c>
      <c r="I19" s="17">
        <v>44978.0</v>
      </c>
      <c r="J19" s="15">
        <f t="shared" ref="J19:J20" si="7">I19-G19</f>
        <v>4</v>
      </c>
      <c r="K19" s="15">
        <f t="shared" ref="K19:K20" si="8">I19-H19</f>
        <v>0</v>
      </c>
      <c r="L19" s="14"/>
      <c r="M19" s="36">
        <f t="shared" ref="M19:M20" si="9">8/3/1/5</f>
        <v>0.5333333333</v>
      </c>
    </row>
    <row r="20" ht="15.75" customHeight="1">
      <c r="C20" s="14"/>
      <c r="D20" s="14"/>
      <c r="E20" s="15" t="s">
        <v>23</v>
      </c>
      <c r="F20" s="15" t="s">
        <v>88</v>
      </c>
      <c r="G20" s="17">
        <v>44974.0</v>
      </c>
      <c r="H20" s="17">
        <v>44979.0</v>
      </c>
      <c r="I20" s="17">
        <v>44979.0</v>
      </c>
      <c r="J20" s="15">
        <f t="shared" si="7"/>
        <v>5</v>
      </c>
      <c r="K20" s="15">
        <f t="shared" si="8"/>
        <v>0</v>
      </c>
      <c r="L20" s="14"/>
      <c r="M20" s="36">
        <f t="shared" si="9"/>
        <v>0.5333333333</v>
      </c>
    </row>
    <row r="21" ht="15.75" customHeight="1">
      <c r="C21" s="14"/>
      <c r="D21" s="14"/>
      <c r="E21" s="45" t="s">
        <v>28</v>
      </c>
      <c r="F21" s="45" t="s">
        <v>89</v>
      </c>
      <c r="G21" s="45">
        <v>44974.0</v>
      </c>
      <c r="H21" s="45">
        <v>44979.0</v>
      </c>
      <c r="I21" s="45"/>
      <c r="J21" s="45"/>
      <c r="K21" s="45"/>
      <c r="L21" s="14"/>
      <c r="M21" s="45"/>
    </row>
    <row r="22" ht="15.75" customHeight="1">
      <c r="C22" s="14"/>
      <c r="D22" s="14"/>
      <c r="E22" s="18" t="s">
        <v>15</v>
      </c>
      <c r="F22" s="18" t="s">
        <v>91</v>
      </c>
      <c r="G22" s="19">
        <v>44974.0</v>
      </c>
      <c r="H22" s="19"/>
      <c r="I22" s="19"/>
      <c r="J22" s="19"/>
      <c r="K22" s="19"/>
      <c r="L22" s="14"/>
      <c r="M22" s="19"/>
      <c r="O22" s="37" t="s">
        <v>78</v>
      </c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ht="15.75" customHeight="1">
      <c r="C23" s="29"/>
      <c r="D23" s="29"/>
      <c r="E23" s="18" t="s">
        <v>15</v>
      </c>
      <c r="F23" s="18" t="s">
        <v>91</v>
      </c>
      <c r="G23" s="19">
        <v>44974.0</v>
      </c>
      <c r="H23" s="19"/>
      <c r="I23" s="19"/>
      <c r="J23" s="19"/>
      <c r="K23" s="19"/>
      <c r="L23" s="14"/>
      <c r="M23" s="19"/>
      <c r="O23" s="39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 ht="33.75" customHeight="1">
      <c r="C24" s="34" t="s">
        <v>94</v>
      </c>
      <c r="D24" s="34" t="s">
        <v>67</v>
      </c>
      <c r="E24" s="15" t="s">
        <v>9</v>
      </c>
      <c r="F24" s="15" t="s">
        <v>10</v>
      </c>
      <c r="G24" s="17">
        <v>44974.0</v>
      </c>
      <c r="H24" s="17">
        <v>44980.0</v>
      </c>
      <c r="I24" s="17">
        <v>44980.0</v>
      </c>
      <c r="J24" s="15">
        <f t="shared" ref="J24:J25" si="10">I24-G24</f>
        <v>6</v>
      </c>
      <c r="K24" s="15">
        <f t="shared" ref="K24:K25" si="11">I24-H24</f>
        <v>0</v>
      </c>
      <c r="L24" s="14"/>
      <c r="M24" s="55">
        <f t="shared" ref="M24:M25" si="12">8/3</f>
        <v>2.666666667</v>
      </c>
    </row>
    <row r="25" ht="42.75" customHeight="1">
      <c r="C25" s="14"/>
      <c r="D25" s="14"/>
      <c r="E25" s="17" t="s">
        <v>23</v>
      </c>
      <c r="F25" s="17" t="s">
        <v>88</v>
      </c>
      <c r="G25" s="17">
        <v>44974.0</v>
      </c>
      <c r="H25" s="17">
        <v>44983.0</v>
      </c>
      <c r="I25" s="17">
        <v>44983.0</v>
      </c>
      <c r="J25" s="35">
        <f t="shared" si="10"/>
        <v>9</v>
      </c>
      <c r="K25" s="35">
        <f t="shared" si="11"/>
        <v>0</v>
      </c>
      <c r="L25" s="14"/>
      <c r="M25" s="55">
        <f t="shared" si="12"/>
        <v>2.666666667</v>
      </c>
    </row>
    <row r="26" ht="41.25" customHeight="1">
      <c r="C26" s="29"/>
      <c r="D26" s="29"/>
      <c r="E26" s="19" t="s">
        <v>28</v>
      </c>
      <c r="F26" s="19" t="s">
        <v>89</v>
      </c>
      <c r="G26" s="19">
        <v>44974.0</v>
      </c>
      <c r="H26" s="19"/>
      <c r="I26" s="19"/>
      <c r="J26" s="19"/>
      <c r="K26" s="19"/>
      <c r="L26" s="14"/>
      <c r="M26" s="19"/>
    </row>
    <row r="27" ht="15.75" customHeight="1">
      <c r="C27" s="34" t="s">
        <v>95</v>
      </c>
      <c r="D27" s="34" t="s">
        <v>67</v>
      </c>
      <c r="E27" s="19" t="s">
        <v>9</v>
      </c>
      <c r="F27" s="19" t="s">
        <v>10</v>
      </c>
      <c r="G27" s="19">
        <v>44974.0</v>
      </c>
      <c r="H27" s="19"/>
      <c r="I27" s="19"/>
      <c r="J27" s="19"/>
      <c r="K27" s="19"/>
      <c r="L27" s="14"/>
      <c r="M27" s="19"/>
    </row>
    <row r="28" ht="15.75" customHeight="1">
      <c r="C28" s="14"/>
      <c r="D28" s="14"/>
      <c r="E28" s="17" t="s">
        <v>23</v>
      </c>
      <c r="F28" s="17" t="s">
        <v>88</v>
      </c>
      <c r="G28" s="17">
        <v>44974.0</v>
      </c>
      <c r="H28" s="17">
        <v>44983.0</v>
      </c>
      <c r="I28" s="17">
        <v>44983.0</v>
      </c>
      <c r="J28" s="35">
        <f>I28-G28</f>
        <v>9</v>
      </c>
      <c r="K28" s="35">
        <f>I28-H28</f>
        <v>0</v>
      </c>
      <c r="L28" s="14"/>
      <c r="M28" s="36">
        <f>5/4/3</f>
        <v>0.4166666667</v>
      </c>
    </row>
    <row r="29" ht="15.75" customHeight="1">
      <c r="C29" s="14"/>
      <c r="D29" s="29"/>
      <c r="E29" s="19" t="s">
        <v>28</v>
      </c>
      <c r="F29" s="19" t="s">
        <v>89</v>
      </c>
      <c r="G29" s="19">
        <v>44974.0</v>
      </c>
      <c r="H29" s="19"/>
      <c r="I29" s="19"/>
      <c r="J29" s="19"/>
      <c r="K29" s="19"/>
      <c r="L29" s="14"/>
      <c r="M29" s="19"/>
    </row>
    <row r="30" ht="15.75" customHeight="1">
      <c r="C30" s="14"/>
      <c r="D30" s="34" t="s">
        <v>81</v>
      </c>
      <c r="E30" s="19" t="s">
        <v>9</v>
      </c>
      <c r="F30" s="19" t="s">
        <v>10</v>
      </c>
      <c r="G30" s="19">
        <v>44974.0</v>
      </c>
      <c r="H30" s="19"/>
      <c r="I30" s="19"/>
      <c r="J30" s="19"/>
      <c r="K30" s="19"/>
      <c r="L30" s="14"/>
      <c r="M30" s="19"/>
    </row>
    <row r="31" ht="15.75" customHeight="1">
      <c r="C31" s="14"/>
      <c r="D31" s="14"/>
      <c r="E31" s="17" t="s">
        <v>23</v>
      </c>
      <c r="F31" s="17" t="s">
        <v>88</v>
      </c>
      <c r="G31" s="17">
        <v>44974.0</v>
      </c>
      <c r="H31" s="17">
        <v>44983.0</v>
      </c>
      <c r="I31" s="17">
        <v>44983.0</v>
      </c>
      <c r="J31" s="35">
        <f>I31-G31</f>
        <v>9</v>
      </c>
      <c r="K31" s="35">
        <f>I31-H31</f>
        <v>0</v>
      </c>
      <c r="L31" s="14"/>
      <c r="M31" s="36">
        <f>5/4/3</f>
        <v>0.4166666667</v>
      </c>
    </row>
    <row r="32" ht="15.75" customHeight="1">
      <c r="C32" s="14"/>
      <c r="D32" s="29"/>
      <c r="E32" s="19" t="s">
        <v>28</v>
      </c>
      <c r="F32" s="19" t="s">
        <v>89</v>
      </c>
      <c r="G32" s="19">
        <v>44974.0</v>
      </c>
      <c r="H32" s="19"/>
      <c r="I32" s="19"/>
      <c r="J32" s="19"/>
      <c r="K32" s="19"/>
      <c r="L32" s="14"/>
      <c r="M32" s="19"/>
    </row>
    <row r="33" ht="15.75" customHeight="1">
      <c r="C33" s="14"/>
      <c r="D33" s="34" t="s">
        <v>82</v>
      </c>
      <c r="E33" s="15" t="s">
        <v>9</v>
      </c>
      <c r="F33" s="15" t="s">
        <v>10</v>
      </c>
      <c r="G33" s="17">
        <v>44974.0</v>
      </c>
      <c r="H33" s="17">
        <v>44983.0</v>
      </c>
      <c r="I33" s="17">
        <v>44983.0</v>
      </c>
      <c r="J33" s="35">
        <f t="shared" ref="J33:J34" si="13">I33-G33</f>
        <v>9</v>
      </c>
      <c r="K33" s="35">
        <f t="shared" ref="K33:K34" si="14">I33-H33</f>
        <v>0</v>
      </c>
      <c r="L33" s="14"/>
      <c r="M33" s="36">
        <f t="shared" ref="M33:M34" si="15">5/4/3</f>
        <v>0.4166666667</v>
      </c>
    </row>
    <row r="34" ht="15.75" customHeight="1">
      <c r="C34" s="14"/>
      <c r="D34" s="14"/>
      <c r="E34" s="17" t="s">
        <v>23</v>
      </c>
      <c r="F34" s="17" t="s">
        <v>88</v>
      </c>
      <c r="G34" s="17">
        <v>44974.0</v>
      </c>
      <c r="H34" s="17">
        <v>44983.0</v>
      </c>
      <c r="I34" s="17">
        <v>44983.0</v>
      </c>
      <c r="J34" s="35">
        <f t="shared" si="13"/>
        <v>9</v>
      </c>
      <c r="K34" s="35">
        <f t="shared" si="14"/>
        <v>0</v>
      </c>
      <c r="L34" s="14"/>
      <c r="M34" s="36">
        <f t="shared" si="15"/>
        <v>0.4166666667</v>
      </c>
    </row>
    <row r="35" ht="15.75" customHeight="1">
      <c r="C35" s="14"/>
      <c r="D35" s="29"/>
      <c r="E35" s="19" t="s">
        <v>28</v>
      </c>
      <c r="F35" s="19" t="s">
        <v>89</v>
      </c>
      <c r="G35" s="19">
        <v>44974.0</v>
      </c>
      <c r="H35" s="19"/>
      <c r="I35" s="19"/>
      <c r="J35" s="19"/>
      <c r="K35" s="19"/>
      <c r="L35" s="14"/>
      <c r="M35" s="19"/>
    </row>
    <row r="36" ht="15.75" customHeight="1">
      <c r="C36" s="14"/>
      <c r="D36" s="34" t="s">
        <v>83</v>
      </c>
      <c r="E36" s="19" t="s">
        <v>9</v>
      </c>
      <c r="F36" s="19" t="s">
        <v>10</v>
      </c>
      <c r="G36" s="19">
        <v>44974.0</v>
      </c>
      <c r="H36" s="19"/>
      <c r="I36" s="19"/>
      <c r="J36" s="19"/>
      <c r="K36" s="19"/>
      <c r="L36" s="14"/>
      <c r="M36" s="19"/>
    </row>
    <row r="37" ht="15.75" customHeight="1">
      <c r="C37" s="14"/>
      <c r="D37" s="14"/>
      <c r="E37" s="19" t="s">
        <v>23</v>
      </c>
      <c r="F37" s="19" t="s">
        <v>88</v>
      </c>
      <c r="G37" s="19">
        <v>44974.0</v>
      </c>
      <c r="H37" s="19"/>
      <c r="I37" s="19"/>
      <c r="J37" s="19"/>
      <c r="K37" s="19"/>
      <c r="L37" s="14"/>
      <c r="M37" s="19"/>
    </row>
    <row r="38" ht="15.75" customHeight="1">
      <c r="C38" s="29"/>
      <c r="D38" s="29"/>
      <c r="E38" s="19" t="s">
        <v>28</v>
      </c>
      <c r="F38" s="19" t="s">
        <v>89</v>
      </c>
      <c r="G38" s="19">
        <v>44974.0</v>
      </c>
      <c r="H38" s="19"/>
      <c r="I38" s="19"/>
      <c r="J38" s="19"/>
      <c r="K38" s="19"/>
      <c r="L38" s="29"/>
      <c r="M38" s="19"/>
    </row>
    <row r="39" ht="15.75" customHeight="1">
      <c r="C39" s="1"/>
      <c r="I39" s="50" t="s">
        <v>84</v>
      </c>
      <c r="J39" s="51">
        <v>21.0</v>
      </c>
      <c r="K39" s="50" t="s">
        <v>85</v>
      </c>
      <c r="L39" s="51"/>
      <c r="M39" s="51">
        <f>SUM(M4:M38)</f>
        <v>10.46666667</v>
      </c>
    </row>
    <row r="40" ht="15.75" customHeight="1">
      <c r="C40" s="1"/>
      <c r="I40" s="29"/>
      <c r="J40" s="29"/>
      <c r="K40" s="29"/>
      <c r="L40" s="29"/>
      <c r="M40" s="29"/>
    </row>
    <row r="41" ht="15.75" customHeight="1">
      <c r="C41" s="1"/>
      <c r="I41" s="1"/>
      <c r="J41" s="2"/>
      <c r="K41" s="2"/>
      <c r="M41" s="2"/>
    </row>
    <row r="42" ht="15.75" customHeight="1">
      <c r="C42" s="1"/>
      <c r="I42" s="1"/>
      <c r="J42" s="2"/>
      <c r="K42" s="2"/>
      <c r="M42" s="2"/>
    </row>
    <row r="43" ht="15.75" customHeight="1">
      <c r="C43" s="1"/>
      <c r="I43" s="1"/>
      <c r="J43" s="50" t="s">
        <v>84</v>
      </c>
      <c r="K43" s="51">
        <f>J39</f>
        <v>21</v>
      </c>
      <c r="M43" s="2"/>
    </row>
    <row r="44" ht="15.75" customHeight="1">
      <c r="C44" s="1"/>
      <c r="I44" s="1"/>
      <c r="J44" s="29"/>
      <c r="K44" s="29"/>
      <c r="M44" s="2"/>
    </row>
    <row r="45" ht="15.75" customHeight="1">
      <c r="C45" s="1"/>
      <c r="I45" s="1"/>
      <c r="J45" s="50" t="s">
        <v>85</v>
      </c>
      <c r="K45" s="51">
        <f>M39</f>
        <v>10.46666667</v>
      </c>
      <c r="M45" s="2"/>
    </row>
    <row r="46" ht="15.75" customHeight="1">
      <c r="C46" s="1"/>
      <c r="I46" s="1"/>
      <c r="J46" s="29"/>
      <c r="K46" s="29"/>
      <c r="M46" s="2"/>
    </row>
    <row r="47" ht="15.75" customHeight="1">
      <c r="C47" s="1"/>
      <c r="I47" s="1"/>
      <c r="J47" s="50" t="s">
        <v>86</v>
      </c>
      <c r="K47" s="52">
        <f>K43-K45</f>
        <v>10.53333333</v>
      </c>
      <c r="M47" s="2"/>
    </row>
    <row r="48" ht="15.75" customHeight="1">
      <c r="C48" s="1"/>
      <c r="I48" s="1"/>
      <c r="J48" s="29"/>
      <c r="K48" s="29"/>
      <c r="M48" s="2"/>
    </row>
    <row r="49" ht="15.75" customHeight="1">
      <c r="C49" s="1"/>
      <c r="I49" s="1"/>
      <c r="J49" s="2"/>
      <c r="K49" s="2"/>
      <c r="M49" s="2"/>
    </row>
    <row r="50" ht="15.75" customHeight="1">
      <c r="C50" s="1"/>
      <c r="I50" s="1"/>
      <c r="J50" s="2"/>
      <c r="K50" s="2"/>
      <c r="M50" s="2"/>
    </row>
    <row r="51" ht="15.75" customHeight="1">
      <c r="C51" s="1"/>
      <c r="I51" s="1"/>
      <c r="J51" s="2"/>
      <c r="K51" s="2"/>
      <c r="M51" s="2"/>
    </row>
    <row r="52" ht="15.75" customHeight="1">
      <c r="C52" s="1"/>
      <c r="I52" s="1"/>
      <c r="J52" s="2"/>
      <c r="K52" s="2"/>
      <c r="M52" s="2"/>
    </row>
    <row r="53" ht="15.75" customHeight="1">
      <c r="C53" s="1"/>
      <c r="I53" s="1"/>
      <c r="J53" s="2"/>
      <c r="K53" s="2"/>
      <c r="M53" s="2"/>
    </row>
    <row r="54" ht="15.75" customHeight="1">
      <c r="C54" s="1"/>
      <c r="I54" s="1"/>
      <c r="J54" s="2"/>
      <c r="K54" s="2"/>
      <c r="M54" s="2"/>
    </row>
    <row r="55" ht="15.75" customHeight="1">
      <c r="C55" s="1"/>
      <c r="I55" s="1"/>
      <c r="J55" s="2"/>
      <c r="K55" s="2"/>
      <c r="M55" s="2"/>
    </row>
    <row r="56" ht="15.75" customHeight="1">
      <c r="C56" s="1"/>
      <c r="I56" s="1"/>
      <c r="J56" s="2"/>
      <c r="K56" s="2"/>
      <c r="M56" s="2"/>
    </row>
    <row r="57" ht="15.75" customHeight="1">
      <c r="C57" s="1"/>
      <c r="I57" s="1"/>
      <c r="J57" s="2"/>
      <c r="K57" s="2"/>
      <c r="M57" s="2"/>
    </row>
    <row r="58" ht="15.75" customHeight="1">
      <c r="C58" s="1"/>
      <c r="I58" s="1"/>
      <c r="J58" s="2"/>
      <c r="K58" s="2"/>
      <c r="M58" s="2"/>
    </row>
    <row r="59" ht="15.75" customHeight="1">
      <c r="C59" s="1"/>
      <c r="I59" s="1"/>
      <c r="J59" s="2"/>
      <c r="K59" s="2"/>
      <c r="M59" s="2"/>
    </row>
    <row r="60" ht="15.75" customHeight="1">
      <c r="C60" s="1"/>
      <c r="I60" s="1"/>
      <c r="J60" s="2"/>
      <c r="K60" s="2"/>
      <c r="M60" s="2"/>
    </row>
    <row r="61" ht="15.75" customHeight="1">
      <c r="C61" s="1"/>
      <c r="I61" s="1"/>
      <c r="J61" s="2"/>
      <c r="K61" s="2"/>
      <c r="M61" s="2"/>
    </row>
    <row r="62" ht="15.75" customHeight="1">
      <c r="C62" s="1"/>
      <c r="I62" s="1"/>
      <c r="J62" s="2"/>
      <c r="K62" s="2"/>
      <c r="M62" s="2"/>
    </row>
    <row r="63" ht="15.75" customHeight="1">
      <c r="C63" s="1"/>
      <c r="I63" s="1"/>
      <c r="J63" s="2"/>
      <c r="K63" s="2"/>
      <c r="M63" s="2"/>
    </row>
    <row r="64" ht="15.75" customHeight="1">
      <c r="C64" s="1"/>
      <c r="I64" s="1"/>
      <c r="J64" s="2"/>
      <c r="K64" s="2"/>
      <c r="M64" s="2"/>
    </row>
    <row r="65" ht="15.75" customHeight="1">
      <c r="C65" s="1"/>
      <c r="I65" s="1"/>
      <c r="J65" s="2"/>
      <c r="K65" s="2"/>
      <c r="M65" s="2"/>
    </row>
    <row r="66" ht="15.75" customHeight="1">
      <c r="C66" s="1"/>
      <c r="I66" s="1"/>
      <c r="J66" s="2"/>
      <c r="K66" s="2"/>
      <c r="M66" s="2"/>
    </row>
    <row r="67" ht="15.75" customHeight="1">
      <c r="C67" s="1"/>
      <c r="I67" s="1"/>
      <c r="J67" s="2"/>
      <c r="K67" s="2"/>
      <c r="M67" s="2"/>
    </row>
    <row r="68" ht="15.75" customHeight="1">
      <c r="C68" s="1"/>
      <c r="I68" s="1"/>
      <c r="J68" s="2"/>
      <c r="K68" s="2"/>
      <c r="M68" s="2"/>
    </row>
    <row r="69" ht="15.75" customHeight="1">
      <c r="C69" s="1"/>
      <c r="I69" s="1"/>
      <c r="J69" s="2"/>
      <c r="K69" s="2"/>
      <c r="M69" s="2"/>
    </row>
    <row r="70" ht="15.75" customHeight="1">
      <c r="C70" s="1"/>
      <c r="I70" s="1"/>
      <c r="J70" s="2"/>
      <c r="K70" s="2"/>
      <c r="M70" s="2"/>
    </row>
    <row r="71" ht="15.75" customHeight="1">
      <c r="C71" s="1"/>
      <c r="I71" s="1"/>
      <c r="J71" s="2"/>
      <c r="K71" s="2"/>
      <c r="M71" s="2"/>
    </row>
    <row r="72" ht="15.75" customHeight="1">
      <c r="C72" s="1"/>
      <c r="I72" s="1"/>
      <c r="J72" s="2"/>
      <c r="K72" s="2"/>
      <c r="M72" s="2"/>
    </row>
    <row r="73" ht="15.75" customHeight="1">
      <c r="C73" s="1"/>
      <c r="I73" s="1"/>
      <c r="J73" s="2"/>
      <c r="K73" s="2"/>
      <c r="M73" s="2"/>
    </row>
    <row r="74" ht="15.75" customHeight="1">
      <c r="C74" s="1"/>
      <c r="I74" s="1"/>
      <c r="J74" s="2"/>
      <c r="K74" s="2"/>
      <c r="M74" s="2"/>
    </row>
    <row r="75" ht="15.75" customHeight="1">
      <c r="C75" s="1"/>
      <c r="I75" s="1"/>
      <c r="J75" s="2"/>
      <c r="K75" s="2"/>
      <c r="M75" s="2"/>
    </row>
    <row r="76" ht="15.75" customHeight="1">
      <c r="C76" s="1"/>
      <c r="I76" s="1"/>
      <c r="J76" s="2"/>
      <c r="K76" s="2"/>
      <c r="M76" s="2"/>
    </row>
    <row r="77" ht="15.75" customHeight="1">
      <c r="C77" s="1"/>
      <c r="I77" s="1"/>
      <c r="J77" s="2"/>
      <c r="K77" s="2"/>
      <c r="M77" s="2"/>
    </row>
    <row r="78" ht="15.75" customHeight="1">
      <c r="C78" s="1"/>
      <c r="I78" s="1"/>
      <c r="J78" s="2"/>
      <c r="K78" s="2"/>
      <c r="M78" s="2"/>
    </row>
    <row r="79" ht="15.75" customHeight="1">
      <c r="C79" s="1"/>
      <c r="I79" s="1"/>
      <c r="J79" s="2"/>
      <c r="K79" s="2"/>
      <c r="M79" s="2"/>
    </row>
    <row r="80" ht="15.75" customHeight="1">
      <c r="C80" s="1"/>
      <c r="I80" s="1"/>
      <c r="J80" s="2"/>
      <c r="K80" s="2"/>
      <c r="M80" s="2"/>
    </row>
    <row r="81" ht="15.75" customHeight="1">
      <c r="C81" s="1"/>
      <c r="I81" s="1"/>
      <c r="J81" s="2"/>
      <c r="K81" s="2"/>
      <c r="M81" s="2"/>
    </row>
    <row r="82" ht="15.75" customHeight="1">
      <c r="C82" s="1"/>
      <c r="I82" s="1"/>
      <c r="J82" s="2"/>
      <c r="K82" s="2"/>
      <c r="M82" s="2"/>
    </row>
    <row r="83" ht="15.75" customHeight="1">
      <c r="C83" s="1"/>
      <c r="I83" s="1"/>
      <c r="J83" s="2"/>
      <c r="K83" s="2"/>
      <c r="M83" s="2"/>
    </row>
    <row r="84" ht="15.75" customHeight="1">
      <c r="C84" s="1"/>
      <c r="I84" s="1"/>
      <c r="J84" s="2"/>
      <c r="K84" s="2"/>
      <c r="M84" s="2"/>
    </row>
    <row r="85" ht="15.75" customHeight="1">
      <c r="C85" s="1"/>
      <c r="I85" s="1"/>
      <c r="J85" s="2"/>
      <c r="K85" s="2"/>
      <c r="M85" s="2"/>
    </row>
    <row r="86" ht="15.75" customHeight="1">
      <c r="C86" s="1"/>
      <c r="I86" s="1"/>
      <c r="J86" s="2"/>
      <c r="K86" s="2"/>
      <c r="M86" s="2"/>
    </row>
    <row r="87" ht="15.75" customHeight="1">
      <c r="C87" s="1"/>
      <c r="I87" s="1"/>
      <c r="J87" s="2"/>
      <c r="K87" s="2"/>
      <c r="M87" s="2"/>
    </row>
    <row r="88" ht="15.75" customHeight="1">
      <c r="C88" s="1"/>
      <c r="I88" s="1"/>
      <c r="J88" s="2"/>
      <c r="K88" s="2"/>
      <c r="M88" s="2"/>
    </row>
    <row r="89" ht="15.75" customHeight="1">
      <c r="C89" s="1"/>
      <c r="I89" s="1"/>
      <c r="J89" s="2"/>
      <c r="K89" s="2"/>
      <c r="M89" s="2"/>
    </row>
    <row r="90" ht="15.75" customHeight="1">
      <c r="C90" s="1"/>
      <c r="I90" s="1"/>
      <c r="J90" s="2"/>
      <c r="K90" s="2"/>
      <c r="M90" s="2"/>
    </row>
    <row r="91" ht="15.75" customHeight="1">
      <c r="C91" s="1"/>
      <c r="I91" s="1"/>
      <c r="J91" s="2"/>
      <c r="K91" s="2"/>
      <c r="M91" s="2"/>
    </row>
    <row r="92" ht="15.75" customHeight="1">
      <c r="C92" s="1"/>
      <c r="I92" s="1"/>
      <c r="J92" s="2"/>
      <c r="K92" s="2"/>
      <c r="M92" s="2"/>
    </row>
    <row r="93" ht="15.75" customHeight="1">
      <c r="C93" s="1"/>
      <c r="I93" s="1"/>
      <c r="J93" s="2"/>
      <c r="K93" s="2"/>
      <c r="M93" s="2"/>
    </row>
    <row r="94" ht="15.75" customHeight="1">
      <c r="C94" s="1"/>
      <c r="I94" s="1"/>
      <c r="J94" s="2"/>
      <c r="K94" s="2"/>
      <c r="M94" s="2"/>
    </row>
    <row r="95" ht="15.75" customHeight="1">
      <c r="C95" s="1"/>
      <c r="I95" s="1"/>
      <c r="J95" s="2"/>
      <c r="K95" s="2"/>
      <c r="M95" s="2"/>
    </row>
    <row r="96" ht="15.75" customHeight="1">
      <c r="C96" s="1"/>
      <c r="I96" s="1"/>
      <c r="J96" s="2"/>
      <c r="K96" s="2"/>
      <c r="M96" s="2"/>
    </row>
    <row r="97" ht="15.75" customHeight="1">
      <c r="C97" s="1"/>
      <c r="I97" s="1"/>
      <c r="J97" s="2"/>
      <c r="K97" s="2"/>
      <c r="M97" s="2"/>
    </row>
    <row r="98" ht="15.75" customHeight="1">
      <c r="C98" s="1"/>
      <c r="I98" s="1"/>
      <c r="J98" s="2"/>
      <c r="K98" s="2"/>
      <c r="M98" s="2"/>
    </row>
    <row r="99" ht="15.75" customHeight="1">
      <c r="C99" s="1"/>
      <c r="I99" s="1"/>
      <c r="J99" s="2"/>
      <c r="K99" s="2"/>
      <c r="M99" s="2"/>
    </row>
    <row r="100" ht="15.75" customHeight="1">
      <c r="C100" s="1"/>
      <c r="I100" s="1"/>
      <c r="J100" s="2"/>
      <c r="K100" s="2"/>
      <c r="M100" s="2"/>
    </row>
    <row r="101" ht="15.75" customHeight="1">
      <c r="C101" s="1"/>
      <c r="I101" s="1"/>
      <c r="J101" s="2"/>
      <c r="K101" s="2"/>
      <c r="M101" s="2"/>
    </row>
    <row r="102" ht="15.75" customHeight="1">
      <c r="C102" s="1"/>
      <c r="I102" s="1"/>
      <c r="J102" s="2"/>
      <c r="K102" s="2"/>
      <c r="M102" s="2"/>
    </row>
    <row r="103" ht="15.75" customHeight="1">
      <c r="C103" s="1"/>
      <c r="I103" s="1"/>
      <c r="J103" s="2"/>
      <c r="K103" s="2"/>
      <c r="M103" s="2"/>
    </row>
    <row r="104" ht="15.75" customHeight="1">
      <c r="C104" s="1"/>
      <c r="I104" s="1"/>
      <c r="J104" s="2"/>
      <c r="K104" s="2"/>
      <c r="M104" s="2"/>
    </row>
    <row r="105" ht="15.75" customHeight="1">
      <c r="C105" s="1"/>
      <c r="I105" s="1"/>
      <c r="J105" s="2"/>
      <c r="K105" s="2"/>
      <c r="M105" s="2"/>
    </row>
    <row r="106" ht="15.75" customHeight="1">
      <c r="C106" s="1"/>
      <c r="I106" s="1"/>
      <c r="J106" s="2"/>
      <c r="K106" s="2"/>
      <c r="M106" s="2"/>
    </row>
    <row r="107" ht="15.75" customHeight="1">
      <c r="C107" s="1"/>
      <c r="I107" s="1"/>
      <c r="J107" s="2"/>
      <c r="K107" s="2"/>
      <c r="M107" s="2"/>
    </row>
    <row r="108" ht="15.75" customHeight="1">
      <c r="C108" s="1"/>
      <c r="I108" s="1"/>
      <c r="J108" s="2"/>
      <c r="K108" s="2"/>
      <c r="M108" s="2"/>
    </row>
    <row r="109" ht="15.75" customHeight="1">
      <c r="C109" s="1"/>
      <c r="I109" s="1"/>
      <c r="J109" s="2"/>
      <c r="K109" s="2"/>
      <c r="M109" s="2"/>
    </row>
    <row r="110" ht="15.75" customHeight="1">
      <c r="C110" s="1"/>
      <c r="I110" s="1"/>
      <c r="J110" s="2"/>
      <c r="K110" s="2"/>
      <c r="M110" s="2"/>
    </row>
    <row r="111" ht="15.75" customHeight="1">
      <c r="C111" s="1"/>
      <c r="I111" s="1"/>
      <c r="J111" s="2"/>
      <c r="K111" s="2"/>
      <c r="M111" s="2"/>
    </row>
    <row r="112" ht="15.75" customHeight="1">
      <c r="C112" s="1"/>
      <c r="I112" s="1"/>
      <c r="J112" s="2"/>
      <c r="K112" s="2"/>
      <c r="M112" s="2"/>
    </row>
    <row r="113" ht="15.75" customHeight="1">
      <c r="C113" s="1"/>
      <c r="I113" s="1"/>
      <c r="J113" s="2"/>
      <c r="K113" s="2"/>
      <c r="M113" s="2"/>
    </row>
    <row r="114" ht="15.75" customHeight="1">
      <c r="C114" s="1"/>
      <c r="I114" s="1"/>
      <c r="J114" s="2"/>
      <c r="K114" s="2"/>
      <c r="M114" s="2"/>
    </row>
    <row r="115" ht="15.75" customHeight="1">
      <c r="C115" s="1"/>
      <c r="I115" s="1"/>
      <c r="J115" s="2"/>
      <c r="K115" s="2"/>
      <c r="M115" s="2"/>
    </row>
    <row r="116" ht="15.75" customHeight="1">
      <c r="C116" s="1"/>
      <c r="I116" s="1"/>
      <c r="J116" s="2"/>
      <c r="K116" s="2"/>
      <c r="M116" s="2"/>
    </row>
    <row r="117" ht="15.75" customHeight="1">
      <c r="C117" s="1"/>
      <c r="I117" s="1"/>
      <c r="J117" s="2"/>
      <c r="K117" s="2"/>
      <c r="M117" s="2"/>
    </row>
    <row r="118" ht="15.75" customHeight="1">
      <c r="C118" s="1"/>
      <c r="I118" s="1"/>
      <c r="J118" s="2"/>
      <c r="K118" s="2"/>
      <c r="M118" s="2"/>
    </row>
    <row r="119" ht="15.75" customHeight="1">
      <c r="C119" s="1"/>
      <c r="I119" s="1"/>
      <c r="J119" s="2"/>
      <c r="K119" s="2"/>
      <c r="M119" s="2"/>
    </row>
    <row r="120" ht="15.75" customHeight="1">
      <c r="C120" s="1"/>
      <c r="I120" s="1"/>
      <c r="J120" s="2"/>
      <c r="K120" s="2"/>
      <c r="M120" s="2"/>
    </row>
    <row r="121" ht="15.75" customHeight="1">
      <c r="C121" s="1"/>
      <c r="I121" s="1"/>
      <c r="J121" s="2"/>
      <c r="K121" s="2"/>
      <c r="M121" s="2"/>
    </row>
    <row r="122" ht="15.75" customHeight="1">
      <c r="C122" s="1"/>
      <c r="I122" s="1"/>
      <c r="J122" s="2"/>
      <c r="K122" s="2"/>
      <c r="M122" s="2"/>
    </row>
    <row r="123" ht="15.75" customHeight="1">
      <c r="C123" s="1"/>
      <c r="I123" s="1"/>
      <c r="J123" s="2"/>
      <c r="K123" s="2"/>
      <c r="M123" s="2"/>
    </row>
    <row r="124" ht="15.75" customHeight="1">
      <c r="C124" s="1"/>
      <c r="I124" s="1"/>
      <c r="J124" s="2"/>
      <c r="K124" s="2"/>
      <c r="M124" s="2"/>
    </row>
    <row r="125" ht="15.75" customHeight="1">
      <c r="C125" s="1"/>
      <c r="I125" s="1"/>
      <c r="J125" s="2"/>
      <c r="K125" s="2"/>
      <c r="M125" s="2"/>
    </row>
    <row r="126" ht="15.75" customHeight="1">
      <c r="C126" s="1"/>
      <c r="I126" s="1"/>
      <c r="J126" s="2"/>
      <c r="K126" s="2"/>
      <c r="M126" s="2"/>
    </row>
    <row r="127" ht="15.75" customHeight="1">
      <c r="C127" s="1"/>
      <c r="I127" s="1"/>
      <c r="J127" s="2"/>
      <c r="K127" s="2"/>
      <c r="M127" s="2"/>
    </row>
    <row r="128" ht="15.75" customHeight="1">
      <c r="C128" s="1"/>
      <c r="I128" s="1"/>
      <c r="J128" s="2"/>
      <c r="K128" s="2"/>
      <c r="M128" s="2"/>
    </row>
    <row r="129" ht="15.75" customHeight="1">
      <c r="C129" s="1"/>
      <c r="I129" s="1"/>
      <c r="J129" s="2"/>
      <c r="K129" s="2"/>
      <c r="M129" s="2"/>
    </row>
    <row r="130" ht="15.75" customHeight="1">
      <c r="C130" s="1"/>
      <c r="I130" s="1"/>
      <c r="J130" s="2"/>
      <c r="K130" s="2"/>
      <c r="M130" s="2"/>
    </row>
    <row r="131" ht="15.75" customHeight="1">
      <c r="C131" s="1"/>
      <c r="I131" s="1"/>
      <c r="J131" s="2"/>
      <c r="K131" s="2"/>
      <c r="M131" s="2"/>
    </row>
    <row r="132" ht="15.75" customHeight="1">
      <c r="C132" s="1"/>
      <c r="I132" s="1"/>
      <c r="J132" s="2"/>
      <c r="K132" s="2"/>
      <c r="M132" s="2"/>
    </row>
    <row r="133" ht="15.75" customHeight="1">
      <c r="C133" s="1"/>
      <c r="I133" s="1"/>
      <c r="J133" s="2"/>
      <c r="K133" s="2"/>
      <c r="M133" s="2"/>
    </row>
    <row r="134" ht="15.75" customHeight="1">
      <c r="C134" s="1"/>
      <c r="I134" s="1"/>
      <c r="J134" s="2"/>
      <c r="K134" s="2"/>
      <c r="M134" s="2"/>
    </row>
    <row r="135" ht="15.75" customHeight="1">
      <c r="C135" s="1"/>
      <c r="I135" s="1"/>
      <c r="J135" s="2"/>
      <c r="K135" s="2"/>
      <c r="M135" s="2"/>
    </row>
    <row r="136" ht="15.75" customHeight="1">
      <c r="C136" s="1"/>
      <c r="I136" s="1"/>
      <c r="J136" s="2"/>
      <c r="K136" s="2"/>
      <c r="M136" s="2"/>
    </row>
    <row r="137" ht="15.75" customHeight="1">
      <c r="C137" s="1"/>
      <c r="I137" s="1"/>
      <c r="J137" s="2"/>
      <c r="K137" s="2"/>
      <c r="M137" s="2"/>
    </row>
    <row r="138" ht="15.75" customHeight="1">
      <c r="C138" s="1"/>
      <c r="I138" s="1"/>
      <c r="J138" s="2"/>
      <c r="K138" s="2"/>
      <c r="M138" s="2"/>
    </row>
    <row r="139" ht="15.75" customHeight="1">
      <c r="C139" s="1"/>
      <c r="I139" s="1"/>
      <c r="J139" s="2"/>
      <c r="K139" s="2"/>
      <c r="M139" s="2"/>
    </row>
    <row r="140" ht="15.75" customHeight="1">
      <c r="C140" s="1"/>
      <c r="I140" s="1"/>
      <c r="J140" s="2"/>
      <c r="K140" s="2"/>
      <c r="M140" s="2"/>
    </row>
    <row r="141" ht="15.75" customHeight="1">
      <c r="C141" s="1"/>
      <c r="I141" s="1"/>
      <c r="J141" s="2"/>
      <c r="K141" s="2"/>
      <c r="M141" s="2"/>
    </row>
    <row r="142" ht="15.75" customHeight="1">
      <c r="C142" s="1"/>
      <c r="I142" s="1"/>
      <c r="J142" s="2"/>
      <c r="K142" s="2"/>
      <c r="M142" s="2"/>
    </row>
    <row r="143" ht="15.75" customHeight="1">
      <c r="C143" s="1"/>
      <c r="I143" s="1"/>
      <c r="J143" s="2"/>
      <c r="K143" s="2"/>
      <c r="M143" s="2"/>
    </row>
    <row r="144" ht="15.75" customHeight="1">
      <c r="C144" s="1"/>
      <c r="I144" s="1"/>
      <c r="J144" s="2"/>
      <c r="K144" s="2"/>
      <c r="M144" s="2"/>
    </row>
    <row r="145" ht="15.75" customHeight="1">
      <c r="C145" s="1"/>
      <c r="I145" s="1"/>
      <c r="J145" s="2"/>
      <c r="K145" s="2"/>
      <c r="M145" s="2"/>
    </row>
    <row r="146" ht="15.75" customHeight="1">
      <c r="C146" s="1"/>
      <c r="I146" s="1"/>
      <c r="J146" s="2"/>
      <c r="K146" s="2"/>
      <c r="M146" s="2"/>
    </row>
    <row r="147" ht="15.75" customHeight="1">
      <c r="C147" s="1"/>
      <c r="I147" s="1"/>
      <c r="J147" s="2"/>
      <c r="K147" s="2"/>
      <c r="M147" s="2"/>
    </row>
    <row r="148" ht="15.75" customHeight="1">
      <c r="C148" s="1"/>
      <c r="I148" s="1"/>
      <c r="J148" s="2"/>
      <c r="K148" s="2"/>
      <c r="M148" s="2"/>
    </row>
    <row r="149" ht="15.75" customHeight="1">
      <c r="C149" s="1"/>
      <c r="I149" s="1"/>
      <c r="J149" s="2"/>
      <c r="K149" s="2"/>
      <c r="M149" s="2"/>
    </row>
    <row r="150" ht="15.75" customHeight="1">
      <c r="C150" s="1"/>
      <c r="I150" s="1"/>
      <c r="J150" s="2"/>
      <c r="K150" s="2"/>
      <c r="M150" s="2"/>
    </row>
    <row r="151" ht="15.75" customHeight="1">
      <c r="C151" s="1"/>
      <c r="I151" s="1"/>
      <c r="J151" s="2"/>
      <c r="K151" s="2"/>
      <c r="M151" s="2"/>
    </row>
    <row r="152" ht="15.75" customHeight="1">
      <c r="C152" s="1"/>
      <c r="I152" s="1"/>
      <c r="J152" s="2"/>
      <c r="K152" s="2"/>
      <c r="M152" s="2"/>
    </row>
    <row r="153" ht="15.75" customHeight="1">
      <c r="C153" s="1"/>
      <c r="I153" s="1"/>
      <c r="J153" s="2"/>
      <c r="K153" s="2"/>
      <c r="M153" s="2"/>
    </row>
    <row r="154" ht="15.75" customHeight="1">
      <c r="C154" s="1"/>
      <c r="I154" s="1"/>
      <c r="J154" s="2"/>
      <c r="K154" s="2"/>
      <c r="M154" s="2"/>
    </row>
    <row r="155" ht="15.75" customHeight="1">
      <c r="C155" s="1"/>
      <c r="I155" s="1"/>
      <c r="J155" s="2"/>
      <c r="K155" s="2"/>
      <c r="M155" s="2"/>
    </row>
    <row r="156" ht="15.75" customHeight="1">
      <c r="C156" s="1"/>
      <c r="I156" s="1"/>
      <c r="J156" s="2"/>
      <c r="K156" s="2"/>
      <c r="M156" s="2"/>
    </row>
    <row r="157" ht="15.75" customHeight="1">
      <c r="C157" s="1"/>
      <c r="I157" s="1"/>
      <c r="J157" s="2"/>
      <c r="K157" s="2"/>
      <c r="M157" s="2"/>
    </row>
    <row r="158" ht="15.75" customHeight="1">
      <c r="C158" s="1"/>
      <c r="I158" s="1"/>
      <c r="J158" s="2"/>
      <c r="K158" s="2"/>
      <c r="M158" s="2"/>
    </row>
    <row r="159" ht="15.75" customHeight="1">
      <c r="C159" s="1"/>
      <c r="I159" s="1"/>
      <c r="J159" s="2"/>
      <c r="K159" s="2"/>
      <c r="M159" s="2"/>
    </row>
    <row r="160" ht="15.75" customHeight="1">
      <c r="C160" s="1"/>
      <c r="I160" s="1"/>
      <c r="J160" s="2"/>
      <c r="K160" s="2"/>
      <c r="M160" s="2"/>
    </row>
    <row r="161" ht="15.75" customHeight="1">
      <c r="C161" s="1"/>
      <c r="I161" s="1"/>
      <c r="J161" s="2"/>
      <c r="K161" s="2"/>
      <c r="M161" s="2"/>
    </row>
    <row r="162" ht="15.75" customHeight="1">
      <c r="C162" s="1"/>
      <c r="I162" s="1"/>
      <c r="J162" s="2"/>
      <c r="K162" s="2"/>
      <c r="M162" s="2"/>
    </row>
    <row r="163" ht="15.75" customHeight="1">
      <c r="C163" s="1"/>
      <c r="I163" s="1"/>
      <c r="J163" s="2"/>
      <c r="K163" s="2"/>
      <c r="M163" s="2"/>
    </row>
    <row r="164" ht="15.75" customHeight="1">
      <c r="C164" s="1"/>
      <c r="I164" s="1"/>
      <c r="J164" s="2"/>
      <c r="K164" s="2"/>
      <c r="M164" s="2"/>
    </row>
    <row r="165" ht="15.75" customHeight="1">
      <c r="C165" s="1"/>
      <c r="I165" s="1"/>
      <c r="J165" s="2"/>
      <c r="K165" s="2"/>
      <c r="M165" s="2"/>
    </row>
    <row r="166" ht="15.75" customHeight="1">
      <c r="C166" s="1"/>
      <c r="I166" s="1"/>
      <c r="J166" s="2"/>
      <c r="K166" s="2"/>
      <c r="M166" s="2"/>
    </row>
    <row r="167" ht="15.75" customHeight="1">
      <c r="C167" s="1"/>
      <c r="I167" s="1"/>
      <c r="J167" s="2"/>
      <c r="K167" s="2"/>
      <c r="M167" s="2"/>
    </row>
    <row r="168" ht="15.75" customHeight="1">
      <c r="C168" s="1"/>
      <c r="I168" s="1"/>
      <c r="J168" s="2"/>
      <c r="K168" s="2"/>
      <c r="M168" s="2"/>
    </row>
    <row r="169" ht="15.75" customHeight="1">
      <c r="C169" s="1"/>
      <c r="I169" s="1"/>
      <c r="J169" s="2"/>
      <c r="K169" s="2"/>
      <c r="M169" s="2"/>
    </row>
    <row r="170" ht="15.75" customHeight="1">
      <c r="C170" s="1"/>
      <c r="I170" s="1"/>
      <c r="J170" s="2"/>
      <c r="K170" s="2"/>
      <c r="M170" s="2"/>
    </row>
    <row r="171" ht="15.75" customHeight="1">
      <c r="C171" s="1"/>
      <c r="I171" s="1"/>
      <c r="J171" s="2"/>
      <c r="K171" s="2"/>
      <c r="M171" s="2"/>
    </row>
    <row r="172" ht="15.75" customHeight="1">
      <c r="C172" s="1"/>
      <c r="I172" s="1"/>
      <c r="J172" s="2"/>
      <c r="K172" s="2"/>
      <c r="M172" s="2"/>
    </row>
    <row r="173" ht="15.75" customHeight="1">
      <c r="C173" s="1"/>
      <c r="I173" s="1"/>
      <c r="J173" s="2"/>
      <c r="K173" s="2"/>
      <c r="M173" s="2"/>
    </row>
    <row r="174" ht="15.75" customHeight="1">
      <c r="C174" s="1"/>
      <c r="I174" s="1"/>
      <c r="J174" s="2"/>
      <c r="K174" s="2"/>
      <c r="M174" s="2"/>
    </row>
    <row r="175" ht="15.75" customHeight="1">
      <c r="C175" s="1"/>
      <c r="I175" s="1"/>
      <c r="J175" s="2"/>
      <c r="K175" s="2"/>
      <c r="M175" s="2"/>
    </row>
    <row r="176" ht="15.75" customHeight="1">
      <c r="C176" s="1"/>
      <c r="I176" s="1"/>
      <c r="J176" s="2"/>
      <c r="K176" s="2"/>
      <c r="M176" s="2"/>
    </row>
    <row r="177" ht="15.75" customHeight="1">
      <c r="C177" s="1"/>
      <c r="I177" s="1"/>
      <c r="J177" s="2"/>
      <c r="K177" s="2"/>
      <c r="M177" s="2"/>
    </row>
    <row r="178" ht="15.75" customHeight="1">
      <c r="C178" s="1"/>
      <c r="I178" s="1"/>
      <c r="J178" s="2"/>
      <c r="K178" s="2"/>
      <c r="M178" s="2"/>
    </row>
    <row r="179" ht="15.75" customHeight="1">
      <c r="C179" s="1"/>
      <c r="I179" s="1"/>
      <c r="J179" s="2"/>
      <c r="K179" s="2"/>
      <c r="M179" s="2"/>
    </row>
    <row r="180" ht="15.75" customHeight="1">
      <c r="C180" s="1"/>
      <c r="I180" s="1"/>
      <c r="J180" s="2"/>
      <c r="K180" s="2"/>
      <c r="M180" s="2"/>
    </row>
    <row r="181" ht="15.75" customHeight="1">
      <c r="C181" s="1"/>
      <c r="I181" s="1"/>
      <c r="J181" s="2"/>
      <c r="K181" s="2"/>
      <c r="M181" s="2"/>
    </row>
    <row r="182" ht="15.75" customHeight="1">
      <c r="C182" s="1"/>
      <c r="I182" s="1"/>
      <c r="J182" s="2"/>
      <c r="K182" s="2"/>
      <c r="M182" s="2"/>
    </row>
    <row r="183" ht="15.75" customHeight="1">
      <c r="C183" s="1"/>
      <c r="I183" s="1"/>
      <c r="J183" s="2"/>
      <c r="K183" s="2"/>
      <c r="M183" s="2"/>
    </row>
    <row r="184" ht="15.75" customHeight="1">
      <c r="C184" s="1"/>
      <c r="I184" s="1"/>
      <c r="J184" s="2"/>
      <c r="K184" s="2"/>
      <c r="M184" s="2"/>
    </row>
    <row r="185" ht="15.75" customHeight="1">
      <c r="C185" s="1"/>
      <c r="I185" s="1"/>
      <c r="J185" s="2"/>
      <c r="K185" s="2"/>
      <c r="M185" s="2"/>
    </row>
    <row r="186" ht="15.75" customHeight="1">
      <c r="C186" s="1"/>
      <c r="I186" s="1"/>
      <c r="J186" s="2"/>
      <c r="K186" s="2"/>
      <c r="M186" s="2"/>
    </row>
    <row r="187" ht="15.75" customHeight="1">
      <c r="C187" s="1"/>
      <c r="I187" s="1"/>
      <c r="J187" s="2"/>
      <c r="K187" s="2"/>
      <c r="M187" s="2"/>
    </row>
    <row r="188" ht="15.75" customHeight="1">
      <c r="C188" s="1"/>
      <c r="I188" s="1"/>
      <c r="J188" s="2"/>
      <c r="K188" s="2"/>
      <c r="M188" s="2"/>
    </row>
    <row r="189" ht="15.75" customHeight="1">
      <c r="C189" s="1"/>
      <c r="I189" s="1"/>
      <c r="J189" s="2"/>
      <c r="K189" s="2"/>
      <c r="M189" s="2"/>
    </row>
    <row r="190" ht="15.75" customHeight="1">
      <c r="C190" s="1"/>
      <c r="I190" s="1"/>
      <c r="J190" s="2"/>
      <c r="K190" s="2"/>
      <c r="M190" s="2"/>
    </row>
    <row r="191" ht="15.75" customHeight="1">
      <c r="C191" s="1"/>
      <c r="I191" s="1"/>
      <c r="J191" s="2"/>
      <c r="K191" s="2"/>
      <c r="M191" s="2"/>
    </row>
    <row r="192" ht="15.75" customHeight="1">
      <c r="C192" s="1"/>
      <c r="I192" s="1"/>
      <c r="J192" s="2"/>
      <c r="K192" s="2"/>
      <c r="M192" s="2"/>
    </row>
    <row r="193" ht="15.75" customHeight="1">
      <c r="C193" s="1"/>
      <c r="I193" s="1"/>
      <c r="J193" s="2"/>
      <c r="K193" s="2"/>
      <c r="M193" s="2"/>
    </row>
    <row r="194" ht="15.75" customHeight="1">
      <c r="C194" s="1"/>
      <c r="I194" s="1"/>
      <c r="J194" s="2"/>
      <c r="K194" s="2"/>
      <c r="M194" s="2"/>
    </row>
    <row r="195" ht="15.75" customHeight="1">
      <c r="C195" s="1"/>
      <c r="I195" s="1"/>
      <c r="J195" s="2"/>
      <c r="K195" s="2"/>
      <c r="M195" s="2"/>
    </row>
    <row r="196" ht="15.75" customHeight="1">
      <c r="C196" s="1"/>
      <c r="I196" s="1"/>
      <c r="J196" s="2"/>
      <c r="K196" s="2"/>
      <c r="M196" s="2"/>
    </row>
    <row r="197" ht="15.75" customHeight="1">
      <c r="C197" s="1"/>
      <c r="I197" s="1"/>
      <c r="J197" s="2"/>
      <c r="K197" s="2"/>
      <c r="M197" s="2"/>
    </row>
    <row r="198" ht="15.75" customHeight="1">
      <c r="C198" s="1"/>
      <c r="I198" s="1"/>
      <c r="J198" s="2"/>
      <c r="K198" s="2"/>
      <c r="M198" s="2"/>
    </row>
    <row r="199" ht="15.75" customHeight="1">
      <c r="C199" s="1"/>
      <c r="I199" s="1"/>
      <c r="J199" s="2"/>
      <c r="K199" s="2"/>
      <c r="M199" s="2"/>
    </row>
    <row r="200" ht="15.75" customHeight="1">
      <c r="C200" s="1"/>
      <c r="I200" s="1"/>
      <c r="J200" s="2"/>
      <c r="K200" s="2"/>
      <c r="M200" s="2"/>
    </row>
    <row r="201" ht="15.75" customHeight="1">
      <c r="C201" s="1"/>
      <c r="I201" s="1"/>
      <c r="J201" s="2"/>
      <c r="K201" s="2"/>
      <c r="M201" s="2"/>
    </row>
    <row r="202" ht="15.75" customHeight="1">
      <c r="C202" s="1"/>
      <c r="I202" s="1"/>
      <c r="J202" s="2"/>
      <c r="K202" s="2"/>
      <c r="M202" s="2"/>
    </row>
    <row r="203" ht="15.75" customHeight="1">
      <c r="C203" s="1"/>
      <c r="I203" s="1"/>
      <c r="J203" s="2"/>
      <c r="K203" s="2"/>
      <c r="M203" s="2"/>
    </row>
    <row r="204" ht="15.75" customHeight="1">
      <c r="C204" s="1"/>
      <c r="I204" s="1"/>
      <c r="J204" s="2"/>
      <c r="K204" s="2"/>
      <c r="M204" s="2"/>
    </row>
    <row r="205" ht="15.75" customHeight="1">
      <c r="C205" s="1"/>
      <c r="I205" s="1"/>
      <c r="J205" s="2"/>
      <c r="K205" s="2"/>
      <c r="M205" s="2"/>
    </row>
    <row r="206" ht="15.75" customHeight="1">
      <c r="C206" s="1"/>
      <c r="I206" s="1"/>
      <c r="J206" s="2"/>
      <c r="K206" s="2"/>
      <c r="M206" s="2"/>
    </row>
    <row r="207" ht="15.75" customHeight="1">
      <c r="C207" s="1"/>
      <c r="I207" s="1"/>
      <c r="J207" s="2"/>
      <c r="K207" s="2"/>
      <c r="M207" s="2"/>
    </row>
    <row r="208" ht="15.75" customHeight="1">
      <c r="C208" s="1"/>
      <c r="I208" s="1"/>
      <c r="J208" s="2"/>
      <c r="K208" s="2"/>
      <c r="M208" s="2"/>
    </row>
    <row r="209" ht="15.75" customHeight="1">
      <c r="C209" s="1"/>
      <c r="I209" s="1"/>
      <c r="J209" s="2"/>
      <c r="K209" s="2"/>
      <c r="M209" s="2"/>
    </row>
    <row r="210" ht="15.75" customHeight="1">
      <c r="C210" s="1"/>
      <c r="I210" s="1"/>
      <c r="J210" s="2"/>
      <c r="K210" s="2"/>
      <c r="M210" s="2"/>
    </row>
    <row r="211" ht="15.75" customHeight="1">
      <c r="C211" s="1"/>
      <c r="I211" s="1"/>
      <c r="J211" s="2"/>
      <c r="K211" s="2"/>
      <c r="M211" s="2"/>
    </row>
    <row r="212" ht="15.75" customHeight="1">
      <c r="C212" s="1"/>
      <c r="I212" s="1"/>
      <c r="J212" s="2"/>
      <c r="K212" s="2"/>
      <c r="M212" s="2"/>
    </row>
    <row r="213" ht="15.75" customHeight="1">
      <c r="C213" s="1"/>
      <c r="I213" s="1"/>
      <c r="J213" s="2"/>
      <c r="K213" s="2"/>
      <c r="M213" s="2"/>
    </row>
    <row r="214" ht="15.75" customHeight="1">
      <c r="C214" s="1"/>
      <c r="I214" s="1"/>
      <c r="J214" s="2"/>
      <c r="K214" s="2"/>
      <c r="M214" s="2"/>
    </row>
    <row r="215" ht="15.75" customHeight="1">
      <c r="C215" s="1"/>
      <c r="I215" s="1"/>
      <c r="J215" s="2"/>
      <c r="K215" s="2"/>
      <c r="M215" s="2"/>
    </row>
    <row r="216" ht="15.75" customHeight="1">
      <c r="C216" s="1"/>
      <c r="I216" s="1"/>
      <c r="J216" s="2"/>
      <c r="K216" s="2"/>
      <c r="M216" s="2"/>
    </row>
    <row r="217" ht="15.75" customHeight="1">
      <c r="C217" s="1"/>
      <c r="I217" s="1"/>
      <c r="J217" s="2"/>
      <c r="K217" s="2"/>
      <c r="M217" s="2"/>
    </row>
    <row r="218" ht="15.75" customHeight="1">
      <c r="C218" s="1"/>
      <c r="I218" s="1"/>
      <c r="J218" s="2"/>
      <c r="K218" s="2"/>
      <c r="M218" s="2"/>
    </row>
    <row r="219" ht="15.75" customHeight="1">
      <c r="C219" s="1"/>
      <c r="I219" s="1"/>
      <c r="J219" s="2"/>
      <c r="K219" s="2"/>
      <c r="M219" s="2"/>
    </row>
    <row r="220" ht="15.75" customHeight="1">
      <c r="C220" s="1"/>
      <c r="I220" s="1"/>
      <c r="J220" s="2"/>
      <c r="K220" s="2"/>
      <c r="M220" s="2"/>
    </row>
    <row r="221" ht="15.75" customHeight="1">
      <c r="C221" s="1"/>
      <c r="I221" s="1"/>
      <c r="J221" s="2"/>
      <c r="K221" s="2"/>
      <c r="M221" s="2"/>
    </row>
    <row r="222" ht="15.75" customHeight="1">
      <c r="C222" s="1"/>
      <c r="I222" s="1"/>
      <c r="J222" s="2"/>
      <c r="K222" s="2"/>
      <c r="M222" s="2"/>
    </row>
    <row r="223" ht="15.75" customHeight="1">
      <c r="C223" s="1"/>
      <c r="I223" s="1"/>
      <c r="J223" s="2"/>
      <c r="K223" s="2"/>
      <c r="M223" s="2"/>
    </row>
    <row r="224" ht="15.75" customHeight="1">
      <c r="C224" s="1"/>
      <c r="I224" s="1"/>
      <c r="J224" s="2"/>
      <c r="K224" s="2"/>
      <c r="M224" s="2"/>
    </row>
    <row r="225" ht="15.75" customHeight="1">
      <c r="C225" s="1"/>
      <c r="I225" s="1"/>
      <c r="J225" s="2"/>
      <c r="K225" s="2"/>
      <c r="M225" s="2"/>
    </row>
    <row r="226" ht="15.75" customHeight="1">
      <c r="C226" s="1"/>
      <c r="I226" s="1"/>
      <c r="J226" s="2"/>
      <c r="K226" s="2"/>
      <c r="M226" s="2"/>
    </row>
    <row r="227" ht="15.75" customHeight="1">
      <c r="C227" s="1"/>
      <c r="I227" s="1"/>
      <c r="J227" s="2"/>
      <c r="K227" s="2"/>
      <c r="M227" s="2"/>
    </row>
    <row r="228" ht="15.75" customHeight="1">
      <c r="C228" s="1"/>
      <c r="I228" s="1"/>
      <c r="J228" s="2"/>
      <c r="K228" s="2"/>
      <c r="M228" s="2"/>
    </row>
    <row r="229" ht="15.75" customHeight="1">
      <c r="C229" s="1"/>
      <c r="I229" s="1"/>
      <c r="J229" s="2"/>
      <c r="K229" s="2"/>
      <c r="M229" s="2"/>
    </row>
    <row r="230" ht="15.75" customHeight="1">
      <c r="C230" s="1"/>
      <c r="I230" s="1"/>
      <c r="J230" s="2"/>
      <c r="K230" s="2"/>
      <c r="M230" s="2"/>
    </row>
    <row r="231" ht="15.75" customHeight="1">
      <c r="C231" s="1"/>
      <c r="I231" s="1"/>
      <c r="J231" s="2"/>
      <c r="K231" s="2"/>
      <c r="M231" s="2"/>
    </row>
    <row r="232" ht="15.75" customHeight="1">
      <c r="C232" s="1"/>
      <c r="I232" s="1"/>
      <c r="J232" s="2"/>
      <c r="K232" s="2"/>
      <c r="M232" s="2"/>
    </row>
    <row r="233" ht="15.75" customHeight="1">
      <c r="C233" s="1"/>
      <c r="I233" s="1"/>
      <c r="J233" s="2"/>
      <c r="K233" s="2"/>
      <c r="M233" s="2"/>
    </row>
    <row r="234" ht="15.75" customHeight="1">
      <c r="C234" s="1"/>
      <c r="I234" s="1"/>
      <c r="J234" s="2"/>
      <c r="K234" s="2"/>
      <c r="M234" s="2"/>
    </row>
    <row r="235" ht="15.75" customHeight="1">
      <c r="C235" s="1"/>
      <c r="I235" s="1"/>
      <c r="J235" s="2"/>
      <c r="K235" s="2"/>
      <c r="M235" s="2"/>
    </row>
    <row r="236" ht="15.75" customHeight="1">
      <c r="C236" s="1"/>
      <c r="I236" s="1"/>
      <c r="J236" s="2"/>
      <c r="K236" s="2"/>
      <c r="M236" s="2"/>
    </row>
    <row r="237" ht="15.75" customHeight="1">
      <c r="C237" s="1"/>
      <c r="I237" s="1"/>
      <c r="J237" s="2"/>
      <c r="K237" s="2"/>
      <c r="M237" s="2"/>
    </row>
    <row r="238" ht="15.75" customHeight="1">
      <c r="C238" s="1"/>
      <c r="I238" s="1"/>
      <c r="J238" s="2"/>
      <c r="K238" s="2"/>
      <c r="M238" s="2"/>
    </row>
    <row r="239" ht="15.75" customHeight="1">
      <c r="C239" s="1"/>
      <c r="I239" s="1"/>
      <c r="J239" s="2"/>
      <c r="K239" s="2"/>
      <c r="M239" s="2"/>
    </row>
    <row r="240" ht="15.75" customHeight="1">
      <c r="C240" s="1"/>
      <c r="I240" s="1"/>
      <c r="J240" s="2"/>
      <c r="K240" s="2"/>
      <c r="M240" s="2"/>
    </row>
    <row r="241" ht="15.75" customHeight="1">
      <c r="C241" s="1"/>
      <c r="I241" s="1"/>
      <c r="J241" s="2"/>
      <c r="K241" s="2"/>
      <c r="M241" s="2"/>
    </row>
    <row r="242" ht="15.75" customHeight="1">
      <c r="C242" s="1"/>
      <c r="I242" s="1"/>
      <c r="J242" s="2"/>
      <c r="K242" s="2"/>
      <c r="M242" s="2"/>
    </row>
    <row r="243" ht="15.75" customHeight="1">
      <c r="C243" s="1"/>
      <c r="I243" s="1"/>
      <c r="J243" s="2"/>
      <c r="K243" s="2"/>
      <c r="M243" s="2"/>
    </row>
    <row r="244" ht="15.75" customHeight="1">
      <c r="C244" s="1"/>
      <c r="I244" s="1"/>
      <c r="J244" s="2"/>
      <c r="K244" s="2"/>
      <c r="M244" s="2"/>
    </row>
    <row r="245" ht="15.75" customHeight="1">
      <c r="C245" s="1"/>
      <c r="I245" s="1"/>
      <c r="J245" s="2"/>
      <c r="K245" s="2"/>
      <c r="M245" s="2"/>
    </row>
    <row r="246" ht="15.75" customHeight="1">
      <c r="C246" s="1"/>
      <c r="I246" s="1"/>
      <c r="J246" s="2"/>
      <c r="K246" s="2"/>
      <c r="M246" s="2"/>
    </row>
    <row r="247" ht="15.75" customHeight="1">
      <c r="C247" s="1"/>
      <c r="I247" s="1"/>
      <c r="J247" s="2"/>
      <c r="K247" s="2"/>
      <c r="M247" s="2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C14:C18"/>
    <mergeCell ref="C19:C23"/>
    <mergeCell ref="D19:D23"/>
    <mergeCell ref="O22:Y23"/>
    <mergeCell ref="C24:C26"/>
    <mergeCell ref="D24:D26"/>
    <mergeCell ref="D14:D18"/>
    <mergeCell ref="D27:D29"/>
    <mergeCell ref="D30:D32"/>
    <mergeCell ref="D33:D35"/>
    <mergeCell ref="C4:C13"/>
    <mergeCell ref="D4:D8"/>
    <mergeCell ref="L4:L38"/>
    <mergeCell ref="O6:S7"/>
    <mergeCell ref="U6:X7"/>
    <mergeCell ref="D9:D13"/>
    <mergeCell ref="C27:C38"/>
    <mergeCell ref="J43:J44"/>
    <mergeCell ref="J45:J46"/>
    <mergeCell ref="K45:K46"/>
    <mergeCell ref="J47:J48"/>
    <mergeCell ref="K47:K48"/>
    <mergeCell ref="D36:D38"/>
    <mergeCell ref="I39:I40"/>
    <mergeCell ref="J39:J40"/>
    <mergeCell ref="K39:K40"/>
    <mergeCell ref="L39:L40"/>
    <mergeCell ref="M39:M40"/>
    <mergeCell ref="K43:K4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.63"/>
    <col customWidth="1" min="3" max="3" width="35.25"/>
    <col customWidth="1" min="4" max="5" width="18.75"/>
    <col customWidth="1" min="6" max="6" width="31.25"/>
    <col customWidth="1" min="7" max="7" width="13.88"/>
    <col customWidth="1" min="8" max="8" width="12.63"/>
    <col customWidth="1" min="9" max="9" width="15.0"/>
    <col customWidth="1" hidden="1" min="10" max="10" width="12.63"/>
    <col customWidth="1" min="11" max="11" width="14.5"/>
  </cols>
  <sheetData>
    <row r="1" ht="15.75" customHeight="1">
      <c r="C1" s="1"/>
      <c r="H1" s="1"/>
      <c r="I1" s="30"/>
      <c r="K1" s="30"/>
    </row>
    <row r="2" ht="15.75" customHeight="1">
      <c r="B2" s="3"/>
      <c r="C2" s="4"/>
      <c r="D2" s="5" t="s">
        <v>64</v>
      </c>
      <c r="E2" s="5" t="s">
        <v>0</v>
      </c>
      <c r="F2" s="5" t="s">
        <v>1</v>
      </c>
      <c r="G2" s="6" t="s">
        <v>2</v>
      </c>
      <c r="H2" s="6" t="s">
        <v>4</v>
      </c>
      <c r="I2" s="31" t="s">
        <v>5</v>
      </c>
      <c r="J2" s="6" t="s">
        <v>7</v>
      </c>
      <c r="K2" s="32" t="s">
        <v>65</v>
      </c>
      <c r="L2" s="33"/>
    </row>
    <row r="3" ht="15.75" customHeight="1">
      <c r="C3" s="34" t="s">
        <v>96</v>
      </c>
      <c r="D3" s="34" t="s">
        <v>67</v>
      </c>
      <c r="E3" s="15" t="s">
        <v>9</v>
      </c>
      <c r="F3" s="15" t="s">
        <v>97</v>
      </c>
      <c r="G3" s="16">
        <v>44969.0</v>
      </c>
      <c r="H3" s="17">
        <v>44983.0</v>
      </c>
      <c r="I3" s="35">
        <f t="shared" ref="I3:I4" si="1">H3-G3</f>
        <v>14</v>
      </c>
      <c r="J3" s="10">
        <v>44984.0</v>
      </c>
      <c r="K3" s="56">
        <f t="shared" ref="K3:K4" si="2">1/14</f>
        <v>0.07142857143</v>
      </c>
      <c r="M3" s="37" t="s">
        <v>69</v>
      </c>
      <c r="N3" s="38"/>
      <c r="O3" s="38"/>
      <c r="P3" s="38"/>
      <c r="Q3" s="38"/>
    </row>
    <row r="4" ht="15.75" customHeight="1">
      <c r="C4" s="14"/>
      <c r="D4" s="14"/>
      <c r="E4" s="15" t="s">
        <v>23</v>
      </c>
      <c r="F4" s="15" t="s">
        <v>98</v>
      </c>
      <c r="G4" s="16">
        <v>44969.0</v>
      </c>
      <c r="H4" s="17">
        <v>44980.0</v>
      </c>
      <c r="I4" s="35">
        <f t="shared" si="1"/>
        <v>11</v>
      </c>
      <c r="J4" s="14"/>
      <c r="K4" s="56">
        <f t="shared" si="2"/>
        <v>0.07142857143</v>
      </c>
      <c r="M4" s="39"/>
      <c r="N4" s="40"/>
      <c r="O4" s="40"/>
      <c r="P4" s="40"/>
      <c r="Q4" s="40"/>
    </row>
    <row r="5" ht="15.75" customHeight="1">
      <c r="C5" s="14"/>
      <c r="D5" s="14"/>
      <c r="E5" s="18" t="s">
        <v>28</v>
      </c>
      <c r="F5" s="18" t="s">
        <v>99</v>
      </c>
      <c r="G5" s="19">
        <v>44969.0</v>
      </c>
      <c r="H5" s="19"/>
      <c r="I5" s="19"/>
      <c r="J5" s="14"/>
      <c r="K5" s="57">
        <v>0.0</v>
      </c>
    </row>
    <row r="6" ht="15.75" customHeight="1">
      <c r="C6" s="29"/>
      <c r="D6" s="29"/>
      <c r="E6" s="58" t="s">
        <v>15</v>
      </c>
      <c r="F6" s="59" t="s">
        <v>100</v>
      </c>
      <c r="G6" s="60">
        <v>44969.0</v>
      </c>
      <c r="H6" s="17">
        <v>44984.0</v>
      </c>
      <c r="I6" s="35">
        <f t="shared" ref="I6:I11" si="3">H6-G6</f>
        <v>15</v>
      </c>
      <c r="J6" s="14"/>
      <c r="K6" s="56">
        <f t="shared" ref="K6:K11" si="4">1/14</f>
        <v>0.07142857143</v>
      </c>
    </row>
    <row r="7" ht="65.25" customHeight="1">
      <c r="C7" s="43" t="s">
        <v>101</v>
      </c>
      <c r="D7" s="43" t="s">
        <v>67</v>
      </c>
      <c r="E7" s="59" t="s">
        <v>15</v>
      </c>
      <c r="F7" s="59" t="s">
        <v>100</v>
      </c>
      <c r="G7" s="60">
        <v>44969.0</v>
      </c>
      <c r="H7" s="17">
        <v>44984.0</v>
      </c>
      <c r="I7" s="35">
        <f t="shared" si="3"/>
        <v>15</v>
      </c>
      <c r="J7" s="14"/>
      <c r="K7" s="56">
        <f t="shared" si="4"/>
        <v>0.07142857143</v>
      </c>
    </row>
    <row r="8" ht="15.75" customHeight="1">
      <c r="C8" s="43" t="s">
        <v>102</v>
      </c>
      <c r="D8" s="43" t="s">
        <v>67</v>
      </c>
      <c r="E8" s="15" t="s">
        <v>15</v>
      </c>
      <c r="F8" s="15" t="s">
        <v>103</v>
      </c>
      <c r="G8" s="16">
        <v>44969.0</v>
      </c>
      <c r="H8" s="17">
        <v>44983.0</v>
      </c>
      <c r="I8" s="35">
        <f t="shared" si="3"/>
        <v>14</v>
      </c>
      <c r="J8" s="14"/>
      <c r="K8" s="56">
        <f t="shared" si="4"/>
        <v>0.07142857143</v>
      </c>
    </row>
    <row r="9" ht="15.75" customHeight="1">
      <c r="C9" s="43" t="s">
        <v>104</v>
      </c>
      <c r="D9" s="43" t="s">
        <v>67</v>
      </c>
      <c r="E9" s="15" t="s">
        <v>15</v>
      </c>
      <c r="F9" s="15" t="s">
        <v>58</v>
      </c>
      <c r="G9" s="16">
        <v>44969.0</v>
      </c>
      <c r="H9" s="17">
        <v>44984.0</v>
      </c>
      <c r="I9" s="35">
        <f t="shared" si="3"/>
        <v>15</v>
      </c>
      <c r="J9" s="14"/>
      <c r="K9" s="56">
        <f t="shared" si="4"/>
        <v>0.07142857143</v>
      </c>
    </row>
    <row r="10" ht="15.75" customHeight="1">
      <c r="C10" s="34" t="s">
        <v>105</v>
      </c>
      <c r="D10" s="34" t="s">
        <v>67</v>
      </c>
      <c r="E10" s="15" t="s">
        <v>9</v>
      </c>
      <c r="F10" s="15" t="s">
        <v>97</v>
      </c>
      <c r="G10" s="16">
        <v>44969.0</v>
      </c>
      <c r="H10" s="17">
        <v>44983.0</v>
      </c>
      <c r="I10" s="35">
        <f t="shared" si="3"/>
        <v>14</v>
      </c>
      <c r="J10" s="14"/>
      <c r="K10" s="56">
        <f t="shared" si="4"/>
        <v>0.07142857143</v>
      </c>
    </row>
    <row r="11" ht="15.75" customHeight="1">
      <c r="C11" s="14"/>
      <c r="D11" s="14"/>
      <c r="E11" s="15" t="s">
        <v>23</v>
      </c>
      <c r="F11" s="15" t="s">
        <v>98</v>
      </c>
      <c r="G11" s="16">
        <v>44969.0</v>
      </c>
      <c r="H11" s="17">
        <v>44980.0</v>
      </c>
      <c r="I11" s="35">
        <f t="shared" si="3"/>
        <v>11</v>
      </c>
      <c r="J11" s="14"/>
      <c r="K11" s="56">
        <f t="shared" si="4"/>
        <v>0.07142857143</v>
      </c>
    </row>
    <row r="12" ht="15.75" customHeight="1">
      <c r="C12" s="14"/>
      <c r="D12" s="14"/>
      <c r="E12" s="19" t="s">
        <v>28</v>
      </c>
      <c r="F12" s="18" t="s">
        <v>106</v>
      </c>
      <c r="G12" s="19">
        <v>44969.0</v>
      </c>
      <c r="H12" s="18"/>
      <c r="I12" s="48"/>
      <c r="J12" s="14"/>
      <c r="K12" s="57">
        <v>0.0</v>
      </c>
      <c r="M12" s="37" t="s">
        <v>107</v>
      </c>
      <c r="N12" s="38"/>
      <c r="O12" s="38"/>
      <c r="P12" s="38"/>
      <c r="Q12" s="38"/>
      <c r="R12" s="38"/>
      <c r="S12" s="38"/>
    </row>
    <row r="13" ht="15.75" customHeight="1">
      <c r="C13" s="29"/>
      <c r="D13" s="29"/>
      <c r="E13" s="15" t="s">
        <v>15</v>
      </c>
      <c r="F13" s="15" t="s">
        <v>58</v>
      </c>
      <c r="G13" s="16">
        <v>44969.0</v>
      </c>
      <c r="H13" s="17">
        <v>44983.0</v>
      </c>
      <c r="I13" s="35">
        <f t="shared" ref="I13:I15" si="5">H13-G13</f>
        <v>14</v>
      </c>
      <c r="J13" s="14"/>
      <c r="K13" s="56">
        <f t="shared" ref="K13:K15" si="6">1/14</f>
        <v>0.07142857143</v>
      </c>
      <c r="M13" s="39"/>
      <c r="N13" s="40"/>
      <c r="O13" s="40"/>
      <c r="P13" s="40"/>
      <c r="Q13" s="40"/>
      <c r="R13" s="40"/>
      <c r="S13" s="40"/>
    </row>
    <row r="14" ht="25.5" customHeight="1">
      <c r="C14" s="61" t="s">
        <v>108</v>
      </c>
      <c r="D14" s="34" t="s">
        <v>67</v>
      </c>
      <c r="E14" s="58" t="s">
        <v>9</v>
      </c>
      <c r="F14" s="59" t="s">
        <v>97</v>
      </c>
      <c r="G14" s="16">
        <v>44969.0</v>
      </c>
      <c r="H14" s="17">
        <v>44983.0</v>
      </c>
      <c r="I14" s="35">
        <f t="shared" si="5"/>
        <v>14</v>
      </c>
      <c r="J14" s="14"/>
      <c r="K14" s="56">
        <f t="shared" si="6"/>
        <v>0.07142857143</v>
      </c>
    </row>
    <row r="15" ht="26.25" customHeight="1">
      <c r="C15" s="14"/>
      <c r="D15" s="14"/>
      <c r="E15" s="58" t="s">
        <v>23</v>
      </c>
      <c r="F15" s="59" t="s">
        <v>98</v>
      </c>
      <c r="G15" s="16">
        <v>44969.0</v>
      </c>
      <c r="H15" s="17">
        <v>44983.0</v>
      </c>
      <c r="I15" s="35">
        <f t="shared" si="5"/>
        <v>14</v>
      </c>
      <c r="J15" s="14"/>
      <c r="K15" s="56">
        <f t="shared" si="6"/>
        <v>0.07142857143</v>
      </c>
    </row>
    <row r="16" ht="26.25" customHeight="1">
      <c r="C16" s="29"/>
      <c r="D16" s="29"/>
      <c r="E16" s="18" t="s">
        <v>28</v>
      </c>
      <c r="F16" s="18" t="s">
        <v>106</v>
      </c>
      <c r="G16" s="19">
        <v>44969.0</v>
      </c>
      <c r="H16" s="18"/>
      <c r="I16" s="48"/>
      <c r="J16" s="29"/>
      <c r="K16" s="57">
        <v>0.0</v>
      </c>
    </row>
    <row r="17" ht="15.75" customHeight="1">
      <c r="C17" s="1"/>
      <c r="H17" s="30"/>
      <c r="I17" s="30"/>
      <c r="K17" s="30"/>
    </row>
    <row r="18" ht="15.75" customHeight="1">
      <c r="C18" s="1"/>
      <c r="H18" s="1">
        <v>14.0</v>
      </c>
      <c r="I18" s="50" t="s">
        <v>85</v>
      </c>
      <c r="K18" s="62" t="s">
        <v>109</v>
      </c>
    </row>
    <row r="19" ht="15.75" customHeight="1">
      <c r="C19" s="1"/>
      <c r="H19" s="1">
        <v>11.0</v>
      </c>
      <c r="I19" s="29"/>
      <c r="K19" s="29"/>
    </row>
    <row r="20" ht="15.75" customHeight="1">
      <c r="C20" s="1"/>
      <c r="H20" s="1"/>
      <c r="I20" s="50" t="s">
        <v>110</v>
      </c>
      <c r="J20" s="51">
        <f>SUM(J8:J19)</f>
        <v>0</v>
      </c>
      <c r="K20" s="63">
        <f>11/14</f>
        <v>0.7857142857</v>
      </c>
    </row>
    <row r="21" ht="15.75" customHeight="1">
      <c r="C21" s="1"/>
      <c r="H21" s="1"/>
      <c r="I21" s="29"/>
      <c r="J21" s="29"/>
      <c r="K21" s="29"/>
    </row>
    <row r="22" ht="15.75" customHeight="1">
      <c r="C22" s="1"/>
      <c r="H22" s="1"/>
      <c r="I22" s="50" t="s">
        <v>86</v>
      </c>
      <c r="K22" s="64">
        <f>3/14</f>
        <v>0.2142857143</v>
      </c>
    </row>
    <row r="23" ht="15.75" customHeight="1">
      <c r="C23" s="1"/>
      <c r="H23" s="1"/>
      <c r="I23" s="29"/>
      <c r="K23" s="29"/>
    </row>
    <row r="24" ht="15.75" customHeight="1">
      <c r="C24" s="1"/>
      <c r="H24" s="1"/>
      <c r="I24" s="30"/>
      <c r="K24" s="30"/>
    </row>
    <row r="25" ht="15.75" customHeight="1">
      <c r="C25" s="1"/>
      <c r="H25" s="1"/>
      <c r="I25" s="30"/>
      <c r="K25" s="30"/>
    </row>
    <row r="26" ht="15.75" customHeight="1">
      <c r="C26" s="1"/>
      <c r="H26" s="1"/>
      <c r="I26" s="30"/>
      <c r="K26" s="30"/>
    </row>
    <row r="27" ht="15.75" customHeight="1">
      <c r="C27" s="1"/>
      <c r="H27" s="1"/>
      <c r="I27" s="30"/>
      <c r="K27" s="30"/>
    </row>
    <row r="28" ht="15.75" customHeight="1">
      <c r="C28" s="1"/>
      <c r="H28" s="1"/>
      <c r="I28" s="30"/>
      <c r="K28" s="30"/>
    </row>
    <row r="29" ht="15.75" customHeight="1">
      <c r="C29" s="1"/>
      <c r="H29" s="1"/>
      <c r="I29" s="30"/>
      <c r="K29" s="30"/>
    </row>
    <row r="30" ht="15.75" customHeight="1">
      <c r="C30" s="1"/>
      <c r="H30" s="1"/>
      <c r="I30" s="30"/>
      <c r="K30" s="30"/>
    </row>
    <row r="31" ht="15.75" customHeight="1">
      <c r="C31" s="1"/>
      <c r="H31" s="1"/>
      <c r="I31" s="30"/>
      <c r="K31" s="30"/>
    </row>
    <row r="32" ht="15.75" customHeight="1">
      <c r="C32" s="1"/>
      <c r="H32" s="1"/>
      <c r="I32" s="30"/>
      <c r="K32" s="30"/>
    </row>
    <row r="33" ht="15.75" customHeight="1">
      <c r="C33" s="1"/>
      <c r="H33" s="1"/>
      <c r="I33" s="30"/>
      <c r="K33" s="30"/>
    </row>
    <row r="34" ht="15.75" customHeight="1">
      <c r="C34" s="1"/>
      <c r="H34" s="1"/>
      <c r="I34" s="30"/>
      <c r="K34" s="30"/>
    </row>
    <row r="35" ht="15.75" customHeight="1">
      <c r="C35" s="1"/>
      <c r="H35" s="1"/>
      <c r="I35" s="30"/>
      <c r="K35" s="30"/>
    </row>
    <row r="36" ht="15.75" customHeight="1">
      <c r="C36" s="1"/>
      <c r="H36" s="1"/>
      <c r="I36" s="30"/>
      <c r="K36" s="30"/>
    </row>
    <row r="37" ht="15.75" customHeight="1">
      <c r="C37" s="1"/>
      <c r="H37" s="1"/>
      <c r="I37" s="30"/>
      <c r="K37" s="30"/>
    </row>
    <row r="38" ht="15.75" customHeight="1">
      <c r="C38" s="1"/>
      <c r="H38" s="1"/>
      <c r="I38" s="30"/>
      <c r="K38" s="30"/>
    </row>
    <row r="39" ht="15.75" customHeight="1">
      <c r="C39" s="1"/>
      <c r="H39" s="1"/>
      <c r="I39" s="30"/>
      <c r="K39" s="30"/>
    </row>
    <row r="40" ht="15.75" customHeight="1">
      <c r="C40" s="1"/>
      <c r="H40" s="1"/>
      <c r="I40" s="30"/>
      <c r="K40" s="30"/>
    </row>
    <row r="41" ht="15.75" customHeight="1">
      <c r="C41" s="1"/>
      <c r="H41" s="1"/>
      <c r="I41" s="30"/>
      <c r="K41" s="30"/>
    </row>
    <row r="42" ht="15.75" customHeight="1">
      <c r="C42" s="1"/>
      <c r="H42" s="1"/>
      <c r="I42" s="30"/>
      <c r="K42" s="30"/>
    </row>
    <row r="43" ht="15.75" customHeight="1">
      <c r="C43" s="1"/>
      <c r="H43" s="1"/>
      <c r="I43" s="30"/>
      <c r="K43" s="30"/>
    </row>
    <row r="44" ht="15.75" customHeight="1">
      <c r="C44" s="1"/>
      <c r="H44" s="1"/>
      <c r="I44" s="30"/>
      <c r="K44" s="30"/>
    </row>
    <row r="45" ht="15.75" customHeight="1">
      <c r="C45" s="1"/>
      <c r="H45" s="1"/>
      <c r="I45" s="30"/>
      <c r="K45" s="30"/>
    </row>
    <row r="46" ht="15.75" customHeight="1">
      <c r="C46" s="1"/>
      <c r="H46" s="1"/>
      <c r="I46" s="30"/>
      <c r="K46" s="30"/>
    </row>
    <row r="47" ht="15.75" customHeight="1">
      <c r="C47" s="1"/>
      <c r="H47" s="1"/>
      <c r="I47" s="30"/>
      <c r="K47" s="30"/>
    </row>
    <row r="48" ht="15.75" customHeight="1">
      <c r="C48" s="1"/>
      <c r="H48" s="1"/>
      <c r="I48" s="30"/>
      <c r="K48" s="30"/>
    </row>
    <row r="49" ht="15.75" customHeight="1">
      <c r="C49" s="1"/>
      <c r="H49" s="1"/>
      <c r="I49" s="30"/>
      <c r="K49" s="30"/>
    </row>
    <row r="50" ht="15.75" customHeight="1">
      <c r="C50" s="1"/>
      <c r="H50" s="1"/>
      <c r="I50" s="30"/>
      <c r="K50" s="30"/>
    </row>
    <row r="51" ht="15.75" customHeight="1">
      <c r="C51" s="1"/>
      <c r="H51" s="1"/>
      <c r="I51" s="30"/>
      <c r="K51" s="30"/>
    </row>
    <row r="52" ht="15.75" customHeight="1">
      <c r="C52" s="1"/>
      <c r="H52" s="1"/>
      <c r="I52" s="30"/>
      <c r="K52" s="30"/>
    </row>
    <row r="53" ht="15.75" customHeight="1">
      <c r="C53" s="1"/>
      <c r="H53" s="1"/>
      <c r="I53" s="30"/>
      <c r="K53" s="30"/>
    </row>
    <row r="54" ht="15.75" customHeight="1">
      <c r="C54" s="1"/>
      <c r="H54" s="1"/>
      <c r="I54" s="30"/>
      <c r="K54" s="30"/>
    </row>
    <row r="55" ht="15.75" customHeight="1">
      <c r="C55" s="1"/>
      <c r="H55" s="1"/>
      <c r="I55" s="30"/>
      <c r="K55" s="30"/>
    </row>
    <row r="56" ht="15.75" customHeight="1">
      <c r="C56" s="1"/>
      <c r="H56" s="1"/>
      <c r="I56" s="30"/>
      <c r="K56" s="30"/>
    </row>
    <row r="57" ht="15.75" customHeight="1">
      <c r="C57" s="1"/>
      <c r="H57" s="1"/>
      <c r="I57" s="30"/>
      <c r="K57" s="30"/>
    </row>
    <row r="58" ht="15.75" customHeight="1">
      <c r="C58" s="1"/>
      <c r="H58" s="1"/>
      <c r="I58" s="30"/>
      <c r="K58" s="30"/>
    </row>
    <row r="59" ht="15.75" customHeight="1">
      <c r="C59" s="1"/>
      <c r="H59" s="1"/>
      <c r="I59" s="30"/>
      <c r="K59" s="30"/>
    </row>
    <row r="60" ht="15.75" customHeight="1">
      <c r="C60" s="1"/>
      <c r="H60" s="1"/>
      <c r="I60" s="30"/>
      <c r="K60" s="30"/>
    </row>
    <row r="61" ht="15.75" customHeight="1">
      <c r="C61" s="1"/>
      <c r="H61" s="1"/>
      <c r="I61" s="30"/>
      <c r="K61" s="30"/>
    </row>
    <row r="62" ht="15.75" customHeight="1">
      <c r="C62" s="1"/>
      <c r="H62" s="1"/>
      <c r="I62" s="30"/>
      <c r="K62" s="30"/>
    </row>
    <row r="63" ht="15.75" customHeight="1">
      <c r="C63" s="1"/>
      <c r="H63" s="1"/>
      <c r="I63" s="30"/>
      <c r="K63" s="30"/>
    </row>
    <row r="64" ht="15.75" customHeight="1">
      <c r="C64" s="1"/>
      <c r="H64" s="1"/>
      <c r="I64" s="30"/>
      <c r="K64" s="30"/>
    </row>
    <row r="65" ht="15.75" customHeight="1">
      <c r="C65" s="1"/>
      <c r="H65" s="1"/>
      <c r="I65" s="30"/>
      <c r="K65" s="30"/>
    </row>
    <row r="66" ht="15.75" customHeight="1">
      <c r="C66" s="1"/>
      <c r="H66" s="1"/>
      <c r="I66" s="30"/>
      <c r="K66" s="30"/>
    </row>
    <row r="67" ht="15.75" customHeight="1">
      <c r="C67" s="1"/>
      <c r="H67" s="1"/>
      <c r="I67" s="30"/>
      <c r="K67" s="30"/>
    </row>
    <row r="68" ht="15.75" customHeight="1">
      <c r="C68" s="1"/>
      <c r="H68" s="1"/>
      <c r="I68" s="30"/>
      <c r="K68" s="30"/>
    </row>
    <row r="69" ht="15.75" customHeight="1">
      <c r="C69" s="1"/>
      <c r="H69" s="1"/>
      <c r="I69" s="30"/>
      <c r="K69" s="30"/>
    </row>
    <row r="70" ht="15.75" customHeight="1">
      <c r="C70" s="1"/>
      <c r="H70" s="1"/>
      <c r="I70" s="30"/>
      <c r="K70" s="30"/>
    </row>
    <row r="71" ht="15.75" customHeight="1">
      <c r="C71" s="1"/>
      <c r="H71" s="1"/>
      <c r="I71" s="30"/>
      <c r="K71" s="30"/>
    </row>
    <row r="72" ht="15.75" customHeight="1">
      <c r="C72" s="1"/>
      <c r="H72" s="1"/>
      <c r="I72" s="30"/>
      <c r="K72" s="30"/>
    </row>
    <row r="73" ht="15.75" customHeight="1">
      <c r="C73" s="1"/>
      <c r="H73" s="1"/>
      <c r="I73" s="30"/>
      <c r="K73" s="30"/>
    </row>
    <row r="74" ht="15.75" customHeight="1">
      <c r="C74" s="1"/>
      <c r="H74" s="1"/>
      <c r="I74" s="30"/>
      <c r="K74" s="30"/>
    </row>
    <row r="75" ht="15.75" customHeight="1">
      <c r="C75" s="1"/>
      <c r="H75" s="1"/>
      <c r="I75" s="30"/>
      <c r="K75" s="30"/>
    </row>
    <row r="76" ht="15.75" customHeight="1">
      <c r="C76" s="1"/>
      <c r="H76" s="1"/>
      <c r="I76" s="30"/>
      <c r="K76" s="30"/>
    </row>
    <row r="77" ht="15.75" customHeight="1">
      <c r="C77" s="1"/>
      <c r="H77" s="1"/>
      <c r="I77" s="30"/>
      <c r="K77" s="30"/>
    </row>
    <row r="78" ht="15.75" customHeight="1">
      <c r="C78" s="1"/>
      <c r="H78" s="1"/>
      <c r="I78" s="30"/>
      <c r="K78" s="30"/>
    </row>
    <row r="79" ht="15.75" customHeight="1">
      <c r="C79" s="1"/>
      <c r="H79" s="1"/>
      <c r="I79" s="30"/>
      <c r="K79" s="30"/>
    </row>
    <row r="80" ht="15.75" customHeight="1">
      <c r="C80" s="1"/>
      <c r="H80" s="1"/>
      <c r="I80" s="30"/>
      <c r="K80" s="30"/>
    </row>
    <row r="81" ht="15.75" customHeight="1">
      <c r="C81" s="1"/>
      <c r="H81" s="1"/>
      <c r="I81" s="30"/>
      <c r="K81" s="30"/>
    </row>
    <row r="82" ht="15.75" customHeight="1">
      <c r="C82" s="1"/>
      <c r="H82" s="1"/>
      <c r="I82" s="30"/>
      <c r="K82" s="30"/>
    </row>
    <row r="83" ht="15.75" customHeight="1">
      <c r="C83" s="1"/>
      <c r="H83" s="1"/>
      <c r="I83" s="30"/>
      <c r="K83" s="30"/>
    </row>
    <row r="84" ht="15.75" customHeight="1">
      <c r="C84" s="1"/>
      <c r="H84" s="1"/>
      <c r="I84" s="30"/>
      <c r="K84" s="30"/>
    </row>
    <row r="85" ht="15.75" customHeight="1">
      <c r="C85" s="1"/>
      <c r="H85" s="1"/>
      <c r="I85" s="30"/>
      <c r="K85" s="30"/>
    </row>
    <row r="86" ht="15.75" customHeight="1">
      <c r="C86" s="1"/>
      <c r="H86" s="1"/>
      <c r="I86" s="30"/>
      <c r="K86" s="30"/>
    </row>
    <row r="87" ht="15.75" customHeight="1">
      <c r="C87" s="1"/>
      <c r="H87" s="1"/>
      <c r="I87" s="30"/>
      <c r="K87" s="30"/>
    </row>
    <row r="88" ht="15.75" customHeight="1">
      <c r="C88" s="1"/>
      <c r="H88" s="1"/>
      <c r="I88" s="30"/>
      <c r="K88" s="30"/>
    </row>
    <row r="89" ht="15.75" customHeight="1">
      <c r="C89" s="1"/>
      <c r="H89" s="1"/>
      <c r="I89" s="30"/>
      <c r="K89" s="30"/>
    </row>
    <row r="90" ht="15.75" customHeight="1">
      <c r="C90" s="1"/>
      <c r="H90" s="1"/>
      <c r="I90" s="30"/>
      <c r="K90" s="30"/>
    </row>
    <row r="91" ht="15.75" customHeight="1">
      <c r="C91" s="1"/>
      <c r="H91" s="1"/>
      <c r="I91" s="30"/>
      <c r="K91" s="30"/>
    </row>
    <row r="92" ht="15.75" customHeight="1">
      <c r="C92" s="1"/>
      <c r="H92" s="1"/>
      <c r="I92" s="30"/>
      <c r="K92" s="30"/>
    </row>
    <row r="93" ht="15.75" customHeight="1">
      <c r="C93" s="1"/>
      <c r="H93" s="1"/>
      <c r="I93" s="30"/>
      <c r="K93" s="30"/>
    </row>
    <row r="94" ht="15.75" customHeight="1">
      <c r="C94" s="1"/>
      <c r="H94" s="1"/>
      <c r="I94" s="30"/>
      <c r="K94" s="30"/>
    </row>
    <row r="95" ht="15.75" customHeight="1">
      <c r="C95" s="1"/>
      <c r="H95" s="1"/>
      <c r="I95" s="30"/>
      <c r="K95" s="30"/>
    </row>
    <row r="96" ht="15.75" customHeight="1">
      <c r="C96" s="1"/>
      <c r="H96" s="1"/>
      <c r="I96" s="30"/>
      <c r="K96" s="30"/>
    </row>
    <row r="97" ht="15.75" customHeight="1">
      <c r="C97" s="1"/>
      <c r="H97" s="1"/>
      <c r="I97" s="30"/>
      <c r="K97" s="30"/>
    </row>
    <row r="98" ht="15.75" customHeight="1">
      <c r="C98" s="1"/>
      <c r="H98" s="1"/>
      <c r="I98" s="30"/>
      <c r="K98" s="30"/>
    </row>
    <row r="99" ht="15.75" customHeight="1">
      <c r="C99" s="1"/>
      <c r="H99" s="1"/>
      <c r="I99" s="30"/>
      <c r="K99" s="30"/>
    </row>
    <row r="100" ht="15.75" customHeight="1">
      <c r="C100" s="1"/>
      <c r="H100" s="1"/>
      <c r="I100" s="30"/>
      <c r="K100" s="30"/>
    </row>
    <row r="101" ht="15.75" customHeight="1">
      <c r="C101" s="1"/>
      <c r="H101" s="1"/>
      <c r="I101" s="30"/>
      <c r="K101" s="30"/>
    </row>
    <row r="102" ht="15.75" customHeight="1">
      <c r="C102" s="1"/>
      <c r="H102" s="1"/>
      <c r="I102" s="30"/>
      <c r="K102" s="30"/>
    </row>
    <row r="103" ht="15.75" customHeight="1">
      <c r="C103" s="1"/>
      <c r="H103" s="1"/>
      <c r="I103" s="30"/>
      <c r="K103" s="30"/>
    </row>
    <row r="104" ht="15.75" customHeight="1">
      <c r="C104" s="1"/>
      <c r="H104" s="1"/>
      <c r="I104" s="30"/>
      <c r="K104" s="30"/>
    </row>
    <row r="105" ht="15.75" customHeight="1">
      <c r="C105" s="1"/>
      <c r="H105" s="1"/>
      <c r="I105" s="30"/>
      <c r="K105" s="30"/>
    </row>
    <row r="106" ht="15.75" customHeight="1">
      <c r="C106" s="1"/>
      <c r="H106" s="1"/>
      <c r="I106" s="30"/>
      <c r="K106" s="30"/>
    </row>
    <row r="107" ht="15.75" customHeight="1">
      <c r="C107" s="1"/>
      <c r="H107" s="1"/>
      <c r="I107" s="30"/>
      <c r="K107" s="30"/>
    </row>
    <row r="108" ht="15.75" customHeight="1">
      <c r="C108" s="1"/>
      <c r="H108" s="1"/>
      <c r="I108" s="30"/>
      <c r="K108" s="30"/>
    </row>
    <row r="109" ht="15.75" customHeight="1">
      <c r="C109" s="1"/>
      <c r="H109" s="1"/>
      <c r="I109" s="30"/>
      <c r="K109" s="30"/>
    </row>
    <row r="110" ht="15.75" customHeight="1">
      <c r="C110" s="1"/>
      <c r="H110" s="1"/>
      <c r="I110" s="30"/>
      <c r="K110" s="30"/>
    </row>
    <row r="111" ht="15.75" customHeight="1">
      <c r="C111" s="1"/>
      <c r="H111" s="1"/>
      <c r="I111" s="30"/>
      <c r="K111" s="30"/>
    </row>
    <row r="112" ht="15.75" customHeight="1">
      <c r="C112" s="1"/>
      <c r="H112" s="1"/>
      <c r="I112" s="30"/>
      <c r="K112" s="30"/>
    </row>
    <row r="113" ht="15.75" customHeight="1">
      <c r="C113" s="1"/>
      <c r="H113" s="1"/>
      <c r="I113" s="30"/>
      <c r="K113" s="30"/>
    </row>
    <row r="114" ht="15.75" customHeight="1">
      <c r="C114" s="1"/>
      <c r="H114" s="1"/>
      <c r="I114" s="30"/>
      <c r="K114" s="30"/>
    </row>
    <row r="115" ht="15.75" customHeight="1">
      <c r="C115" s="1"/>
      <c r="H115" s="1"/>
      <c r="I115" s="30"/>
      <c r="K115" s="30"/>
    </row>
    <row r="116" ht="15.75" customHeight="1">
      <c r="C116" s="1"/>
      <c r="H116" s="1"/>
      <c r="I116" s="30"/>
      <c r="K116" s="30"/>
    </row>
    <row r="117" ht="15.75" customHeight="1">
      <c r="C117" s="1"/>
      <c r="H117" s="1"/>
      <c r="I117" s="30"/>
      <c r="K117" s="30"/>
    </row>
    <row r="118" ht="15.75" customHeight="1">
      <c r="C118" s="1"/>
      <c r="H118" s="1"/>
      <c r="I118" s="30"/>
      <c r="K118" s="30"/>
    </row>
    <row r="119" ht="15.75" customHeight="1">
      <c r="C119" s="1"/>
      <c r="H119" s="1"/>
      <c r="I119" s="30"/>
      <c r="K119" s="30"/>
    </row>
    <row r="120" ht="15.75" customHeight="1">
      <c r="C120" s="1"/>
      <c r="H120" s="1"/>
      <c r="I120" s="30"/>
      <c r="K120" s="30"/>
    </row>
    <row r="121" ht="15.75" customHeight="1">
      <c r="C121" s="1"/>
      <c r="H121" s="1"/>
      <c r="I121" s="30"/>
      <c r="K121" s="30"/>
    </row>
    <row r="122" ht="15.75" customHeight="1">
      <c r="C122" s="1"/>
      <c r="H122" s="1"/>
      <c r="I122" s="30"/>
      <c r="K122" s="30"/>
    </row>
    <row r="123" ht="15.75" customHeight="1">
      <c r="C123" s="1"/>
      <c r="H123" s="1"/>
      <c r="I123" s="30"/>
      <c r="K123" s="30"/>
    </row>
    <row r="124" ht="15.75" customHeight="1">
      <c r="C124" s="1"/>
      <c r="H124" s="1"/>
      <c r="I124" s="30"/>
      <c r="K124" s="30"/>
    </row>
    <row r="125" ht="15.75" customHeight="1">
      <c r="C125" s="1"/>
      <c r="H125" s="1"/>
      <c r="I125" s="30"/>
      <c r="K125" s="30"/>
    </row>
    <row r="126" ht="15.75" customHeight="1">
      <c r="C126" s="1"/>
      <c r="H126" s="1"/>
      <c r="I126" s="30"/>
      <c r="K126" s="30"/>
    </row>
    <row r="127" ht="15.75" customHeight="1">
      <c r="C127" s="1"/>
      <c r="H127" s="1"/>
      <c r="I127" s="30"/>
      <c r="K127" s="30"/>
    </row>
    <row r="128" ht="15.75" customHeight="1">
      <c r="C128" s="1"/>
      <c r="H128" s="1"/>
      <c r="I128" s="30"/>
      <c r="K128" s="30"/>
    </row>
    <row r="129" ht="15.75" customHeight="1">
      <c r="C129" s="1"/>
      <c r="H129" s="1"/>
      <c r="I129" s="30"/>
      <c r="K129" s="30"/>
    </row>
    <row r="130" ht="15.75" customHeight="1">
      <c r="C130" s="1"/>
      <c r="H130" s="1"/>
      <c r="I130" s="30"/>
      <c r="K130" s="30"/>
    </row>
    <row r="131" ht="15.75" customHeight="1">
      <c r="C131" s="1"/>
      <c r="H131" s="1"/>
      <c r="I131" s="30"/>
      <c r="K131" s="30"/>
    </row>
    <row r="132" ht="15.75" customHeight="1">
      <c r="C132" s="1"/>
      <c r="H132" s="1"/>
      <c r="I132" s="30"/>
      <c r="K132" s="30"/>
    </row>
    <row r="133" ht="15.75" customHeight="1">
      <c r="C133" s="1"/>
      <c r="H133" s="1"/>
      <c r="I133" s="30"/>
      <c r="K133" s="30"/>
    </row>
    <row r="134" ht="15.75" customHeight="1">
      <c r="C134" s="1"/>
      <c r="H134" s="1"/>
      <c r="I134" s="30"/>
      <c r="K134" s="30"/>
    </row>
    <row r="135" ht="15.75" customHeight="1">
      <c r="C135" s="1"/>
      <c r="H135" s="1"/>
      <c r="I135" s="30"/>
      <c r="K135" s="30"/>
    </row>
    <row r="136" ht="15.75" customHeight="1">
      <c r="C136" s="1"/>
      <c r="H136" s="1"/>
      <c r="I136" s="30"/>
      <c r="K136" s="30"/>
    </row>
    <row r="137" ht="15.75" customHeight="1">
      <c r="C137" s="1"/>
      <c r="H137" s="1"/>
      <c r="I137" s="30"/>
      <c r="K137" s="30"/>
    </row>
    <row r="138" ht="15.75" customHeight="1">
      <c r="C138" s="1"/>
      <c r="H138" s="1"/>
      <c r="I138" s="30"/>
      <c r="K138" s="30"/>
    </row>
    <row r="139" ht="15.75" customHeight="1">
      <c r="C139" s="1"/>
      <c r="H139" s="1"/>
      <c r="I139" s="30"/>
      <c r="K139" s="30"/>
    </row>
    <row r="140" ht="15.75" customHeight="1">
      <c r="C140" s="1"/>
      <c r="H140" s="1"/>
      <c r="I140" s="30"/>
      <c r="K140" s="30"/>
    </row>
    <row r="141" ht="15.75" customHeight="1">
      <c r="C141" s="1"/>
      <c r="H141" s="1"/>
      <c r="I141" s="30"/>
      <c r="K141" s="30"/>
    </row>
    <row r="142" ht="15.75" customHeight="1">
      <c r="C142" s="1"/>
      <c r="H142" s="1"/>
      <c r="I142" s="30"/>
      <c r="K142" s="30"/>
    </row>
    <row r="143" ht="15.75" customHeight="1">
      <c r="C143" s="1"/>
      <c r="H143" s="1"/>
      <c r="I143" s="30"/>
      <c r="K143" s="30"/>
    </row>
    <row r="144" ht="15.75" customHeight="1">
      <c r="C144" s="1"/>
      <c r="H144" s="1"/>
      <c r="I144" s="30"/>
      <c r="K144" s="30"/>
    </row>
    <row r="145" ht="15.75" customHeight="1">
      <c r="C145" s="1"/>
      <c r="H145" s="1"/>
      <c r="I145" s="30"/>
      <c r="K145" s="30"/>
    </row>
    <row r="146" ht="15.75" customHeight="1">
      <c r="C146" s="1"/>
      <c r="H146" s="1"/>
      <c r="I146" s="30"/>
      <c r="K146" s="30"/>
    </row>
    <row r="147" ht="15.75" customHeight="1">
      <c r="C147" s="1"/>
      <c r="H147" s="1"/>
      <c r="I147" s="30"/>
      <c r="K147" s="30"/>
    </row>
    <row r="148" ht="15.75" customHeight="1">
      <c r="C148" s="1"/>
      <c r="H148" s="1"/>
      <c r="I148" s="30"/>
      <c r="K148" s="30"/>
    </row>
    <row r="149" ht="15.75" customHeight="1">
      <c r="C149" s="1"/>
      <c r="H149" s="1"/>
      <c r="I149" s="30"/>
      <c r="K149" s="30"/>
    </row>
    <row r="150" ht="15.75" customHeight="1">
      <c r="C150" s="1"/>
      <c r="H150" s="1"/>
      <c r="I150" s="30"/>
      <c r="K150" s="30"/>
    </row>
    <row r="151" ht="15.75" customHeight="1">
      <c r="C151" s="1"/>
      <c r="H151" s="1"/>
      <c r="I151" s="30"/>
      <c r="K151" s="30"/>
    </row>
    <row r="152" ht="15.75" customHeight="1">
      <c r="C152" s="1"/>
      <c r="H152" s="1"/>
      <c r="I152" s="30"/>
      <c r="K152" s="30"/>
    </row>
    <row r="153" ht="15.75" customHeight="1">
      <c r="C153" s="1"/>
      <c r="H153" s="1"/>
      <c r="I153" s="30"/>
      <c r="K153" s="30"/>
    </row>
    <row r="154" ht="15.75" customHeight="1">
      <c r="C154" s="1"/>
      <c r="H154" s="1"/>
      <c r="I154" s="30"/>
      <c r="K154" s="30"/>
    </row>
    <row r="155" ht="15.75" customHeight="1">
      <c r="C155" s="1"/>
      <c r="H155" s="1"/>
      <c r="I155" s="30"/>
      <c r="K155" s="30"/>
    </row>
    <row r="156" ht="15.75" customHeight="1">
      <c r="C156" s="1"/>
      <c r="H156" s="1"/>
      <c r="I156" s="30"/>
      <c r="K156" s="30"/>
    </row>
    <row r="157" ht="15.75" customHeight="1">
      <c r="C157" s="1"/>
      <c r="H157" s="1"/>
      <c r="I157" s="30"/>
      <c r="K157" s="30"/>
    </row>
    <row r="158" ht="15.75" customHeight="1">
      <c r="C158" s="1"/>
      <c r="H158" s="1"/>
      <c r="I158" s="30"/>
      <c r="K158" s="30"/>
    </row>
    <row r="159" ht="15.75" customHeight="1">
      <c r="C159" s="1"/>
      <c r="H159" s="1"/>
      <c r="I159" s="30"/>
      <c r="K159" s="30"/>
    </row>
    <row r="160" ht="15.75" customHeight="1">
      <c r="C160" s="1"/>
      <c r="H160" s="1"/>
      <c r="I160" s="30"/>
      <c r="K160" s="30"/>
    </row>
    <row r="161" ht="15.75" customHeight="1">
      <c r="C161" s="1"/>
      <c r="H161" s="1"/>
      <c r="I161" s="30"/>
      <c r="K161" s="30"/>
    </row>
    <row r="162" ht="15.75" customHeight="1">
      <c r="C162" s="1"/>
      <c r="H162" s="1"/>
      <c r="I162" s="30"/>
      <c r="K162" s="30"/>
    </row>
    <row r="163" ht="15.75" customHeight="1">
      <c r="C163" s="1"/>
      <c r="H163" s="1"/>
      <c r="I163" s="30"/>
      <c r="K163" s="30"/>
    </row>
    <row r="164" ht="15.75" customHeight="1">
      <c r="C164" s="1"/>
      <c r="H164" s="1"/>
      <c r="I164" s="30"/>
      <c r="K164" s="30"/>
    </row>
    <row r="165" ht="15.75" customHeight="1">
      <c r="C165" s="1"/>
      <c r="H165" s="1"/>
      <c r="I165" s="30"/>
      <c r="K165" s="30"/>
    </row>
    <row r="166" ht="15.75" customHeight="1">
      <c r="C166" s="1"/>
      <c r="H166" s="1"/>
      <c r="I166" s="30"/>
      <c r="K166" s="30"/>
    </row>
    <row r="167" ht="15.75" customHeight="1">
      <c r="C167" s="1"/>
      <c r="H167" s="1"/>
      <c r="I167" s="30"/>
      <c r="K167" s="30"/>
    </row>
    <row r="168" ht="15.75" customHeight="1">
      <c r="C168" s="1"/>
      <c r="H168" s="1"/>
      <c r="I168" s="30"/>
      <c r="K168" s="30"/>
    </row>
    <row r="169" ht="15.75" customHeight="1">
      <c r="C169" s="1"/>
      <c r="H169" s="1"/>
      <c r="I169" s="30"/>
      <c r="K169" s="30"/>
    </row>
    <row r="170" ht="15.75" customHeight="1">
      <c r="C170" s="1"/>
      <c r="H170" s="1"/>
      <c r="I170" s="30"/>
      <c r="K170" s="30"/>
    </row>
    <row r="171" ht="15.75" customHeight="1">
      <c r="C171" s="1"/>
      <c r="H171" s="1"/>
      <c r="I171" s="30"/>
      <c r="K171" s="30"/>
    </row>
    <row r="172" ht="15.75" customHeight="1">
      <c r="C172" s="1"/>
      <c r="H172" s="1"/>
      <c r="I172" s="30"/>
      <c r="K172" s="30"/>
    </row>
    <row r="173" ht="15.75" customHeight="1">
      <c r="C173" s="1"/>
      <c r="H173" s="1"/>
      <c r="I173" s="30"/>
      <c r="K173" s="30"/>
    </row>
    <row r="174" ht="15.75" customHeight="1">
      <c r="C174" s="1"/>
      <c r="H174" s="1"/>
      <c r="I174" s="30"/>
      <c r="K174" s="30"/>
    </row>
    <row r="175" ht="15.75" customHeight="1">
      <c r="C175" s="1"/>
      <c r="H175" s="1"/>
      <c r="I175" s="30"/>
      <c r="K175" s="30"/>
    </row>
    <row r="176" ht="15.75" customHeight="1">
      <c r="C176" s="1"/>
      <c r="H176" s="1"/>
      <c r="I176" s="30"/>
      <c r="K176" s="30"/>
    </row>
    <row r="177" ht="15.75" customHeight="1">
      <c r="C177" s="1"/>
      <c r="H177" s="1"/>
      <c r="I177" s="30"/>
      <c r="K177" s="30"/>
    </row>
    <row r="178" ht="15.75" customHeight="1">
      <c r="C178" s="1"/>
      <c r="H178" s="1"/>
      <c r="I178" s="30"/>
      <c r="K178" s="30"/>
    </row>
    <row r="179" ht="15.75" customHeight="1">
      <c r="C179" s="1"/>
      <c r="H179" s="1"/>
      <c r="I179" s="30"/>
      <c r="K179" s="30"/>
    </row>
    <row r="180" ht="15.75" customHeight="1">
      <c r="C180" s="1"/>
      <c r="H180" s="1"/>
      <c r="I180" s="30"/>
      <c r="K180" s="30"/>
    </row>
    <row r="181" ht="15.75" customHeight="1">
      <c r="C181" s="1"/>
      <c r="H181" s="1"/>
      <c r="I181" s="30"/>
      <c r="K181" s="30"/>
    </row>
    <row r="182" ht="15.75" customHeight="1">
      <c r="C182" s="1"/>
      <c r="H182" s="1"/>
      <c r="I182" s="30"/>
      <c r="K182" s="30"/>
    </row>
    <row r="183" ht="15.75" customHeight="1">
      <c r="C183" s="1"/>
      <c r="H183" s="1"/>
      <c r="I183" s="30"/>
      <c r="K183" s="30"/>
    </row>
    <row r="184" ht="15.75" customHeight="1">
      <c r="C184" s="1"/>
      <c r="H184" s="1"/>
      <c r="I184" s="30"/>
      <c r="K184" s="30"/>
    </row>
    <row r="185" ht="15.75" customHeight="1">
      <c r="C185" s="1"/>
      <c r="H185" s="1"/>
      <c r="I185" s="30"/>
      <c r="K185" s="30"/>
    </row>
    <row r="186" ht="15.75" customHeight="1">
      <c r="C186" s="1"/>
      <c r="H186" s="1"/>
      <c r="I186" s="30"/>
      <c r="K186" s="30"/>
    </row>
    <row r="187" ht="15.75" customHeight="1">
      <c r="C187" s="1"/>
      <c r="H187" s="1"/>
      <c r="I187" s="30"/>
      <c r="K187" s="30"/>
    </row>
    <row r="188" ht="15.75" customHeight="1">
      <c r="C188" s="1"/>
      <c r="H188" s="1"/>
      <c r="I188" s="30"/>
      <c r="K188" s="30"/>
    </row>
    <row r="189" ht="15.75" customHeight="1">
      <c r="C189" s="1"/>
      <c r="H189" s="1"/>
      <c r="I189" s="30"/>
      <c r="K189" s="30"/>
    </row>
    <row r="190" ht="15.75" customHeight="1">
      <c r="C190" s="1"/>
      <c r="H190" s="1"/>
      <c r="I190" s="30"/>
      <c r="K190" s="30"/>
    </row>
    <row r="191" ht="15.75" customHeight="1">
      <c r="C191" s="1"/>
      <c r="H191" s="1"/>
      <c r="I191" s="30"/>
      <c r="K191" s="30"/>
    </row>
    <row r="192" ht="15.75" customHeight="1">
      <c r="C192" s="1"/>
      <c r="H192" s="1"/>
      <c r="I192" s="30"/>
      <c r="K192" s="30"/>
    </row>
    <row r="193" ht="15.75" customHeight="1">
      <c r="C193" s="1"/>
      <c r="H193" s="1"/>
      <c r="I193" s="30"/>
      <c r="K193" s="30"/>
    </row>
    <row r="194" ht="15.75" customHeight="1">
      <c r="C194" s="1"/>
      <c r="H194" s="1"/>
      <c r="I194" s="30"/>
      <c r="K194" s="30"/>
    </row>
    <row r="195" ht="15.75" customHeight="1">
      <c r="C195" s="1"/>
      <c r="H195" s="1"/>
      <c r="I195" s="30"/>
      <c r="K195" s="30"/>
    </row>
    <row r="196" ht="15.75" customHeight="1">
      <c r="C196" s="1"/>
      <c r="H196" s="1"/>
      <c r="I196" s="30"/>
      <c r="K196" s="30"/>
    </row>
    <row r="197" ht="15.75" customHeight="1">
      <c r="C197" s="1"/>
      <c r="H197" s="1"/>
      <c r="I197" s="30"/>
      <c r="K197" s="30"/>
    </row>
    <row r="198" ht="15.75" customHeight="1">
      <c r="C198" s="1"/>
      <c r="H198" s="1"/>
      <c r="I198" s="30"/>
      <c r="K198" s="30"/>
    </row>
    <row r="199" ht="15.75" customHeight="1">
      <c r="C199" s="1"/>
      <c r="H199" s="1"/>
      <c r="I199" s="30"/>
      <c r="K199" s="30"/>
    </row>
    <row r="200" ht="15.75" customHeight="1">
      <c r="C200" s="1"/>
      <c r="H200" s="1"/>
      <c r="I200" s="30"/>
      <c r="K200" s="30"/>
    </row>
    <row r="201" ht="15.75" customHeight="1">
      <c r="C201" s="1"/>
      <c r="H201" s="1"/>
      <c r="I201" s="30"/>
      <c r="K201" s="30"/>
    </row>
    <row r="202" ht="15.75" customHeight="1">
      <c r="C202" s="1"/>
      <c r="H202" s="1"/>
      <c r="I202" s="30"/>
      <c r="K202" s="30"/>
    </row>
    <row r="203" ht="15.75" customHeight="1">
      <c r="C203" s="1"/>
      <c r="H203" s="1"/>
      <c r="I203" s="30"/>
      <c r="K203" s="30"/>
    </row>
    <row r="204" ht="15.75" customHeight="1">
      <c r="C204" s="1"/>
      <c r="H204" s="1"/>
      <c r="I204" s="30"/>
      <c r="K204" s="30"/>
    </row>
    <row r="205" ht="15.75" customHeight="1">
      <c r="C205" s="1"/>
      <c r="H205" s="1"/>
      <c r="I205" s="30"/>
      <c r="K205" s="30"/>
    </row>
    <row r="206" ht="15.75" customHeight="1">
      <c r="C206" s="1"/>
      <c r="H206" s="1"/>
      <c r="I206" s="30"/>
      <c r="K206" s="30"/>
    </row>
    <row r="207" ht="15.75" customHeight="1">
      <c r="C207" s="1"/>
      <c r="H207" s="1"/>
      <c r="I207" s="30"/>
      <c r="K207" s="30"/>
    </row>
    <row r="208" ht="15.75" customHeight="1">
      <c r="C208" s="1"/>
      <c r="H208" s="1"/>
      <c r="I208" s="30"/>
      <c r="K208" s="30"/>
    </row>
    <row r="209" ht="15.75" customHeight="1">
      <c r="C209" s="1"/>
      <c r="H209" s="1"/>
      <c r="I209" s="30"/>
      <c r="K209" s="30"/>
    </row>
    <row r="210" ht="15.75" customHeight="1">
      <c r="C210" s="1"/>
      <c r="H210" s="1"/>
      <c r="I210" s="30"/>
      <c r="K210" s="30"/>
    </row>
    <row r="211" ht="15.75" customHeight="1">
      <c r="C211" s="1"/>
      <c r="H211" s="1"/>
      <c r="I211" s="30"/>
      <c r="K211" s="30"/>
    </row>
    <row r="212" ht="15.75" customHeight="1">
      <c r="C212" s="1"/>
      <c r="H212" s="1"/>
      <c r="I212" s="30"/>
      <c r="K212" s="30"/>
    </row>
    <row r="213" ht="15.75" customHeight="1">
      <c r="C213" s="1"/>
      <c r="H213" s="1"/>
      <c r="I213" s="30"/>
      <c r="K213" s="30"/>
    </row>
    <row r="214" ht="15.75" customHeight="1">
      <c r="C214" s="1"/>
      <c r="H214" s="1"/>
      <c r="I214" s="30"/>
      <c r="K214" s="30"/>
    </row>
    <row r="215" ht="15.75" customHeight="1">
      <c r="C215" s="1"/>
      <c r="H215" s="1"/>
      <c r="I215" s="30"/>
      <c r="K215" s="30"/>
    </row>
    <row r="216" ht="15.75" customHeight="1">
      <c r="C216" s="1"/>
      <c r="H216" s="1"/>
      <c r="I216" s="30"/>
      <c r="K216" s="30"/>
    </row>
    <row r="217" ht="15.75" customHeight="1">
      <c r="C217" s="1"/>
      <c r="H217" s="1"/>
      <c r="I217" s="30"/>
      <c r="K217" s="30"/>
    </row>
    <row r="218" ht="15.75" customHeight="1">
      <c r="C218" s="1"/>
      <c r="H218" s="1"/>
      <c r="I218" s="30"/>
      <c r="K218" s="30"/>
    </row>
    <row r="219" ht="15.75" customHeight="1">
      <c r="C219" s="1"/>
      <c r="H219" s="1"/>
      <c r="I219" s="30"/>
      <c r="K219" s="30"/>
    </row>
    <row r="220" ht="15.75" customHeight="1">
      <c r="C220" s="1"/>
      <c r="H220" s="1"/>
      <c r="I220" s="30"/>
      <c r="K220" s="30"/>
    </row>
    <row r="221" ht="15.75" customHeight="1">
      <c r="C221" s="1"/>
      <c r="H221" s="1"/>
      <c r="I221" s="30"/>
      <c r="K221" s="30"/>
    </row>
    <row r="222" ht="15.75" customHeight="1">
      <c r="C222" s="1"/>
      <c r="H222" s="1"/>
      <c r="I222" s="30"/>
      <c r="K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C10:C13"/>
    <mergeCell ref="C14:C16"/>
    <mergeCell ref="J3:J16"/>
    <mergeCell ref="I18:I19"/>
    <mergeCell ref="K18:K19"/>
    <mergeCell ref="I20:I21"/>
    <mergeCell ref="J20:J21"/>
    <mergeCell ref="K20:K21"/>
    <mergeCell ref="I22:I23"/>
    <mergeCell ref="K22:K23"/>
    <mergeCell ref="C3:C6"/>
    <mergeCell ref="D3:D6"/>
    <mergeCell ref="M3:Q4"/>
    <mergeCell ref="S3:S4"/>
    <mergeCell ref="D10:D13"/>
    <mergeCell ref="M12:S13"/>
    <mergeCell ref="D14:D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.63"/>
    <col customWidth="1" min="3" max="3" width="35.25"/>
    <col customWidth="1" min="4" max="5" width="18.75"/>
    <col customWidth="1" min="6" max="6" width="31.25"/>
    <col customWidth="1" min="7" max="7" width="13.88"/>
    <col customWidth="1" min="8" max="8" width="12.63"/>
    <col customWidth="1" min="9" max="9" width="15.0"/>
    <col customWidth="1" hidden="1" min="10" max="10" width="12.63"/>
    <col customWidth="1" min="11" max="11" width="14.5"/>
  </cols>
  <sheetData>
    <row r="1" ht="15.75" customHeight="1">
      <c r="C1" s="1"/>
      <c r="H1" s="1"/>
      <c r="I1" s="30"/>
      <c r="K1" s="30"/>
    </row>
    <row r="2" ht="15.75" customHeight="1">
      <c r="B2" s="3"/>
      <c r="C2" s="4"/>
      <c r="D2" s="5" t="s">
        <v>64</v>
      </c>
      <c r="E2" s="5" t="s">
        <v>0</v>
      </c>
      <c r="F2" s="5" t="s">
        <v>1</v>
      </c>
      <c r="G2" s="6" t="s">
        <v>2</v>
      </c>
      <c r="H2" s="6" t="s">
        <v>4</v>
      </c>
      <c r="I2" s="31" t="s">
        <v>5</v>
      </c>
      <c r="J2" s="6" t="s">
        <v>7</v>
      </c>
      <c r="K2" s="32" t="s">
        <v>65</v>
      </c>
      <c r="L2" s="33"/>
    </row>
    <row r="3" ht="15.75" customHeight="1">
      <c r="C3" s="34" t="s">
        <v>111</v>
      </c>
      <c r="D3" s="34" t="s">
        <v>67</v>
      </c>
      <c r="E3" s="15" t="s">
        <v>9</v>
      </c>
      <c r="F3" s="15" t="s">
        <v>112</v>
      </c>
      <c r="G3" s="16">
        <v>44967.0</v>
      </c>
      <c r="H3" s="17">
        <v>44977.0</v>
      </c>
      <c r="I3" s="35">
        <f t="shared" ref="I3:I8" si="1">H3-G3</f>
        <v>10</v>
      </c>
      <c r="J3" s="10">
        <v>44984.0</v>
      </c>
      <c r="K3" s="56">
        <f t="shared" ref="K3:K8" si="2">1/75</f>
        <v>0.01333333333</v>
      </c>
      <c r="M3" s="37" t="s">
        <v>69</v>
      </c>
      <c r="N3" s="38"/>
      <c r="O3" s="38"/>
      <c r="P3" s="38"/>
      <c r="Q3" s="38"/>
    </row>
    <row r="4" ht="15.75" customHeight="1">
      <c r="C4" s="14"/>
      <c r="D4" s="14"/>
      <c r="E4" s="15" t="s">
        <v>23</v>
      </c>
      <c r="F4" s="15" t="s">
        <v>113</v>
      </c>
      <c r="G4" s="16">
        <v>44967.0</v>
      </c>
      <c r="H4" s="60">
        <v>44983.0</v>
      </c>
      <c r="I4" s="35">
        <f t="shared" si="1"/>
        <v>16</v>
      </c>
      <c r="J4" s="14"/>
      <c r="K4" s="56">
        <f t="shared" si="2"/>
        <v>0.01333333333</v>
      </c>
      <c r="M4" s="39"/>
      <c r="N4" s="40"/>
      <c r="O4" s="40"/>
      <c r="P4" s="40"/>
      <c r="Q4" s="40"/>
    </row>
    <row r="5" ht="15.75" customHeight="1">
      <c r="C5" s="14"/>
      <c r="D5" s="14"/>
      <c r="E5" s="59" t="s">
        <v>28</v>
      </c>
      <c r="F5" s="59" t="s">
        <v>114</v>
      </c>
      <c r="G5" s="16">
        <v>44967.0</v>
      </c>
      <c r="H5" s="60">
        <v>44982.0</v>
      </c>
      <c r="I5" s="35">
        <f t="shared" si="1"/>
        <v>15</v>
      </c>
      <c r="J5" s="14"/>
      <c r="K5" s="56">
        <f t="shared" si="2"/>
        <v>0.01333333333</v>
      </c>
    </row>
    <row r="6" ht="15.75" customHeight="1">
      <c r="C6" s="14"/>
      <c r="D6" s="14"/>
      <c r="E6" s="58" t="s">
        <v>15</v>
      </c>
      <c r="F6" s="59" t="s">
        <v>115</v>
      </c>
      <c r="G6" s="16">
        <v>44967.0</v>
      </c>
      <c r="H6" s="60">
        <v>44983.0</v>
      </c>
      <c r="I6" s="35">
        <f t="shared" si="1"/>
        <v>16</v>
      </c>
      <c r="J6" s="14"/>
      <c r="K6" s="56">
        <f t="shared" si="2"/>
        <v>0.01333333333</v>
      </c>
    </row>
    <row r="7" ht="15.75" customHeight="1">
      <c r="C7" s="14"/>
      <c r="D7" s="34" t="s">
        <v>81</v>
      </c>
      <c r="E7" s="15" t="s">
        <v>9</v>
      </c>
      <c r="F7" s="15" t="s">
        <v>112</v>
      </c>
      <c r="G7" s="16">
        <v>44967.0</v>
      </c>
      <c r="H7" s="17">
        <v>44977.0</v>
      </c>
      <c r="I7" s="35">
        <f t="shared" si="1"/>
        <v>10</v>
      </c>
      <c r="J7" s="14"/>
      <c r="K7" s="56">
        <f t="shared" si="2"/>
        <v>0.01333333333</v>
      </c>
    </row>
    <row r="8" ht="15.75" customHeight="1">
      <c r="C8" s="14"/>
      <c r="D8" s="14"/>
      <c r="E8" s="15" t="s">
        <v>23</v>
      </c>
      <c r="F8" s="15" t="s">
        <v>113</v>
      </c>
      <c r="G8" s="16">
        <v>44967.0</v>
      </c>
      <c r="H8" s="60">
        <v>44983.0</v>
      </c>
      <c r="I8" s="35">
        <f t="shared" si="1"/>
        <v>16</v>
      </c>
      <c r="J8" s="14"/>
      <c r="K8" s="56">
        <f t="shared" si="2"/>
        <v>0.01333333333</v>
      </c>
    </row>
    <row r="9" ht="15.75" customHeight="1">
      <c r="C9" s="14"/>
      <c r="D9" s="14"/>
      <c r="E9" s="18" t="s">
        <v>28</v>
      </c>
      <c r="F9" s="18" t="s">
        <v>114</v>
      </c>
      <c r="G9" s="19">
        <v>44967.0</v>
      </c>
      <c r="H9" s="65"/>
      <c r="I9" s="20"/>
      <c r="J9" s="14"/>
      <c r="K9" s="66">
        <v>0.0</v>
      </c>
    </row>
    <row r="10" ht="15.75" customHeight="1">
      <c r="C10" s="14"/>
      <c r="D10" s="14"/>
      <c r="E10" s="58" t="s">
        <v>15</v>
      </c>
      <c r="F10" s="59" t="s">
        <v>115</v>
      </c>
      <c r="G10" s="16">
        <v>44967.0</v>
      </c>
      <c r="H10" s="60">
        <v>44983.0</v>
      </c>
      <c r="I10" s="35">
        <f t="shared" ref="I10:I12" si="3">H10-G10</f>
        <v>16</v>
      </c>
      <c r="J10" s="14"/>
      <c r="K10" s="56">
        <f t="shared" ref="K10:K12" si="4">1/75</f>
        <v>0.01333333333</v>
      </c>
    </row>
    <row r="11" ht="15.75" customHeight="1">
      <c r="C11" s="14"/>
      <c r="D11" s="34" t="s">
        <v>82</v>
      </c>
      <c r="E11" s="15" t="s">
        <v>9</v>
      </c>
      <c r="F11" s="15" t="s">
        <v>112</v>
      </c>
      <c r="G11" s="16">
        <v>44967.0</v>
      </c>
      <c r="H11" s="17">
        <v>44977.0</v>
      </c>
      <c r="I11" s="35">
        <f t="shared" si="3"/>
        <v>10</v>
      </c>
      <c r="J11" s="14"/>
      <c r="K11" s="56">
        <f t="shared" si="4"/>
        <v>0.01333333333</v>
      </c>
    </row>
    <row r="12" ht="15.75" customHeight="1">
      <c r="C12" s="14"/>
      <c r="D12" s="14"/>
      <c r="E12" s="15" t="s">
        <v>23</v>
      </c>
      <c r="F12" s="15" t="s">
        <v>113</v>
      </c>
      <c r="G12" s="16">
        <v>44967.0</v>
      </c>
      <c r="H12" s="60">
        <v>44983.0</v>
      </c>
      <c r="I12" s="35">
        <f t="shared" si="3"/>
        <v>16</v>
      </c>
      <c r="J12" s="14"/>
      <c r="K12" s="56">
        <f t="shared" si="4"/>
        <v>0.01333333333</v>
      </c>
    </row>
    <row r="13" ht="15.75" customHeight="1">
      <c r="C13" s="14"/>
      <c r="D13" s="14"/>
      <c r="E13" s="18" t="s">
        <v>28</v>
      </c>
      <c r="F13" s="18" t="s">
        <v>114</v>
      </c>
      <c r="G13" s="19">
        <v>44967.0</v>
      </c>
      <c r="H13" s="65"/>
      <c r="I13" s="20"/>
      <c r="J13" s="14"/>
      <c r="K13" s="66">
        <v>0.0</v>
      </c>
    </row>
    <row r="14" ht="15.75" customHeight="1">
      <c r="C14" s="29"/>
      <c r="D14" s="14"/>
      <c r="E14" s="58" t="s">
        <v>15</v>
      </c>
      <c r="F14" s="59" t="s">
        <v>115</v>
      </c>
      <c r="G14" s="16">
        <v>44967.0</v>
      </c>
      <c r="H14" s="60">
        <v>44983.0</v>
      </c>
      <c r="I14" s="35">
        <f t="shared" ref="I14:I16" si="5">H14-G14</f>
        <v>16</v>
      </c>
      <c r="J14" s="14"/>
      <c r="K14" s="56">
        <f t="shared" ref="K14:K16" si="6">1/75</f>
        <v>0.01333333333</v>
      </c>
    </row>
    <row r="15" ht="15.75" customHeight="1">
      <c r="C15" s="34" t="s">
        <v>116</v>
      </c>
      <c r="D15" s="34" t="s">
        <v>67</v>
      </c>
      <c r="E15" s="15" t="s">
        <v>9</v>
      </c>
      <c r="F15" s="15" t="s">
        <v>112</v>
      </c>
      <c r="G15" s="16">
        <v>44967.0</v>
      </c>
      <c r="H15" s="17">
        <v>44977.0</v>
      </c>
      <c r="I15" s="35">
        <f t="shared" si="5"/>
        <v>10</v>
      </c>
      <c r="J15" s="14"/>
      <c r="K15" s="56">
        <f t="shared" si="6"/>
        <v>0.01333333333</v>
      </c>
    </row>
    <row r="16" ht="15.75" customHeight="1">
      <c r="C16" s="14"/>
      <c r="D16" s="14"/>
      <c r="E16" s="15" t="s">
        <v>23</v>
      </c>
      <c r="F16" s="15" t="s">
        <v>113</v>
      </c>
      <c r="G16" s="16">
        <v>44967.0</v>
      </c>
      <c r="H16" s="60">
        <v>44983.0</v>
      </c>
      <c r="I16" s="35">
        <f t="shared" si="5"/>
        <v>16</v>
      </c>
      <c r="J16" s="14"/>
      <c r="K16" s="56">
        <f t="shared" si="6"/>
        <v>0.01333333333</v>
      </c>
    </row>
    <row r="17" ht="15.75" customHeight="1">
      <c r="C17" s="14"/>
      <c r="D17" s="14"/>
      <c r="E17" s="18" t="s">
        <v>28</v>
      </c>
      <c r="F17" s="18" t="s">
        <v>114</v>
      </c>
      <c r="G17" s="19">
        <v>44967.0</v>
      </c>
      <c r="H17" s="65"/>
      <c r="I17" s="20"/>
      <c r="J17" s="14"/>
      <c r="K17" s="66">
        <v>0.0</v>
      </c>
    </row>
    <row r="18" ht="15.75" customHeight="1">
      <c r="C18" s="14"/>
      <c r="D18" s="14"/>
      <c r="E18" s="58" t="s">
        <v>15</v>
      </c>
      <c r="F18" s="59" t="s">
        <v>115</v>
      </c>
      <c r="G18" s="16">
        <v>44967.0</v>
      </c>
      <c r="H18" s="60">
        <v>44983.0</v>
      </c>
      <c r="I18" s="35">
        <f t="shared" ref="I18:I20" si="7">H18-G18</f>
        <v>16</v>
      </c>
      <c r="J18" s="14"/>
      <c r="K18" s="56">
        <f t="shared" ref="K18:K20" si="8">1/75</f>
        <v>0.01333333333</v>
      </c>
      <c r="M18" s="37" t="s">
        <v>107</v>
      </c>
      <c r="N18" s="38"/>
      <c r="O18" s="38"/>
      <c r="P18" s="38"/>
      <c r="Q18" s="38"/>
      <c r="R18" s="38"/>
      <c r="S18" s="38"/>
    </row>
    <row r="19" ht="15.75" customHeight="1">
      <c r="C19" s="14"/>
      <c r="D19" s="34" t="s">
        <v>81</v>
      </c>
      <c r="E19" s="15" t="s">
        <v>9</v>
      </c>
      <c r="F19" s="15" t="s">
        <v>112</v>
      </c>
      <c r="G19" s="16">
        <v>44967.0</v>
      </c>
      <c r="H19" s="17">
        <v>44977.0</v>
      </c>
      <c r="I19" s="35">
        <f t="shared" si="7"/>
        <v>10</v>
      </c>
      <c r="J19" s="14"/>
      <c r="K19" s="56">
        <f t="shared" si="8"/>
        <v>0.01333333333</v>
      </c>
      <c r="M19" s="39"/>
      <c r="N19" s="40"/>
      <c r="O19" s="40"/>
      <c r="P19" s="40"/>
      <c r="Q19" s="40"/>
      <c r="R19" s="40"/>
      <c r="S19" s="40"/>
    </row>
    <row r="20" ht="15.75" customHeight="1">
      <c r="C20" s="14"/>
      <c r="D20" s="14"/>
      <c r="E20" s="15" t="s">
        <v>23</v>
      </c>
      <c r="F20" s="15" t="s">
        <v>113</v>
      </c>
      <c r="G20" s="16">
        <v>44967.0</v>
      </c>
      <c r="H20" s="60">
        <v>44983.0</v>
      </c>
      <c r="I20" s="35">
        <f t="shared" si="7"/>
        <v>16</v>
      </c>
      <c r="J20" s="14"/>
      <c r="K20" s="56">
        <f t="shared" si="8"/>
        <v>0.01333333333</v>
      </c>
    </row>
    <row r="21" ht="15.75" customHeight="1">
      <c r="C21" s="14"/>
      <c r="D21" s="14"/>
      <c r="E21" s="18" t="s">
        <v>28</v>
      </c>
      <c r="F21" s="18" t="s">
        <v>114</v>
      </c>
      <c r="G21" s="19">
        <v>44967.0</v>
      </c>
      <c r="H21" s="65"/>
      <c r="I21" s="20"/>
      <c r="J21" s="14"/>
      <c r="K21" s="66">
        <v>0.0</v>
      </c>
    </row>
    <row r="22" ht="15.75" customHeight="1">
      <c r="C22" s="29"/>
      <c r="D22" s="14"/>
      <c r="E22" s="58" t="s">
        <v>15</v>
      </c>
      <c r="F22" s="59" t="s">
        <v>115</v>
      </c>
      <c r="G22" s="16">
        <v>44967.0</v>
      </c>
      <c r="H22" s="60">
        <v>44983.0</v>
      </c>
      <c r="I22" s="35">
        <f t="shared" ref="I22:I24" si="9">H22-G22</f>
        <v>16</v>
      </c>
      <c r="J22" s="14"/>
      <c r="K22" s="56">
        <f t="shared" ref="K22:K24" si="10">1/75</f>
        <v>0.01333333333</v>
      </c>
    </row>
    <row r="23" ht="15.75" customHeight="1">
      <c r="C23" s="34" t="s">
        <v>117</v>
      </c>
      <c r="D23" s="34" t="s">
        <v>67</v>
      </c>
      <c r="E23" s="15" t="s">
        <v>9</v>
      </c>
      <c r="F23" s="15" t="s">
        <v>112</v>
      </c>
      <c r="G23" s="16">
        <v>44967.0</v>
      </c>
      <c r="H23" s="17">
        <v>44977.0</v>
      </c>
      <c r="I23" s="35">
        <f t="shared" si="9"/>
        <v>10</v>
      </c>
      <c r="J23" s="14"/>
      <c r="K23" s="56">
        <f t="shared" si="10"/>
        <v>0.01333333333</v>
      </c>
    </row>
    <row r="24" ht="15.75" customHeight="1">
      <c r="C24" s="14"/>
      <c r="D24" s="14"/>
      <c r="E24" s="15" t="s">
        <v>23</v>
      </c>
      <c r="F24" s="15" t="s">
        <v>113</v>
      </c>
      <c r="G24" s="16">
        <v>44967.0</v>
      </c>
      <c r="H24" s="60">
        <v>44983.0</v>
      </c>
      <c r="I24" s="35">
        <f t="shared" si="9"/>
        <v>16</v>
      </c>
      <c r="J24" s="14"/>
      <c r="K24" s="56">
        <f t="shared" si="10"/>
        <v>0.01333333333</v>
      </c>
    </row>
    <row r="25" ht="15.75" customHeight="1">
      <c r="C25" s="14"/>
      <c r="D25" s="14"/>
      <c r="E25" s="18" t="s">
        <v>28</v>
      </c>
      <c r="F25" s="18" t="s">
        <v>114</v>
      </c>
      <c r="G25" s="19">
        <v>44967.0</v>
      </c>
      <c r="H25" s="65"/>
      <c r="I25" s="20"/>
      <c r="J25" s="14"/>
      <c r="K25" s="66">
        <v>0.0</v>
      </c>
    </row>
    <row r="26" ht="15.75" customHeight="1">
      <c r="C26" s="29"/>
      <c r="D26" s="29"/>
      <c r="E26" s="58" t="s">
        <v>15</v>
      </c>
      <c r="F26" s="59" t="s">
        <v>115</v>
      </c>
      <c r="G26" s="16">
        <v>44967.0</v>
      </c>
      <c r="H26" s="60">
        <v>44983.0</v>
      </c>
      <c r="I26" s="35">
        <f t="shared" ref="I26:I28" si="11">H26-G26</f>
        <v>16</v>
      </c>
      <c r="J26" s="14"/>
      <c r="K26" s="56">
        <f t="shared" ref="K26:K28" si="12">1/75</f>
        <v>0.01333333333</v>
      </c>
    </row>
    <row r="27" ht="18.0" customHeight="1">
      <c r="C27" s="34" t="s">
        <v>118</v>
      </c>
      <c r="D27" s="34" t="s">
        <v>67</v>
      </c>
      <c r="E27" s="15" t="s">
        <v>9</v>
      </c>
      <c r="F27" s="15" t="s">
        <v>112</v>
      </c>
      <c r="G27" s="16">
        <v>44967.0</v>
      </c>
      <c r="H27" s="17">
        <v>44977.0</v>
      </c>
      <c r="I27" s="35">
        <f t="shared" si="11"/>
        <v>10</v>
      </c>
      <c r="J27" s="14"/>
      <c r="K27" s="56">
        <f t="shared" si="12"/>
        <v>0.01333333333</v>
      </c>
    </row>
    <row r="28" ht="16.5" customHeight="1">
      <c r="C28" s="14"/>
      <c r="D28" s="14"/>
      <c r="E28" s="15" t="s">
        <v>23</v>
      </c>
      <c r="F28" s="15" t="s">
        <v>113</v>
      </c>
      <c r="G28" s="16">
        <v>44967.0</v>
      </c>
      <c r="H28" s="60">
        <v>44983.0</v>
      </c>
      <c r="I28" s="35">
        <f t="shared" si="11"/>
        <v>16</v>
      </c>
      <c r="J28" s="14"/>
      <c r="K28" s="56">
        <f t="shared" si="12"/>
        <v>0.01333333333</v>
      </c>
    </row>
    <row r="29" ht="18.75" customHeight="1">
      <c r="C29" s="14"/>
      <c r="D29" s="14"/>
      <c r="E29" s="18" t="s">
        <v>28</v>
      </c>
      <c r="F29" s="18" t="s">
        <v>114</v>
      </c>
      <c r="G29" s="19">
        <v>44967.0</v>
      </c>
      <c r="H29" s="65"/>
      <c r="I29" s="20"/>
      <c r="J29" s="14"/>
      <c r="K29" s="66">
        <v>0.0</v>
      </c>
    </row>
    <row r="30" ht="19.5" customHeight="1">
      <c r="C30" s="14"/>
      <c r="D30" s="14"/>
      <c r="E30" s="67" t="s">
        <v>15</v>
      </c>
      <c r="F30" s="68" t="s">
        <v>119</v>
      </c>
      <c r="G30" s="19">
        <v>44967.0</v>
      </c>
      <c r="H30" s="67"/>
      <c r="I30" s="20"/>
      <c r="J30" s="14"/>
      <c r="K30" s="66">
        <v>0.0</v>
      </c>
    </row>
    <row r="31" ht="19.5" customHeight="1">
      <c r="C31" s="14"/>
      <c r="D31" s="34" t="s">
        <v>81</v>
      </c>
      <c r="E31" s="15" t="s">
        <v>9</v>
      </c>
      <c r="F31" s="15" t="s">
        <v>112</v>
      </c>
      <c r="G31" s="16">
        <v>44967.0</v>
      </c>
      <c r="H31" s="17">
        <v>44977.0</v>
      </c>
      <c r="I31" s="35">
        <f t="shared" ref="I31:I32" si="13">H31-G31</f>
        <v>10</v>
      </c>
      <c r="J31" s="14"/>
      <c r="K31" s="56">
        <f t="shared" ref="K31:K32" si="14">1/75</f>
        <v>0.01333333333</v>
      </c>
    </row>
    <row r="32" ht="19.5" customHeight="1">
      <c r="C32" s="14"/>
      <c r="D32" s="14"/>
      <c r="E32" s="15" t="s">
        <v>23</v>
      </c>
      <c r="F32" s="15" t="s">
        <v>113</v>
      </c>
      <c r="G32" s="16">
        <v>44967.0</v>
      </c>
      <c r="H32" s="60">
        <v>44983.0</v>
      </c>
      <c r="I32" s="35">
        <f t="shared" si="13"/>
        <v>16</v>
      </c>
      <c r="J32" s="14"/>
      <c r="K32" s="56">
        <f t="shared" si="14"/>
        <v>0.01333333333</v>
      </c>
    </row>
    <row r="33" ht="19.5" customHeight="1">
      <c r="C33" s="14"/>
      <c r="D33" s="14"/>
      <c r="E33" s="18" t="s">
        <v>28</v>
      </c>
      <c r="F33" s="18" t="s">
        <v>106</v>
      </c>
      <c r="G33" s="19">
        <v>44967.0</v>
      </c>
      <c r="H33" s="20"/>
      <c r="I33" s="20"/>
      <c r="J33" s="14"/>
      <c r="K33" s="66">
        <v>0.0</v>
      </c>
    </row>
    <row r="34" ht="19.5" customHeight="1">
      <c r="C34" s="29"/>
      <c r="D34" s="14"/>
      <c r="E34" s="20" t="s">
        <v>15</v>
      </c>
      <c r="F34" s="18" t="s">
        <v>119</v>
      </c>
      <c r="G34" s="19">
        <v>44967.0</v>
      </c>
      <c r="H34" s="20"/>
      <c r="I34" s="20"/>
      <c r="J34" s="14"/>
      <c r="K34" s="66">
        <v>0.0</v>
      </c>
    </row>
    <row r="35" ht="15.75" customHeight="1">
      <c r="C35" s="43" t="s">
        <v>120</v>
      </c>
      <c r="D35" s="43" t="s">
        <v>67</v>
      </c>
      <c r="E35" s="20" t="s">
        <v>15</v>
      </c>
      <c r="F35" s="18" t="s">
        <v>119</v>
      </c>
      <c r="G35" s="19">
        <v>44967.0</v>
      </c>
      <c r="H35" s="20"/>
      <c r="I35" s="20"/>
      <c r="J35" s="14"/>
      <c r="K35" s="66">
        <v>0.0</v>
      </c>
    </row>
    <row r="36" ht="18.75" customHeight="1">
      <c r="C36" s="61" t="s">
        <v>121</v>
      </c>
      <c r="D36" s="34" t="s">
        <v>67</v>
      </c>
      <c r="E36" s="15" t="s">
        <v>9</v>
      </c>
      <c r="F36" s="15" t="s">
        <v>112</v>
      </c>
      <c r="G36" s="16">
        <v>44967.0</v>
      </c>
      <c r="H36" s="17">
        <v>44977.0</v>
      </c>
      <c r="I36" s="35">
        <f t="shared" ref="I36:I37" si="15">H36-G36</f>
        <v>10</v>
      </c>
      <c r="J36" s="14"/>
      <c r="K36" s="56">
        <f t="shared" ref="K36:K37" si="16">1/75</f>
        <v>0.01333333333</v>
      </c>
    </row>
    <row r="37" ht="18.0" customHeight="1">
      <c r="C37" s="14"/>
      <c r="D37" s="14"/>
      <c r="E37" s="15" t="s">
        <v>23</v>
      </c>
      <c r="F37" s="59" t="s">
        <v>113</v>
      </c>
      <c r="G37" s="16">
        <v>44967.0</v>
      </c>
      <c r="H37" s="60">
        <v>44983.0</v>
      </c>
      <c r="I37" s="35">
        <f t="shared" si="15"/>
        <v>16</v>
      </c>
      <c r="J37" s="14"/>
      <c r="K37" s="56">
        <f t="shared" si="16"/>
        <v>0.01333333333</v>
      </c>
    </row>
    <row r="38" ht="18.75" customHeight="1">
      <c r="C38" s="14"/>
      <c r="D38" s="14"/>
      <c r="E38" s="18" t="s">
        <v>28</v>
      </c>
      <c r="F38" s="18" t="s">
        <v>122</v>
      </c>
      <c r="G38" s="19">
        <v>44967.0</v>
      </c>
      <c r="H38" s="20"/>
      <c r="I38" s="20"/>
      <c r="J38" s="14"/>
      <c r="K38" s="66">
        <v>0.0</v>
      </c>
    </row>
    <row r="39" ht="18.0" customHeight="1">
      <c r="C39" s="14"/>
      <c r="D39" s="14"/>
      <c r="E39" s="20" t="s">
        <v>15</v>
      </c>
      <c r="F39" s="18" t="s">
        <v>119</v>
      </c>
      <c r="G39" s="19">
        <v>44967.0</v>
      </c>
      <c r="H39" s="20"/>
      <c r="I39" s="20"/>
      <c r="J39" s="14"/>
      <c r="K39" s="66">
        <v>0.0</v>
      </c>
    </row>
    <row r="40" ht="18.0" customHeight="1">
      <c r="C40" s="14"/>
      <c r="D40" s="34" t="s">
        <v>81</v>
      </c>
      <c r="E40" s="15" t="s">
        <v>9</v>
      </c>
      <c r="F40" s="15" t="s">
        <v>112</v>
      </c>
      <c r="G40" s="16">
        <v>44967.0</v>
      </c>
      <c r="H40" s="17">
        <v>44977.0</v>
      </c>
      <c r="I40" s="35">
        <f t="shared" ref="I40:I41" si="17">H40-G40</f>
        <v>10</v>
      </c>
      <c r="J40" s="14"/>
      <c r="K40" s="56">
        <f t="shared" ref="K40:K41" si="18">1/75</f>
        <v>0.01333333333</v>
      </c>
    </row>
    <row r="41" ht="18.0" customHeight="1">
      <c r="C41" s="14"/>
      <c r="D41" s="14"/>
      <c r="E41" s="15" t="s">
        <v>23</v>
      </c>
      <c r="F41" s="59" t="s">
        <v>123</v>
      </c>
      <c r="G41" s="16">
        <v>44967.0</v>
      </c>
      <c r="H41" s="60">
        <v>44984.0</v>
      </c>
      <c r="I41" s="35">
        <f t="shared" si="17"/>
        <v>17</v>
      </c>
      <c r="J41" s="14"/>
      <c r="K41" s="56">
        <f t="shared" si="18"/>
        <v>0.01333333333</v>
      </c>
    </row>
    <row r="42" ht="18.0" customHeight="1">
      <c r="C42" s="14"/>
      <c r="D42" s="14"/>
      <c r="E42" s="18" t="s">
        <v>28</v>
      </c>
      <c r="F42" s="18" t="s">
        <v>114</v>
      </c>
      <c r="G42" s="19">
        <v>44967.0</v>
      </c>
      <c r="H42" s="20"/>
      <c r="I42" s="20"/>
      <c r="J42" s="14"/>
      <c r="K42" s="66">
        <v>0.0</v>
      </c>
    </row>
    <row r="43" ht="18.0" customHeight="1">
      <c r="C43" s="29"/>
      <c r="D43" s="14"/>
      <c r="E43" s="20" t="s">
        <v>15</v>
      </c>
      <c r="F43" s="18" t="s">
        <v>119</v>
      </c>
      <c r="G43" s="19">
        <v>44967.0</v>
      </c>
      <c r="H43" s="20"/>
      <c r="I43" s="20"/>
      <c r="J43" s="14"/>
      <c r="K43" s="66">
        <v>0.0</v>
      </c>
    </row>
    <row r="44" ht="25.5" customHeight="1">
      <c r="C44" s="61" t="s">
        <v>124</v>
      </c>
      <c r="D44" s="34" t="s">
        <v>67</v>
      </c>
      <c r="E44" s="15" t="s">
        <v>9</v>
      </c>
      <c r="F44" s="15" t="s">
        <v>112</v>
      </c>
      <c r="G44" s="16">
        <v>44967.0</v>
      </c>
      <c r="H44" s="17">
        <v>44977.0</v>
      </c>
      <c r="I44" s="35">
        <f t="shared" ref="I44:I45" si="19">H44-G44</f>
        <v>10</v>
      </c>
      <c r="J44" s="14"/>
      <c r="K44" s="56">
        <f t="shared" ref="K44:K45" si="20">1/75</f>
        <v>0.01333333333</v>
      </c>
    </row>
    <row r="45" ht="25.5" customHeight="1">
      <c r="C45" s="14"/>
      <c r="D45" s="14"/>
      <c r="E45" s="15" t="s">
        <v>23</v>
      </c>
      <c r="F45" s="59" t="s">
        <v>123</v>
      </c>
      <c r="G45" s="16">
        <v>44967.0</v>
      </c>
      <c r="H45" s="60">
        <v>44984.0</v>
      </c>
      <c r="I45" s="35">
        <f t="shared" si="19"/>
        <v>17</v>
      </c>
      <c r="J45" s="14"/>
      <c r="K45" s="56">
        <f t="shared" si="20"/>
        <v>0.01333333333</v>
      </c>
    </row>
    <row r="46" ht="25.5" customHeight="1">
      <c r="C46" s="14"/>
      <c r="D46" s="14"/>
      <c r="E46" s="18" t="s">
        <v>28</v>
      </c>
      <c r="F46" s="18" t="s">
        <v>106</v>
      </c>
      <c r="G46" s="19">
        <v>44967.0</v>
      </c>
      <c r="H46" s="20"/>
      <c r="I46" s="19"/>
      <c r="J46" s="14"/>
      <c r="K46" s="66">
        <v>0.0</v>
      </c>
    </row>
    <row r="47" ht="25.5" customHeight="1">
      <c r="C47" s="29"/>
      <c r="D47" s="29"/>
      <c r="E47" s="20" t="s">
        <v>15</v>
      </c>
      <c r="F47" s="18" t="s">
        <v>119</v>
      </c>
      <c r="G47" s="19">
        <v>44967.0</v>
      </c>
      <c r="H47" s="20"/>
      <c r="I47" s="19"/>
      <c r="J47" s="14"/>
      <c r="K47" s="66">
        <v>0.0</v>
      </c>
    </row>
    <row r="48" ht="25.5" customHeight="1">
      <c r="C48" s="61" t="s">
        <v>125</v>
      </c>
      <c r="D48" s="34" t="s">
        <v>67</v>
      </c>
      <c r="E48" s="15" t="s">
        <v>9</v>
      </c>
      <c r="F48" s="15" t="s">
        <v>112</v>
      </c>
      <c r="G48" s="16">
        <v>44967.0</v>
      </c>
      <c r="H48" s="17">
        <v>44977.0</v>
      </c>
      <c r="I48" s="35">
        <f t="shared" ref="I48:I49" si="21">H48-G48</f>
        <v>10</v>
      </c>
      <c r="J48" s="14"/>
      <c r="K48" s="56">
        <f t="shared" ref="K48:K49" si="22">1/75</f>
        <v>0.01333333333</v>
      </c>
    </row>
    <row r="49" ht="25.5" customHeight="1">
      <c r="C49" s="14"/>
      <c r="D49" s="14"/>
      <c r="E49" s="15" t="s">
        <v>23</v>
      </c>
      <c r="F49" s="59" t="s">
        <v>123</v>
      </c>
      <c r="G49" s="16">
        <v>44967.0</v>
      </c>
      <c r="H49" s="60">
        <v>44984.0</v>
      </c>
      <c r="I49" s="35">
        <f t="shared" si="21"/>
        <v>17</v>
      </c>
      <c r="J49" s="14"/>
      <c r="K49" s="56">
        <f t="shared" si="22"/>
        <v>0.01333333333</v>
      </c>
    </row>
    <row r="50" ht="25.5" customHeight="1">
      <c r="C50" s="14"/>
      <c r="D50" s="14"/>
      <c r="E50" s="18" t="s">
        <v>28</v>
      </c>
      <c r="F50" s="18" t="s">
        <v>114</v>
      </c>
      <c r="G50" s="19">
        <v>44967.0</v>
      </c>
      <c r="H50" s="20"/>
      <c r="I50" s="19"/>
      <c r="J50" s="14"/>
      <c r="K50" s="66">
        <v>0.0</v>
      </c>
    </row>
    <row r="51" ht="25.5" customHeight="1">
      <c r="C51" s="29"/>
      <c r="D51" s="29"/>
      <c r="E51" s="58" t="s">
        <v>15</v>
      </c>
      <c r="F51" s="59" t="s">
        <v>126</v>
      </c>
      <c r="G51" s="16">
        <v>44967.0</v>
      </c>
      <c r="H51" s="60">
        <v>44984.0</v>
      </c>
      <c r="I51" s="35">
        <f t="shared" ref="I51:I53" si="23">H51-G51</f>
        <v>17</v>
      </c>
      <c r="J51" s="14"/>
      <c r="K51" s="56">
        <f t="shared" ref="K51:K53" si="24">1/75</f>
        <v>0.01333333333</v>
      </c>
    </row>
    <row r="52" ht="25.5" customHeight="1">
      <c r="C52" s="61" t="s">
        <v>127</v>
      </c>
      <c r="D52" s="34" t="s">
        <v>67</v>
      </c>
      <c r="E52" s="15" t="s">
        <v>9</v>
      </c>
      <c r="F52" s="15" t="s">
        <v>112</v>
      </c>
      <c r="G52" s="16">
        <v>44967.0</v>
      </c>
      <c r="H52" s="17">
        <v>44977.0</v>
      </c>
      <c r="I52" s="35">
        <f t="shared" si="23"/>
        <v>10</v>
      </c>
      <c r="J52" s="14"/>
      <c r="K52" s="56">
        <f t="shared" si="24"/>
        <v>0.01333333333</v>
      </c>
    </row>
    <row r="53" ht="25.5" customHeight="1">
      <c r="C53" s="14"/>
      <c r="D53" s="14"/>
      <c r="E53" s="15" t="s">
        <v>23</v>
      </c>
      <c r="F53" s="59" t="s">
        <v>123</v>
      </c>
      <c r="G53" s="16">
        <v>44967.0</v>
      </c>
      <c r="H53" s="60">
        <v>44984.0</v>
      </c>
      <c r="I53" s="35">
        <f t="shared" si="23"/>
        <v>17</v>
      </c>
      <c r="J53" s="14"/>
      <c r="K53" s="56">
        <f t="shared" si="24"/>
        <v>0.01333333333</v>
      </c>
    </row>
    <row r="54" ht="25.5" customHeight="1">
      <c r="C54" s="14"/>
      <c r="D54" s="14"/>
      <c r="E54" s="18" t="s">
        <v>28</v>
      </c>
      <c r="F54" s="18" t="s">
        <v>114</v>
      </c>
      <c r="G54" s="19">
        <v>44967.0</v>
      </c>
      <c r="H54" s="20"/>
      <c r="I54" s="19"/>
      <c r="J54" s="14"/>
      <c r="K54" s="66">
        <v>0.0</v>
      </c>
    </row>
    <row r="55" ht="25.5" customHeight="1">
      <c r="C55" s="29"/>
      <c r="D55" s="29"/>
      <c r="E55" s="58" t="s">
        <v>15</v>
      </c>
      <c r="F55" s="59" t="s">
        <v>126</v>
      </c>
      <c r="G55" s="16">
        <v>44967.0</v>
      </c>
      <c r="H55" s="60">
        <v>44984.0</v>
      </c>
      <c r="I55" s="35">
        <f t="shared" ref="I55:I57" si="25">H55-G55</f>
        <v>17</v>
      </c>
      <c r="J55" s="14"/>
      <c r="K55" s="56">
        <f t="shared" ref="K55:K57" si="26">1/75</f>
        <v>0.01333333333</v>
      </c>
    </row>
    <row r="56" ht="27.0" customHeight="1">
      <c r="C56" s="61" t="s">
        <v>128</v>
      </c>
      <c r="D56" s="34" t="s">
        <v>67</v>
      </c>
      <c r="E56" s="15" t="s">
        <v>9</v>
      </c>
      <c r="F56" s="15" t="s">
        <v>112</v>
      </c>
      <c r="G56" s="16">
        <v>44967.0</v>
      </c>
      <c r="H56" s="17">
        <v>44977.0</v>
      </c>
      <c r="I56" s="35">
        <f t="shared" si="25"/>
        <v>10</v>
      </c>
      <c r="J56" s="14"/>
      <c r="K56" s="56">
        <f t="shared" si="26"/>
        <v>0.01333333333</v>
      </c>
    </row>
    <row r="57" ht="24.75" customHeight="1">
      <c r="C57" s="14"/>
      <c r="D57" s="14"/>
      <c r="E57" s="15" t="s">
        <v>23</v>
      </c>
      <c r="F57" s="59" t="s">
        <v>123</v>
      </c>
      <c r="G57" s="16">
        <v>44967.0</v>
      </c>
      <c r="H57" s="60">
        <v>44984.0</v>
      </c>
      <c r="I57" s="35">
        <f t="shared" si="25"/>
        <v>17</v>
      </c>
      <c r="J57" s="14"/>
      <c r="K57" s="56">
        <f t="shared" si="26"/>
        <v>0.01333333333</v>
      </c>
    </row>
    <row r="58" ht="24.75" customHeight="1">
      <c r="C58" s="14"/>
      <c r="D58" s="14"/>
      <c r="E58" s="18" t="s">
        <v>28</v>
      </c>
      <c r="F58" s="18" t="s">
        <v>114</v>
      </c>
      <c r="G58" s="19">
        <v>44967.0</v>
      </c>
      <c r="H58" s="20"/>
      <c r="I58" s="19"/>
      <c r="J58" s="14"/>
      <c r="K58" s="66">
        <v>0.0</v>
      </c>
    </row>
    <row r="59" ht="24.75" customHeight="1">
      <c r="C59" s="29"/>
      <c r="D59" s="29"/>
      <c r="E59" s="20" t="s">
        <v>15</v>
      </c>
      <c r="F59" s="18" t="s">
        <v>126</v>
      </c>
      <c r="G59" s="19">
        <v>44967.0</v>
      </c>
      <c r="H59" s="20"/>
      <c r="I59" s="19"/>
      <c r="J59" s="14"/>
      <c r="K59" s="66">
        <v>0.0</v>
      </c>
    </row>
    <row r="60" ht="25.5" customHeight="1">
      <c r="C60" s="61" t="s">
        <v>129</v>
      </c>
      <c r="D60" s="34" t="s">
        <v>67</v>
      </c>
      <c r="E60" s="15" t="s">
        <v>9</v>
      </c>
      <c r="F60" s="15" t="s">
        <v>112</v>
      </c>
      <c r="G60" s="16">
        <v>44967.0</v>
      </c>
      <c r="H60" s="17">
        <v>44977.0</v>
      </c>
      <c r="I60" s="35">
        <f t="shared" ref="I60:I61" si="27">H60-G60</f>
        <v>10</v>
      </c>
      <c r="J60" s="14"/>
      <c r="K60" s="56">
        <f t="shared" ref="K60:K61" si="28">1/75</f>
        <v>0.01333333333</v>
      </c>
    </row>
    <row r="61" ht="25.5" customHeight="1">
      <c r="C61" s="14"/>
      <c r="D61" s="14"/>
      <c r="E61" s="15" t="s">
        <v>23</v>
      </c>
      <c r="F61" s="59" t="s">
        <v>123</v>
      </c>
      <c r="G61" s="16">
        <v>44967.0</v>
      </c>
      <c r="H61" s="60">
        <v>44984.0</v>
      </c>
      <c r="I61" s="35">
        <f t="shared" si="27"/>
        <v>17</v>
      </c>
      <c r="J61" s="14"/>
      <c r="K61" s="56">
        <f t="shared" si="28"/>
        <v>0.01333333333</v>
      </c>
    </row>
    <row r="62" ht="25.5" customHeight="1">
      <c r="C62" s="29"/>
      <c r="D62" s="29"/>
      <c r="E62" s="18" t="s">
        <v>28</v>
      </c>
      <c r="F62" s="18" t="s">
        <v>114</v>
      </c>
      <c r="G62" s="19">
        <v>44967.0</v>
      </c>
      <c r="H62" s="20"/>
      <c r="I62" s="19"/>
      <c r="J62" s="14"/>
      <c r="K62" s="66">
        <v>0.0</v>
      </c>
    </row>
    <row r="63" ht="25.5" customHeight="1">
      <c r="C63" s="61" t="s">
        <v>130</v>
      </c>
      <c r="D63" s="34" t="s">
        <v>67</v>
      </c>
      <c r="E63" s="15" t="s">
        <v>9</v>
      </c>
      <c r="F63" s="15" t="s">
        <v>112</v>
      </c>
      <c r="G63" s="16">
        <v>44967.0</v>
      </c>
      <c r="H63" s="17">
        <v>44977.0</v>
      </c>
      <c r="I63" s="35">
        <f t="shared" ref="I63:I64" si="29">H63-G63</f>
        <v>10</v>
      </c>
      <c r="J63" s="14"/>
      <c r="K63" s="56">
        <f t="shared" ref="K63:K64" si="30">1/75</f>
        <v>0.01333333333</v>
      </c>
    </row>
    <row r="64" ht="25.5" customHeight="1">
      <c r="C64" s="14"/>
      <c r="D64" s="14"/>
      <c r="E64" s="15" t="s">
        <v>23</v>
      </c>
      <c r="F64" s="59" t="s">
        <v>123</v>
      </c>
      <c r="G64" s="16">
        <v>44967.0</v>
      </c>
      <c r="H64" s="60">
        <v>44984.0</v>
      </c>
      <c r="I64" s="35">
        <f t="shared" si="29"/>
        <v>17</v>
      </c>
      <c r="J64" s="14"/>
      <c r="K64" s="56">
        <f t="shared" si="30"/>
        <v>0.01333333333</v>
      </c>
    </row>
    <row r="65" ht="25.5" customHeight="1">
      <c r="C65" s="14"/>
      <c r="D65" s="14"/>
      <c r="E65" s="18" t="s">
        <v>28</v>
      </c>
      <c r="F65" s="18" t="s">
        <v>106</v>
      </c>
      <c r="G65" s="19">
        <v>44967.0</v>
      </c>
      <c r="H65" s="20"/>
      <c r="I65" s="19"/>
      <c r="J65" s="14"/>
      <c r="K65" s="66">
        <v>0.0</v>
      </c>
    </row>
    <row r="66" ht="25.5" customHeight="1">
      <c r="C66" s="29"/>
      <c r="D66" s="29"/>
      <c r="E66" s="58" t="s">
        <v>15</v>
      </c>
      <c r="F66" s="59" t="s">
        <v>126</v>
      </c>
      <c r="G66" s="16">
        <v>44967.0</v>
      </c>
      <c r="H66" s="60">
        <v>44984.0</v>
      </c>
      <c r="I66" s="35">
        <f t="shared" ref="I66:I71" si="31">H66-G66</f>
        <v>17</v>
      </c>
      <c r="J66" s="14"/>
      <c r="K66" s="56">
        <f t="shared" ref="K66:K71" si="32">1/75</f>
        <v>0.01333333333</v>
      </c>
    </row>
    <row r="67" ht="25.5" customHeight="1">
      <c r="C67" s="61" t="s">
        <v>131</v>
      </c>
      <c r="D67" s="34" t="s">
        <v>67</v>
      </c>
      <c r="E67" s="15" t="s">
        <v>9</v>
      </c>
      <c r="F67" s="15" t="s">
        <v>112</v>
      </c>
      <c r="G67" s="16">
        <v>44970.0</v>
      </c>
      <c r="H67" s="17">
        <v>44977.0</v>
      </c>
      <c r="I67" s="35">
        <f t="shared" si="31"/>
        <v>7</v>
      </c>
      <c r="J67" s="14"/>
      <c r="K67" s="56">
        <f t="shared" si="32"/>
        <v>0.01333333333</v>
      </c>
    </row>
    <row r="68" ht="25.5" customHeight="1">
      <c r="C68" s="14"/>
      <c r="D68" s="14"/>
      <c r="E68" s="15" t="s">
        <v>23</v>
      </c>
      <c r="F68" s="59" t="s">
        <v>123</v>
      </c>
      <c r="G68" s="16">
        <v>44970.0</v>
      </c>
      <c r="H68" s="60">
        <v>44984.0</v>
      </c>
      <c r="I68" s="35">
        <f t="shared" si="31"/>
        <v>14</v>
      </c>
      <c r="J68" s="14"/>
      <c r="K68" s="56">
        <f t="shared" si="32"/>
        <v>0.01333333333</v>
      </c>
    </row>
    <row r="69" ht="25.5" customHeight="1">
      <c r="C69" s="29"/>
      <c r="D69" s="29"/>
      <c r="E69" s="15" t="s">
        <v>28</v>
      </c>
      <c r="F69" s="59" t="s">
        <v>114</v>
      </c>
      <c r="G69" s="16">
        <v>44970.0</v>
      </c>
      <c r="H69" s="60">
        <v>44983.0</v>
      </c>
      <c r="I69" s="35">
        <f t="shared" si="31"/>
        <v>13</v>
      </c>
      <c r="J69" s="14"/>
      <c r="K69" s="56">
        <f t="shared" si="32"/>
        <v>0.01333333333</v>
      </c>
    </row>
    <row r="70" ht="25.5" customHeight="1">
      <c r="C70" s="61" t="s">
        <v>132</v>
      </c>
      <c r="D70" s="34" t="s">
        <v>67</v>
      </c>
      <c r="E70" s="15" t="s">
        <v>9</v>
      </c>
      <c r="F70" s="15" t="s">
        <v>112</v>
      </c>
      <c r="G70" s="16">
        <v>44970.0</v>
      </c>
      <c r="H70" s="17">
        <v>44977.0</v>
      </c>
      <c r="I70" s="35">
        <f t="shared" si="31"/>
        <v>7</v>
      </c>
      <c r="J70" s="14"/>
      <c r="K70" s="56">
        <f t="shared" si="32"/>
        <v>0.01333333333</v>
      </c>
    </row>
    <row r="71" ht="25.5" customHeight="1">
      <c r="C71" s="14"/>
      <c r="D71" s="14"/>
      <c r="E71" s="15" t="s">
        <v>23</v>
      </c>
      <c r="F71" s="59" t="s">
        <v>123</v>
      </c>
      <c r="G71" s="16">
        <v>44970.0</v>
      </c>
      <c r="H71" s="60">
        <v>44984.0</v>
      </c>
      <c r="I71" s="35">
        <f t="shared" si="31"/>
        <v>14</v>
      </c>
      <c r="J71" s="14"/>
      <c r="K71" s="56">
        <f t="shared" si="32"/>
        <v>0.01333333333</v>
      </c>
    </row>
    <row r="72" ht="25.5" customHeight="1">
      <c r="C72" s="14"/>
      <c r="D72" s="14"/>
      <c r="E72" s="18" t="s">
        <v>28</v>
      </c>
      <c r="F72" s="18" t="s">
        <v>106</v>
      </c>
      <c r="G72" s="19">
        <v>44970.0</v>
      </c>
      <c r="H72" s="20"/>
      <c r="I72" s="19"/>
      <c r="J72" s="14"/>
      <c r="K72" s="66">
        <v>0.0</v>
      </c>
    </row>
    <row r="73" ht="25.5" customHeight="1">
      <c r="C73" s="29"/>
      <c r="D73" s="29"/>
      <c r="E73" s="20" t="s">
        <v>15</v>
      </c>
      <c r="F73" s="18" t="s">
        <v>126</v>
      </c>
      <c r="G73" s="19">
        <v>44970.0</v>
      </c>
      <c r="H73" s="19"/>
      <c r="I73" s="19"/>
      <c r="J73" s="14"/>
      <c r="K73" s="66">
        <v>0.0</v>
      </c>
    </row>
    <row r="74" ht="30.0" customHeight="1">
      <c r="C74" s="61" t="s">
        <v>133</v>
      </c>
      <c r="D74" s="34" t="s">
        <v>67</v>
      </c>
      <c r="E74" s="15" t="s">
        <v>9</v>
      </c>
      <c r="F74" s="15" t="s">
        <v>112</v>
      </c>
      <c r="G74" s="16">
        <v>44970.0</v>
      </c>
      <c r="H74" s="17">
        <v>44977.0</v>
      </c>
      <c r="I74" s="35">
        <f t="shared" ref="I74:I75" si="33">H74-G74</f>
        <v>7</v>
      </c>
      <c r="J74" s="14"/>
      <c r="K74" s="56">
        <f t="shared" ref="K74:K75" si="34">1/75</f>
        <v>0.01333333333</v>
      </c>
    </row>
    <row r="75" ht="30.0" customHeight="1">
      <c r="C75" s="14"/>
      <c r="D75" s="14"/>
      <c r="E75" s="15" t="s">
        <v>23</v>
      </c>
      <c r="F75" s="59" t="s">
        <v>123</v>
      </c>
      <c r="G75" s="16">
        <v>44970.0</v>
      </c>
      <c r="H75" s="60">
        <v>44984.0</v>
      </c>
      <c r="I75" s="35">
        <f t="shared" si="33"/>
        <v>14</v>
      </c>
      <c r="J75" s="14"/>
      <c r="K75" s="56">
        <f t="shared" si="34"/>
        <v>0.01333333333</v>
      </c>
    </row>
    <row r="76" ht="27.0" customHeight="1">
      <c r="C76" s="14"/>
      <c r="D76" s="14"/>
      <c r="E76" s="18" t="s">
        <v>28</v>
      </c>
      <c r="F76" s="18" t="s">
        <v>122</v>
      </c>
      <c r="G76" s="19">
        <v>44970.0</v>
      </c>
      <c r="H76" s="19"/>
      <c r="I76" s="19"/>
      <c r="J76" s="14"/>
      <c r="K76" s="66">
        <v>0.0</v>
      </c>
    </row>
    <row r="77" ht="27.75" customHeight="1">
      <c r="C77" s="29"/>
      <c r="D77" s="29"/>
      <c r="E77" s="58" t="s">
        <v>15</v>
      </c>
      <c r="F77" s="59" t="s">
        <v>103</v>
      </c>
      <c r="G77" s="16">
        <v>44970.0</v>
      </c>
      <c r="H77" s="60">
        <v>44984.0</v>
      </c>
      <c r="I77" s="35">
        <f>H77-G77</f>
        <v>14</v>
      </c>
      <c r="J77" s="29"/>
      <c r="K77" s="56">
        <f>1/75</f>
        <v>0.01333333333</v>
      </c>
    </row>
    <row r="78" ht="15.75" customHeight="1">
      <c r="C78" s="1"/>
      <c r="H78" s="30"/>
      <c r="I78" s="30"/>
      <c r="K78" s="30"/>
    </row>
    <row r="79" ht="15.75" customHeight="1">
      <c r="C79" s="1"/>
      <c r="H79" s="1">
        <v>75.0</v>
      </c>
      <c r="I79" s="50" t="s">
        <v>85</v>
      </c>
      <c r="K79" s="62" t="s">
        <v>134</v>
      </c>
    </row>
    <row r="80" ht="15.75" customHeight="1">
      <c r="C80" s="1"/>
      <c r="H80" s="1">
        <v>50.0</v>
      </c>
      <c r="I80" s="29"/>
      <c r="K80" s="29"/>
    </row>
    <row r="81" ht="15.75" customHeight="1">
      <c r="C81" s="1"/>
      <c r="H81" s="1"/>
      <c r="I81" s="50" t="s">
        <v>110</v>
      </c>
      <c r="J81" s="51">
        <f>SUM(J35:J80)</f>
        <v>0</v>
      </c>
      <c r="K81" s="63">
        <f>50/75</f>
        <v>0.6666666667</v>
      </c>
    </row>
    <row r="82" ht="15.75" customHeight="1">
      <c r="C82" s="1"/>
      <c r="H82" s="1"/>
      <c r="I82" s="29"/>
      <c r="J82" s="29"/>
      <c r="K82" s="29"/>
    </row>
    <row r="83" ht="15.75" customHeight="1">
      <c r="C83" s="1"/>
      <c r="H83" s="1"/>
      <c r="I83" s="50" t="s">
        <v>86</v>
      </c>
      <c r="K83" s="64">
        <f>25/75</f>
        <v>0.3333333333</v>
      </c>
    </row>
    <row r="84" ht="15.75" customHeight="1">
      <c r="C84" s="1"/>
      <c r="H84" s="1"/>
      <c r="I84" s="29"/>
      <c r="K84" s="29"/>
    </row>
    <row r="85" ht="15.75" customHeight="1">
      <c r="C85" s="1"/>
      <c r="H85" s="1"/>
      <c r="I85" s="30"/>
      <c r="K85" s="30"/>
    </row>
    <row r="86" ht="15.75" customHeight="1">
      <c r="C86" s="1"/>
      <c r="H86" s="1"/>
      <c r="I86" s="30"/>
      <c r="K86" s="30"/>
    </row>
    <row r="87" ht="15.75" customHeight="1">
      <c r="C87" s="1"/>
      <c r="H87" s="1"/>
      <c r="I87" s="30"/>
      <c r="K87" s="30"/>
    </row>
    <row r="88" ht="15.75" customHeight="1">
      <c r="C88" s="1"/>
      <c r="H88" s="1"/>
      <c r="I88" s="30"/>
      <c r="K88" s="30"/>
    </row>
    <row r="89" ht="15.75" customHeight="1">
      <c r="C89" s="1"/>
      <c r="H89" s="1"/>
      <c r="I89" s="30"/>
      <c r="K89" s="30"/>
    </row>
    <row r="90" ht="15.75" customHeight="1">
      <c r="C90" s="1"/>
      <c r="H90" s="1"/>
      <c r="I90" s="30"/>
      <c r="K90" s="30"/>
    </row>
    <row r="91" ht="15.75" customHeight="1">
      <c r="C91" s="1"/>
      <c r="H91" s="1"/>
      <c r="I91" s="30"/>
      <c r="K91" s="30"/>
    </row>
    <row r="92" ht="15.75" customHeight="1">
      <c r="C92" s="1"/>
      <c r="H92" s="1"/>
      <c r="I92" s="30"/>
      <c r="K92" s="30"/>
    </row>
    <row r="93" ht="15.75" customHeight="1">
      <c r="C93" s="1"/>
      <c r="H93" s="1"/>
      <c r="I93" s="30"/>
      <c r="K93" s="30"/>
    </row>
    <row r="94" ht="15.75" customHeight="1">
      <c r="C94" s="1"/>
      <c r="H94" s="1"/>
      <c r="I94" s="30"/>
      <c r="K94" s="30"/>
    </row>
    <row r="95" ht="15.75" customHeight="1">
      <c r="C95" s="1"/>
      <c r="H95" s="1"/>
      <c r="I95" s="30"/>
      <c r="K95" s="30"/>
    </row>
    <row r="96" ht="15.75" customHeight="1">
      <c r="C96" s="1"/>
      <c r="H96" s="1"/>
      <c r="I96" s="30"/>
      <c r="K96" s="30"/>
    </row>
    <row r="97" ht="15.75" customHeight="1">
      <c r="C97" s="1"/>
      <c r="H97" s="1"/>
      <c r="I97" s="30"/>
      <c r="K97" s="30"/>
    </row>
    <row r="98" ht="15.75" customHeight="1">
      <c r="C98" s="1"/>
      <c r="H98" s="1"/>
      <c r="I98" s="30"/>
      <c r="K98" s="30"/>
    </row>
    <row r="99" ht="15.75" customHeight="1">
      <c r="C99" s="1"/>
      <c r="H99" s="1"/>
      <c r="I99" s="30"/>
      <c r="K99" s="30"/>
    </row>
    <row r="100" ht="15.75" customHeight="1">
      <c r="C100" s="1"/>
      <c r="H100" s="1"/>
      <c r="I100" s="30"/>
      <c r="K100" s="30"/>
    </row>
    <row r="101" ht="15.75" customHeight="1">
      <c r="C101" s="1"/>
      <c r="H101" s="1"/>
      <c r="I101" s="30"/>
      <c r="K101" s="30"/>
    </row>
    <row r="102" ht="15.75" customHeight="1">
      <c r="C102" s="1"/>
      <c r="H102" s="1"/>
      <c r="I102" s="30"/>
      <c r="K102" s="30"/>
    </row>
    <row r="103" ht="15.75" customHeight="1">
      <c r="C103" s="1"/>
      <c r="H103" s="1"/>
      <c r="I103" s="30"/>
      <c r="K103" s="30"/>
    </row>
    <row r="104" ht="15.75" customHeight="1">
      <c r="C104" s="1"/>
      <c r="H104" s="1"/>
      <c r="I104" s="30"/>
      <c r="K104" s="30"/>
    </row>
    <row r="105" ht="15.75" customHeight="1">
      <c r="C105" s="1"/>
      <c r="H105" s="1"/>
      <c r="I105" s="30"/>
      <c r="K105" s="30"/>
    </row>
    <row r="106" ht="15.75" customHeight="1">
      <c r="C106" s="1"/>
      <c r="H106" s="1"/>
      <c r="I106" s="30"/>
      <c r="K106" s="30"/>
    </row>
    <row r="107" ht="15.75" customHeight="1">
      <c r="C107" s="1"/>
      <c r="H107" s="1"/>
      <c r="I107" s="30"/>
      <c r="K107" s="30"/>
    </row>
    <row r="108" ht="15.75" customHeight="1">
      <c r="C108" s="1"/>
      <c r="H108" s="1"/>
      <c r="I108" s="30"/>
      <c r="K108" s="30"/>
    </row>
    <row r="109" ht="15.75" customHeight="1">
      <c r="C109" s="1"/>
      <c r="H109" s="1"/>
      <c r="I109" s="30"/>
      <c r="K109" s="30"/>
    </row>
    <row r="110" ht="15.75" customHeight="1">
      <c r="C110" s="1"/>
      <c r="H110" s="1"/>
      <c r="I110" s="30"/>
      <c r="K110" s="30"/>
    </row>
    <row r="111" ht="15.75" customHeight="1">
      <c r="C111" s="1"/>
      <c r="H111" s="1"/>
      <c r="I111" s="30"/>
      <c r="K111" s="30"/>
    </row>
    <row r="112" ht="15.75" customHeight="1">
      <c r="C112" s="1"/>
      <c r="H112" s="1"/>
      <c r="I112" s="30"/>
      <c r="K112" s="30"/>
    </row>
    <row r="113" ht="15.75" customHeight="1">
      <c r="C113" s="1"/>
      <c r="H113" s="1"/>
      <c r="I113" s="30"/>
      <c r="K113" s="30"/>
    </row>
    <row r="114" ht="15.75" customHeight="1">
      <c r="C114" s="1"/>
      <c r="H114" s="1"/>
      <c r="I114" s="30"/>
      <c r="K114" s="30"/>
    </row>
    <row r="115" ht="15.75" customHeight="1">
      <c r="C115" s="1"/>
      <c r="H115" s="1"/>
      <c r="I115" s="30"/>
      <c r="K115" s="30"/>
    </row>
    <row r="116" ht="15.75" customHeight="1">
      <c r="C116" s="1"/>
      <c r="H116" s="1"/>
      <c r="I116" s="30"/>
      <c r="K116" s="30"/>
    </row>
    <row r="117" ht="15.75" customHeight="1">
      <c r="C117" s="1"/>
      <c r="H117" s="1"/>
      <c r="I117" s="30"/>
      <c r="K117" s="30"/>
    </row>
    <row r="118" ht="15.75" customHeight="1">
      <c r="C118" s="1"/>
      <c r="H118" s="1"/>
      <c r="I118" s="30"/>
      <c r="K118" s="30"/>
    </row>
    <row r="119" ht="15.75" customHeight="1">
      <c r="C119" s="1"/>
      <c r="H119" s="1"/>
      <c r="I119" s="30"/>
      <c r="K119" s="30"/>
    </row>
    <row r="120" ht="15.75" customHeight="1">
      <c r="C120" s="1"/>
      <c r="H120" s="1"/>
      <c r="I120" s="30"/>
      <c r="K120" s="30"/>
    </row>
    <row r="121" ht="15.75" customHeight="1">
      <c r="C121" s="1"/>
      <c r="H121" s="1"/>
      <c r="I121" s="30"/>
      <c r="K121" s="30"/>
    </row>
    <row r="122" ht="15.75" customHeight="1">
      <c r="C122" s="1"/>
      <c r="H122" s="1"/>
      <c r="I122" s="30"/>
      <c r="K122" s="30"/>
    </row>
    <row r="123" ht="15.75" customHeight="1">
      <c r="C123" s="1"/>
      <c r="H123" s="1"/>
      <c r="I123" s="30"/>
      <c r="K123" s="30"/>
    </row>
    <row r="124" ht="15.75" customHeight="1">
      <c r="C124" s="1"/>
      <c r="H124" s="1"/>
      <c r="I124" s="30"/>
      <c r="K124" s="30"/>
    </row>
    <row r="125" ht="15.75" customHeight="1">
      <c r="C125" s="1"/>
      <c r="H125" s="1"/>
      <c r="I125" s="30"/>
      <c r="K125" s="30"/>
    </row>
    <row r="126" ht="15.75" customHeight="1">
      <c r="C126" s="1"/>
      <c r="H126" s="1"/>
      <c r="I126" s="30"/>
      <c r="K126" s="30"/>
    </row>
    <row r="127" ht="15.75" customHeight="1">
      <c r="C127" s="1"/>
      <c r="H127" s="1"/>
      <c r="I127" s="30"/>
      <c r="K127" s="30"/>
    </row>
    <row r="128" ht="15.75" customHeight="1">
      <c r="C128" s="1"/>
      <c r="H128" s="1"/>
      <c r="I128" s="30"/>
      <c r="K128" s="30"/>
    </row>
    <row r="129" ht="15.75" customHeight="1">
      <c r="C129" s="1"/>
      <c r="H129" s="1"/>
      <c r="I129" s="30"/>
      <c r="K129" s="30"/>
    </row>
    <row r="130" ht="15.75" customHeight="1">
      <c r="C130" s="1"/>
      <c r="H130" s="1"/>
      <c r="I130" s="30"/>
      <c r="K130" s="30"/>
    </row>
    <row r="131" ht="15.75" customHeight="1">
      <c r="C131" s="1"/>
      <c r="H131" s="1"/>
      <c r="I131" s="30"/>
      <c r="K131" s="30"/>
    </row>
    <row r="132" ht="15.75" customHeight="1">
      <c r="C132" s="1"/>
      <c r="H132" s="1"/>
      <c r="I132" s="30"/>
      <c r="K132" s="30"/>
    </row>
    <row r="133" ht="15.75" customHeight="1">
      <c r="C133" s="1"/>
      <c r="H133" s="1"/>
      <c r="I133" s="30"/>
      <c r="K133" s="30"/>
    </row>
    <row r="134" ht="15.75" customHeight="1">
      <c r="C134" s="1"/>
      <c r="H134" s="1"/>
      <c r="I134" s="30"/>
      <c r="K134" s="30"/>
    </row>
    <row r="135" ht="15.75" customHeight="1">
      <c r="C135" s="1"/>
      <c r="H135" s="1"/>
      <c r="I135" s="30"/>
      <c r="K135" s="30"/>
    </row>
    <row r="136" ht="15.75" customHeight="1">
      <c r="C136" s="1"/>
      <c r="H136" s="1"/>
      <c r="I136" s="30"/>
      <c r="K136" s="30"/>
    </row>
    <row r="137" ht="15.75" customHeight="1">
      <c r="C137" s="1"/>
      <c r="H137" s="1"/>
      <c r="I137" s="30"/>
      <c r="K137" s="30"/>
    </row>
    <row r="138" ht="15.75" customHeight="1">
      <c r="C138" s="1"/>
      <c r="H138" s="1"/>
      <c r="I138" s="30"/>
      <c r="K138" s="30"/>
    </row>
    <row r="139" ht="15.75" customHeight="1">
      <c r="C139" s="1"/>
      <c r="H139" s="1"/>
      <c r="I139" s="30"/>
      <c r="K139" s="30"/>
    </row>
    <row r="140" ht="15.75" customHeight="1">
      <c r="C140" s="1"/>
      <c r="H140" s="1"/>
      <c r="I140" s="30"/>
      <c r="K140" s="30"/>
    </row>
    <row r="141" ht="15.75" customHeight="1">
      <c r="C141" s="1"/>
      <c r="H141" s="1"/>
      <c r="I141" s="30"/>
      <c r="K141" s="30"/>
    </row>
    <row r="142" ht="15.75" customHeight="1">
      <c r="C142" s="1"/>
      <c r="H142" s="1"/>
      <c r="I142" s="30"/>
      <c r="K142" s="30"/>
    </row>
    <row r="143" ht="15.75" customHeight="1">
      <c r="C143" s="1"/>
      <c r="H143" s="1"/>
      <c r="I143" s="30"/>
      <c r="K143" s="30"/>
    </row>
    <row r="144" ht="15.75" customHeight="1">
      <c r="C144" s="1"/>
      <c r="H144" s="1"/>
      <c r="I144" s="30"/>
      <c r="K144" s="30"/>
    </row>
    <row r="145" ht="15.75" customHeight="1">
      <c r="C145" s="1"/>
      <c r="H145" s="1"/>
      <c r="I145" s="30"/>
      <c r="K145" s="30"/>
    </row>
    <row r="146" ht="15.75" customHeight="1">
      <c r="C146" s="1"/>
      <c r="H146" s="1"/>
      <c r="I146" s="30"/>
      <c r="K146" s="30"/>
    </row>
    <row r="147" ht="15.75" customHeight="1">
      <c r="C147" s="1"/>
      <c r="H147" s="1"/>
      <c r="I147" s="30"/>
      <c r="K147" s="30"/>
    </row>
    <row r="148" ht="15.75" customHeight="1">
      <c r="C148" s="1"/>
      <c r="H148" s="1"/>
      <c r="I148" s="30"/>
      <c r="K148" s="30"/>
    </row>
    <row r="149" ht="15.75" customHeight="1">
      <c r="C149" s="1"/>
      <c r="H149" s="1"/>
      <c r="I149" s="30"/>
      <c r="K149" s="30"/>
    </row>
    <row r="150" ht="15.75" customHeight="1">
      <c r="C150" s="1"/>
      <c r="H150" s="1"/>
      <c r="I150" s="30"/>
      <c r="K150" s="30"/>
    </row>
    <row r="151" ht="15.75" customHeight="1">
      <c r="C151" s="1"/>
      <c r="H151" s="1"/>
      <c r="I151" s="30"/>
      <c r="K151" s="30"/>
    </row>
    <row r="152" ht="15.75" customHeight="1">
      <c r="C152" s="1"/>
      <c r="H152" s="1"/>
      <c r="I152" s="30"/>
      <c r="K152" s="30"/>
    </row>
    <row r="153" ht="15.75" customHeight="1">
      <c r="C153" s="1"/>
      <c r="H153" s="1"/>
      <c r="I153" s="30"/>
      <c r="K153" s="30"/>
    </row>
    <row r="154" ht="15.75" customHeight="1">
      <c r="C154" s="1"/>
      <c r="H154" s="1"/>
      <c r="I154" s="30"/>
      <c r="K154" s="30"/>
    </row>
    <row r="155" ht="15.75" customHeight="1">
      <c r="C155" s="1"/>
      <c r="H155" s="1"/>
      <c r="I155" s="30"/>
      <c r="K155" s="30"/>
    </row>
    <row r="156" ht="15.75" customHeight="1">
      <c r="C156" s="1"/>
      <c r="H156" s="1"/>
      <c r="I156" s="30"/>
      <c r="K156" s="30"/>
    </row>
    <row r="157" ht="15.75" customHeight="1">
      <c r="C157" s="1"/>
      <c r="H157" s="1"/>
      <c r="I157" s="30"/>
      <c r="K157" s="30"/>
    </row>
    <row r="158" ht="15.75" customHeight="1">
      <c r="C158" s="1"/>
      <c r="H158" s="1"/>
      <c r="I158" s="30"/>
      <c r="K158" s="30"/>
    </row>
    <row r="159" ht="15.75" customHeight="1">
      <c r="C159" s="1"/>
      <c r="H159" s="1"/>
      <c r="I159" s="30"/>
      <c r="K159" s="30"/>
    </row>
    <row r="160" ht="15.75" customHeight="1">
      <c r="C160" s="1"/>
      <c r="H160" s="1"/>
      <c r="I160" s="30"/>
      <c r="K160" s="30"/>
    </row>
    <row r="161" ht="15.75" customHeight="1">
      <c r="C161" s="1"/>
      <c r="H161" s="1"/>
      <c r="I161" s="30"/>
      <c r="K161" s="30"/>
    </row>
    <row r="162" ht="15.75" customHeight="1">
      <c r="C162" s="1"/>
      <c r="H162" s="1"/>
      <c r="I162" s="30"/>
      <c r="K162" s="30"/>
    </row>
    <row r="163" ht="15.75" customHeight="1">
      <c r="C163" s="1"/>
      <c r="H163" s="1"/>
      <c r="I163" s="30"/>
      <c r="K163" s="30"/>
    </row>
    <row r="164" ht="15.75" customHeight="1">
      <c r="C164" s="1"/>
      <c r="H164" s="1"/>
      <c r="I164" s="30"/>
      <c r="K164" s="30"/>
    </row>
    <row r="165" ht="15.75" customHeight="1">
      <c r="C165" s="1"/>
      <c r="H165" s="1"/>
      <c r="I165" s="30"/>
      <c r="K165" s="30"/>
    </row>
    <row r="166" ht="15.75" customHeight="1">
      <c r="C166" s="1"/>
      <c r="H166" s="1"/>
      <c r="I166" s="30"/>
      <c r="K166" s="30"/>
    </row>
    <row r="167" ht="15.75" customHeight="1">
      <c r="C167" s="1"/>
      <c r="H167" s="1"/>
      <c r="I167" s="30"/>
      <c r="K167" s="30"/>
    </row>
    <row r="168" ht="15.75" customHeight="1">
      <c r="C168" s="1"/>
      <c r="H168" s="1"/>
      <c r="I168" s="30"/>
      <c r="K168" s="30"/>
    </row>
    <row r="169" ht="15.75" customHeight="1">
      <c r="C169" s="1"/>
      <c r="H169" s="1"/>
      <c r="I169" s="30"/>
      <c r="K169" s="30"/>
    </row>
    <row r="170" ht="15.75" customHeight="1">
      <c r="C170" s="1"/>
      <c r="H170" s="1"/>
      <c r="I170" s="30"/>
      <c r="K170" s="30"/>
    </row>
    <row r="171" ht="15.75" customHeight="1">
      <c r="C171" s="1"/>
      <c r="H171" s="1"/>
      <c r="I171" s="30"/>
      <c r="K171" s="30"/>
    </row>
    <row r="172" ht="15.75" customHeight="1">
      <c r="C172" s="1"/>
      <c r="H172" s="1"/>
      <c r="I172" s="30"/>
      <c r="K172" s="30"/>
    </row>
    <row r="173" ht="15.75" customHeight="1">
      <c r="C173" s="1"/>
      <c r="H173" s="1"/>
      <c r="I173" s="30"/>
      <c r="K173" s="30"/>
    </row>
    <row r="174" ht="15.75" customHeight="1">
      <c r="C174" s="1"/>
      <c r="H174" s="1"/>
      <c r="I174" s="30"/>
      <c r="K174" s="30"/>
    </row>
    <row r="175" ht="15.75" customHeight="1">
      <c r="C175" s="1"/>
      <c r="H175" s="1"/>
      <c r="I175" s="30"/>
      <c r="K175" s="30"/>
    </row>
    <row r="176" ht="15.75" customHeight="1">
      <c r="C176" s="1"/>
      <c r="H176" s="1"/>
      <c r="I176" s="30"/>
      <c r="K176" s="30"/>
    </row>
    <row r="177" ht="15.75" customHeight="1">
      <c r="C177" s="1"/>
      <c r="H177" s="1"/>
      <c r="I177" s="30"/>
      <c r="K177" s="30"/>
    </row>
    <row r="178" ht="15.75" customHeight="1">
      <c r="C178" s="1"/>
      <c r="H178" s="1"/>
      <c r="I178" s="30"/>
      <c r="K178" s="30"/>
    </row>
    <row r="179" ht="15.75" customHeight="1">
      <c r="C179" s="1"/>
      <c r="H179" s="1"/>
      <c r="I179" s="30"/>
      <c r="K179" s="30"/>
    </row>
    <row r="180" ht="15.75" customHeight="1">
      <c r="C180" s="1"/>
      <c r="H180" s="1"/>
      <c r="I180" s="30"/>
      <c r="K180" s="30"/>
    </row>
    <row r="181" ht="15.75" customHeight="1">
      <c r="C181" s="1"/>
      <c r="H181" s="1"/>
      <c r="I181" s="30"/>
      <c r="K181" s="30"/>
    </row>
    <row r="182" ht="15.75" customHeight="1">
      <c r="C182" s="1"/>
      <c r="H182" s="1"/>
      <c r="I182" s="30"/>
      <c r="K182" s="30"/>
    </row>
    <row r="183" ht="15.75" customHeight="1">
      <c r="C183" s="1"/>
      <c r="H183" s="1"/>
      <c r="I183" s="30"/>
      <c r="K183" s="30"/>
    </row>
    <row r="184" ht="15.75" customHeight="1">
      <c r="C184" s="1"/>
      <c r="H184" s="1"/>
      <c r="I184" s="30"/>
      <c r="K184" s="30"/>
    </row>
    <row r="185" ht="15.75" customHeight="1">
      <c r="C185" s="1"/>
      <c r="H185" s="1"/>
      <c r="I185" s="30"/>
      <c r="K185" s="30"/>
    </row>
    <row r="186" ht="15.75" customHeight="1">
      <c r="C186" s="1"/>
      <c r="H186" s="1"/>
      <c r="I186" s="30"/>
      <c r="K186" s="30"/>
    </row>
    <row r="187" ht="15.75" customHeight="1">
      <c r="C187" s="1"/>
      <c r="H187" s="1"/>
      <c r="I187" s="30"/>
      <c r="K187" s="30"/>
    </row>
    <row r="188" ht="15.75" customHeight="1">
      <c r="C188" s="1"/>
      <c r="H188" s="1"/>
      <c r="I188" s="30"/>
      <c r="K188" s="30"/>
    </row>
    <row r="189" ht="15.75" customHeight="1">
      <c r="C189" s="1"/>
      <c r="H189" s="1"/>
      <c r="I189" s="30"/>
      <c r="K189" s="30"/>
    </row>
    <row r="190" ht="15.75" customHeight="1">
      <c r="C190" s="1"/>
      <c r="H190" s="1"/>
      <c r="I190" s="30"/>
      <c r="K190" s="30"/>
    </row>
    <row r="191" ht="15.75" customHeight="1">
      <c r="C191" s="1"/>
      <c r="H191" s="1"/>
      <c r="I191" s="30"/>
      <c r="K191" s="30"/>
    </row>
    <row r="192" ht="15.75" customHeight="1">
      <c r="C192" s="1"/>
      <c r="H192" s="1"/>
      <c r="I192" s="30"/>
      <c r="K192" s="30"/>
    </row>
    <row r="193" ht="15.75" customHeight="1">
      <c r="C193" s="1"/>
      <c r="H193" s="1"/>
      <c r="I193" s="30"/>
      <c r="K193" s="30"/>
    </row>
    <row r="194" ht="15.75" customHeight="1">
      <c r="C194" s="1"/>
      <c r="H194" s="1"/>
      <c r="I194" s="30"/>
      <c r="K194" s="30"/>
    </row>
    <row r="195" ht="15.75" customHeight="1">
      <c r="C195" s="1"/>
      <c r="H195" s="1"/>
      <c r="I195" s="30"/>
      <c r="K195" s="30"/>
    </row>
    <row r="196" ht="15.75" customHeight="1">
      <c r="C196" s="1"/>
      <c r="H196" s="1"/>
      <c r="I196" s="30"/>
      <c r="K196" s="30"/>
    </row>
    <row r="197" ht="15.75" customHeight="1">
      <c r="C197" s="1"/>
      <c r="H197" s="1"/>
      <c r="I197" s="30"/>
      <c r="K197" s="30"/>
    </row>
    <row r="198" ht="15.75" customHeight="1">
      <c r="C198" s="1"/>
      <c r="H198" s="1"/>
      <c r="I198" s="30"/>
      <c r="K198" s="30"/>
    </row>
    <row r="199" ht="15.75" customHeight="1">
      <c r="C199" s="1"/>
      <c r="H199" s="1"/>
      <c r="I199" s="30"/>
      <c r="K199" s="30"/>
    </row>
    <row r="200" ht="15.75" customHeight="1">
      <c r="C200" s="1"/>
      <c r="H200" s="1"/>
      <c r="I200" s="30"/>
      <c r="K200" s="30"/>
    </row>
    <row r="201" ht="15.75" customHeight="1">
      <c r="C201" s="1"/>
      <c r="H201" s="1"/>
      <c r="I201" s="30"/>
      <c r="K201" s="30"/>
    </row>
    <row r="202" ht="15.75" customHeight="1">
      <c r="C202" s="1"/>
      <c r="H202" s="1"/>
      <c r="I202" s="30"/>
      <c r="K202" s="30"/>
    </row>
    <row r="203" ht="15.75" customHeight="1">
      <c r="C203" s="1"/>
      <c r="H203" s="1"/>
      <c r="I203" s="30"/>
      <c r="K203" s="30"/>
    </row>
    <row r="204" ht="15.75" customHeight="1">
      <c r="C204" s="1"/>
      <c r="H204" s="1"/>
      <c r="I204" s="30"/>
      <c r="K204" s="30"/>
    </row>
    <row r="205" ht="15.75" customHeight="1">
      <c r="C205" s="1"/>
      <c r="H205" s="1"/>
      <c r="I205" s="30"/>
      <c r="K205" s="30"/>
    </row>
    <row r="206" ht="15.75" customHeight="1">
      <c r="C206" s="1"/>
      <c r="H206" s="1"/>
      <c r="I206" s="30"/>
      <c r="K206" s="30"/>
    </row>
    <row r="207" ht="15.75" customHeight="1">
      <c r="C207" s="1"/>
      <c r="H207" s="1"/>
      <c r="I207" s="30"/>
      <c r="K207" s="30"/>
    </row>
    <row r="208" ht="15.75" customHeight="1">
      <c r="C208" s="1"/>
      <c r="H208" s="1"/>
      <c r="I208" s="30"/>
      <c r="K208" s="30"/>
    </row>
    <row r="209" ht="15.75" customHeight="1">
      <c r="C209" s="1"/>
      <c r="H209" s="1"/>
      <c r="I209" s="30"/>
      <c r="K209" s="30"/>
    </row>
    <row r="210" ht="15.75" customHeight="1">
      <c r="C210" s="1"/>
      <c r="H210" s="1"/>
      <c r="I210" s="30"/>
      <c r="K210" s="30"/>
    </row>
    <row r="211" ht="15.75" customHeight="1">
      <c r="C211" s="1"/>
      <c r="H211" s="1"/>
      <c r="I211" s="30"/>
      <c r="K211" s="30"/>
    </row>
    <row r="212" ht="15.75" customHeight="1">
      <c r="C212" s="1"/>
      <c r="H212" s="1"/>
      <c r="I212" s="30"/>
      <c r="K212" s="30"/>
    </row>
    <row r="213" ht="15.75" customHeight="1">
      <c r="C213" s="1"/>
      <c r="H213" s="1"/>
      <c r="I213" s="30"/>
      <c r="K213" s="30"/>
    </row>
    <row r="214" ht="15.75" customHeight="1">
      <c r="C214" s="1"/>
      <c r="H214" s="1"/>
      <c r="I214" s="30"/>
      <c r="K214" s="30"/>
    </row>
    <row r="215" ht="15.75" customHeight="1">
      <c r="C215" s="1"/>
      <c r="H215" s="1"/>
      <c r="I215" s="30"/>
      <c r="K215" s="30"/>
    </row>
    <row r="216" ht="15.75" customHeight="1">
      <c r="C216" s="1"/>
      <c r="H216" s="1"/>
      <c r="I216" s="30"/>
      <c r="K216" s="30"/>
    </row>
    <row r="217" ht="15.75" customHeight="1">
      <c r="C217" s="1"/>
      <c r="H217" s="1"/>
      <c r="I217" s="30"/>
      <c r="K217" s="30"/>
    </row>
    <row r="218" ht="15.75" customHeight="1">
      <c r="C218" s="1"/>
      <c r="H218" s="1"/>
      <c r="I218" s="30"/>
      <c r="K218" s="30"/>
    </row>
    <row r="219" ht="15.75" customHeight="1">
      <c r="C219" s="1"/>
      <c r="H219" s="1"/>
      <c r="I219" s="30"/>
      <c r="K219" s="30"/>
    </row>
    <row r="220" ht="15.75" customHeight="1">
      <c r="C220" s="1"/>
      <c r="H220" s="1"/>
      <c r="I220" s="30"/>
      <c r="K220" s="30"/>
    </row>
    <row r="221" ht="15.75" customHeight="1">
      <c r="C221" s="1"/>
      <c r="H221" s="1"/>
      <c r="I221" s="30"/>
      <c r="K221" s="30"/>
    </row>
    <row r="222" ht="15.75" customHeight="1">
      <c r="C222" s="1"/>
      <c r="H222" s="1"/>
      <c r="I222" s="30"/>
      <c r="K222" s="30"/>
    </row>
    <row r="223" ht="15.75" customHeight="1">
      <c r="C223" s="1"/>
      <c r="H223" s="1"/>
      <c r="I223" s="30"/>
      <c r="K223" s="30"/>
    </row>
    <row r="224" ht="15.75" customHeight="1">
      <c r="C224" s="1"/>
      <c r="H224" s="1"/>
      <c r="I224" s="30"/>
      <c r="K224" s="30"/>
    </row>
    <row r="225" ht="15.75" customHeight="1">
      <c r="C225" s="1"/>
      <c r="H225" s="1"/>
      <c r="I225" s="30"/>
      <c r="K225" s="30"/>
    </row>
    <row r="226" ht="15.75" customHeight="1">
      <c r="C226" s="1"/>
      <c r="H226" s="1"/>
      <c r="I226" s="30"/>
      <c r="K226" s="30"/>
    </row>
    <row r="227" ht="15.75" customHeight="1">
      <c r="C227" s="1"/>
      <c r="H227" s="1"/>
      <c r="I227" s="30"/>
      <c r="K227" s="30"/>
    </row>
    <row r="228" ht="15.75" customHeight="1">
      <c r="C228" s="1"/>
      <c r="H228" s="1"/>
      <c r="I228" s="30"/>
      <c r="K228" s="30"/>
    </row>
    <row r="229" ht="15.75" customHeight="1">
      <c r="C229" s="1"/>
      <c r="H229" s="1"/>
      <c r="I229" s="30"/>
      <c r="K229" s="30"/>
    </row>
    <row r="230" ht="15.75" customHeight="1">
      <c r="C230" s="1"/>
      <c r="H230" s="1"/>
      <c r="I230" s="30"/>
      <c r="K230" s="30"/>
    </row>
    <row r="231" ht="15.75" customHeight="1">
      <c r="C231" s="1"/>
      <c r="H231" s="1"/>
      <c r="I231" s="30"/>
      <c r="K231" s="30"/>
    </row>
    <row r="232" ht="15.75" customHeight="1">
      <c r="C232" s="1"/>
      <c r="H232" s="1"/>
      <c r="I232" s="30"/>
      <c r="K232" s="30"/>
    </row>
    <row r="233" ht="15.75" customHeight="1">
      <c r="C233" s="1"/>
      <c r="H233" s="1"/>
      <c r="I233" s="30"/>
      <c r="K233" s="30"/>
    </row>
    <row r="234" ht="15.75" customHeight="1">
      <c r="C234" s="1"/>
      <c r="H234" s="1"/>
      <c r="I234" s="30"/>
      <c r="K234" s="30"/>
    </row>
    <row r="235" ht="15.75" customHeight="1">
      <c r="C235" s="1"/>
      <c r="H235" s="1"/>
      <c r="I235" s="30"/>
      <c r="K235" s="30"/>
    </row>
    <row r="236" ht="15.75" customHeight="1">
      <c r="C236" s="1"/>
      <c r="H236" s="1"/>
      <c r="I236" s="30"/>
      <c r="K236" s="30"/>
    </row>
    <row r="237" ht="15.75" customHeight="1">
      <c r="C237" s="1"/>
      <c r="H237" s="1"/>
      <c r="I237" s="30"/>
      <c r="K237" s="30"/>
    </row>
    <row r="238" ht="15.75" customHeight="1">
      <c r="C238" s="1"/>
      <c r="H238" s="1"/>
      <c r="I238" s="30"/>
      <c r="K238" s="30"/>
    </row>
    <row r="239" ht="15.75" customHeight="1">
      <c r="C239" s="1"/>
      <c r="H239" s="1"/>
      <c r="I239" s="30"/>
      <c r="K239" s="30"/>
    </row>
    <row r="240" ht="15.75" customHeight="1">
      <c r="C240" s="1"/>
      <c r="H240" s="1"/>
      <c r="I240" s="30"/>
      <c r="K240" s="30"/>
    </row>
    <row r="241" ht="15.75" customHeight="1">
      <c r="C241" s="1"/>
      <c r="H241" s="1"/>
      <c r="I241" s="30"/>
      <c r="K241" s="30"/>
    </row>
    <row r="242" ht="15.75" customHeight="1">
      <c r="C242" s="1"/>
      <c r="H242" s="1"/>
      <c r="I242" s="30"/>
      <c r="K242" s="30"/>
    </row>
    <row r="243" ht="15.75" customHeight="1">
      <c r="C243" s="1"/>
      <c r="H243" s="1"/>
      <c r="I243" s="30"/>
      <c r="K243" s="30"/>
    </row>
    <row r="244" ht="15.75" customHeight="1">
      <c r="C244" s="1"/>
      <c r="H244" s="1"/>
      <c r="I244" s="30"/>
      <c r="K244" s="30"/>
    </row>
    <row r="245" ht="15.75" customHeight="1">
      <c r="C245" s="1"/>
      <c r="H245" s="1"/>
      <c r="I245" s="30"/>
      <c r="K245" s="30"/>
    </row>
    <row r="246" ht="15.75" customHeight="1">
      <c r="C246" s="1"/>
      <c r="H246" s="1"/>
      <c r="I246" s="30"/>
      <c r="K246" s="30"/>
    </row>
    <row r="247" ht="15.75" customHeight="1">
      <c r="C247" s="1"/>
      <c r="H247" s="1"/>
      <c r="I247" s="30"/>
      <c r="K247" s="30"/>
    </row>
    <row r="248" ht="15.75" customHeight="1">
      <c r="C248" s="1"/>
      <c r="H248" s="1"/>
      <c r="I248" s="30"/>
      <c r="K248" s="30"/>
    </row>
    <row r="249" ht="15.75" customHeight="1">
      <c r="C249" s="1"/>
      <c r="H249" s="1"/>
      <c r="I249" s="30"/>
      <c r="K249" s="30"/>
    </row>
    <row r="250" ht="15.75" customHeight="1">
      <c r="C250" s="1"/>
      <c r="H250" s="1"/>
      <c r="I250" s="30"/>
      <c r="K250" s="30"/>
    </row>
    <row r="251" ht="15.75" customHeight="1">
      <c r="C251" s="1"/>
      <c r="H251" s="1"/>
      <c r="I251" s="30"/>
      <c r="K251" s="30"/>
    </row>
    <row r="252" ht="15.75" customHeight="1">
      <c r="C252" s="1"/>
      <c r="H252" s="1"/>
      <c r="I252" s="30"/>
      <c r="K252" s="30"/>
    </row>
    <row r="253" ht="15.75" customHeight="1">
      <c r="C253" s="1"/>
      <c r="H253" s="1"/>
      <c r="I253" s="30"/>
      <c r="K253" s="30"/>
    </row>
    <row r="254" ht="15.75" customHeight="1">
      <c r="C254" s="1"/>
      <c r="H254" s="1"/>
      <c r="I254" s="30"/>
      <c r="K254" s="30"/>
    </row>
    <row r="255" ht="15.75" customHeight="1">
      <c r="C255" s="1"/>
      <c r="H255" s="1"/>
      <c r="I255" s="30"/>
      <c r="K255" s="30"/>
    </row>
    <row r="256" ht="15.75" customHeight="1">
      <c r="C256" s="1"/>
      <c r="H256" s="1"/>
      <c r="I256" s="30"/>
      <c r="K256" s="30"/>
    </row>
    <row r="257" ht="15.75" customHeight="1">
      <c r="C257" s="1"/>
      <c r="H257" s="1"/>
      <c r="I257" s="30"/>
      <c r="K257" s="30"/>
    </row>
    <row r="258" ht="15.75" customHeight="1">
      <c r="C258" s="1"/>
      <c r="H258" s="1"/>
      <c r="I258" s="30"/>
      <c r="K258" s="30"/>
    </row>
    <row r="259" ht="15.75" customHeight="1">
      <c r="C259" s="1"/>
      <c r="H259" s="1"/>
      <c r="I259" s="30"/>
      <c r="K259" s="30"/>
    </row>
    <row r="260" ht="15.75" customHeight="1">
      <c r="C260" s="1"/>
      <c r="H260" s="1"/>
      <c r="I260" s="30"/>
      <c r="K260" s="30"/>
    </row>
    <row r="261" ht="15.75" customHeight="1">
      <c r="C261" s="1"/>
      <c r="H261" s="1"/>
      <c r="I261" s="30"/>
      <c r="K261" s="30"/>
    </row>
    <row r="262" ht="15.75" customHeight="1">
      <c r="C262" s="1"/>
      <c r="H262" s="1"/>
      <c r="I262" s="30"/>
      <c r="K262" s="30"/>
    </row>
    <row r="263" ht="15.75" customHeight="1">
      <c r="C263" s="1"/>
      <c r="H263" s="1"/>
      <c r="I263" s="30"/>
      <c r="K263" s="30"/>
    </row>
    <row r="264" ht="15.75" customHeight="1">
      <c r="C264" s="1"/>
      <c r="H264" s="1"/>
      <c r="I264" s="30"/>
      <c r="K264" s="30"/>
    </row>
    <row r="265" ht="15.75" customHeight="1">
      <c r="C265" s="1"/>
      <c r="H265" s="1"/>
      <c r="I265" s="30"/>
      <c r="K265" s="30"/>
    </row>
    <row r="266" ht="15.75" customHeight="1">
      <c r="C266" s="1"/>
      <c r="H266" s="1"/>
      <c r="I266" s="30"/>
      <c r="K266" s="30"/>
    </row>
    <row r="267" ht="15.75" customHeight="1">
      <c r="C267" s="1"/>
      <c r="H267" s="1"/>
      <c r="I267" s="30"/>
      <c r="K267" s="30"/>
    </row>
    <row r="268" ht="15.75" customHeight="1">
      <c r="C268" s="1"/>
      <c r="H268" s="1"/>
      <c r="I268" s="30"/>
      <c r="K268" s="30"/>
    </row>
    <row r="269" ht="15.75" customHeight="1">
      <c r="C269" s="1"/>
      <c r="H269" s="1"/>
      <c r="I269" s="30"/>
      <c r="K269" s="30"/>
    </row>
    <row r="270" ht="15.75" customHeight="1">
      <c r="C270" s="1"/>
      <c r="H270" s="1"/>
      <c r="I270" s="30"/>
      <c r="K270" s="30"/>
    </row>
    <row r="271" ht="15.75" customHeight="1">
      <c r="C271" s="1"/>
      <c r="H271" s="1"/>
      <c r="I271" s="30"/>
      <c r="K271" s="30"/>
    </row>
    <row r="272" ht="15.75" customHeight="1">
      <c r="C272" s="1"/>
      <c r="H272" s="1"/>
      <c r="I272" s="30"/>
      <c r="K272" s="30"/>
    </row>
    <row r="273" ht="15.75" customHeight="1">
      <c r="C273" s="1"/>
      <c r="H273" s="1"/>
      <c r="I273" s="30"/>
      <c r="K273" s="30"/>
    </row>
    <row r="274" ht="15.75" customHeight="1">
      <c r="C274" s="1"/>
      <c r="H274" s="1"/>
      <c r="I274" s="30"/>
      <c r="K274" s="30"/>
    </row>
    <row r="275" ht="15.75" customHeight="1">
      <c r="C275" s="1"/>
      <c r="H275" s="1"/>
      <c r="I275" s="30"/>
      <c r="K275" s="30"/>
    </row>
    <row r="276" ht="15.75" customHeight="1">
      <c r="C276" s="1"/>
      <c r="H276" s="1"/>
      <c r="I276" s="30"/>
      <c r="K276" s="30"/>
    </row>
    <row r="277" ht="15.75" customHeight="1">
      <c r="C277" s="1"/>
      <c r="H277" s="1"/>
      <c r="I277" s="30"/>
      <c r="K277" s="30"/>
    </row>
    <row r="278" ht="15.75" customHeight="1">
      <c r="C278" s="1"/>
      <c r="H278" s="1"/>
      <c r="I278" s="30"/>
      <c r="K278" s="30"/>
    </row>
    <row r="279" ht="15.75" customHeight="1">
      <c r="C279" s="1"/>
      <c r="H279" s="1"/>
      <c r="I279" s="30"/>
      <c r="K279" s="30"/>
    </row>
    <row r="280" ht="15.75" customHeight="1">
      <c r="C280" s="1"/>
      <c r="H280" s="1"/>
      <c r="I280" s="30"/>
      <c r="K280" s="30"/>
    </row>
    <row r="281" ht="15.75" customHeight="1">
      <c r="C281" s="1"/>
      <c r="H281" s="1"/>
      <c r="I281" s="30"/>
      <c r="K281" s="30"/>
    </row>
    <row r="282" ht="15.75" customHeight="1">
      <c r="C282" s="1"/>
      <c r="H282" s="1"/>
      <c r="I282" s="30"/>
      <c r="K282" s="30"/>
    </row>
    <row r="283" ht="15.75" customHeight="1">
      <c r="C283" s="1"/>
      <c r="H283" s="1"/>
      <c r="I283" s="30"/>
      <c r="K283" s="30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">
    <mergeCell ref="D11:D14"/>
    <mergeCell ref="D15:D18"/>
    <mergeCell ref="C15:C22"/>
    <mergeCell ref="D19:D22"/>
    <mergeCell ref="C23:C26"/>
    <mergeCell ref="D23:D26"/>
    <mergeCell ref="C27:C34"/>
    <mergeCell ref="D27:D30"/>
    <mergeCell ref="D31:D34"/>
    <mergeCell ref="C44:C47"/>
    <mergeCell ref="D44:D47"/>
    <mergeCell ref="C48:C51"/>
    <mergeCell ref="D48:D51"/>
    <mergeCell ref="C52:C55"/>
    <mergeCell ref="D52:D55"/>
    <mergeCell ref="K81:K82"/>
    <mergeCell ref="K83:K84"/>
    <mergeCell ref="C74:C77"/>
    <mergeCell ref="D74:D77"/>
    <mergeCell ref="I79:I80"/>
    <mergeCell ref="K79:K80"/>
    <mergeCell ref="I81:I82"/>
    <mergeCell ref="J81:J82"/>
    <mergeCell ref="I83:I84"/>
    <mergeCell ref="C36:C43"/>
    <mergeCell ref="D36:D39"/>
    <mergeCell ref="D40:D43"/>
    <mergeCell ref="C56:C59"/>
    <mergeCell ref="D56:D59"/>
    <mergeCell ref="C60:C62"/>
    <mergeCell ref="D60:D62"/>
    <mergeCell ref="C63:C66"/>
    <mergeCell ref="D63:D66"/>
    <mergeCell ref="C67:C69"/>
    <mergeCell ref="D67:D69"/>
    <mergeCell ref="C70:C73"/>
    <mergeCell ref="D70:D73"/>
    <mergeCell ref="C3:C14"/>
    <mergeCell ref="D3:D6"/>
    <mergeCell ref="J3:J77"/>
    <mergeCell ref="M3:Q4"/>
    <mergeCell ref="S3:S4"/>
    <mergeCell ref="D7:D10"/>
    <mergeCell ref="M18:S19"/>
  </mergeCells>
  <drawing r:id="rId1"/>
</worksheet>
</file>