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math\x64\Debug\"/>
    </mc:Choice>
  </mc:AlternateContent>
  <xr:revisionPtr revIDLastSave="0" documentId="13_ncr:1_{AB639A9B-44E6-42F5-B656-CF10CB9DF48F}" xr6:coauthVersionLast="46" xr6:coauthVersionMax="46" xr10:uidLastSave="{00000000-0000-0000-0000-000000000000}"/>
  <bookViews>
    <workbookView xWindow="4605" yWindow="1725" windowWidth="20595" windowHeight="13215" xr2:uid="{445382C7-F62C-4488-81C7-3D9667030E50}"/>
  </bookViews>
  <sheets>
    <sheet name="XLL_MATH" sheetId="1" r:id="rId1"/>
    <sheet name="MATH.ABS" sheetId="55" r:id="rId2"/>
    <sheet name="MATH.ACOS" sheetId="54" r:id="rId3"/>
    <sheet name="MATH.ACOSH" sheetId="53" r:id="rId4"/>
    <sheet name="MATH.ASIN" sheetId="52" r:id="rId5"/>
    <sheet name="MATH.ASINH" sheetId="51" r:id="rId6"/>
    <sheet name="MATH.ATAN" sheetId="50" r:id="rId7"/>
    <sheet name="MATH.ATANH" sheetId="49" r:id="rId8"/>
    <sheet name="MATH.CBRT" sheetId="48" r:id="rId9"/>
    <sheet name="MATH.CEIL" sheetId="47" r:id="rId10"/>
    <sheet name="MATH.COPYSIGN" sheetId="46" r:id="rId11"/>
    <sheet name="MATH.COS" sheetId="45" r:id="rId12"/>
    <sheet name="MATH.COSH" sheetId="44" r:id="rId13"/>
    <sheet name="MATH.ERF" sheetId="43" r:id="rId14"/>
    <sheet name="MATH.EXP" sheetId="42" r:id="rId15"/>
    <sheet name="MATH.EXP2" sheetId="41" r:id="rId16"/>
    <sheet name="MATH.EXPM1" sheetId="40" r:id="rId17"/>
    <sheet name="MATH.FABS" sheetId="39" r:id="rId18"/>
    <sheet name="MATH.FDIM" sheetId="38" r:id="rId19"/>
    <sheet name="MATH.FLOOR" sheetId="37" r:id="rId20"/>
    <sheet name="MATH.FMA" sheetId="36" r:id="rId21"/>
    <sheet name="MATH.FMAX" sheetId="35" r:id="rId22"/>
    <sheet name="MATH.FMIN" sheetId="34" r:id="rId23"/>
    <sheet name="MATH.FMOD" sheetId="33" r:id="rId24"/>
    <sheet name="MATH.FREXP" sheetId="32" r:id="rId25"/>
    <sheet name="MATH.HYPOT" sheetId="31" r:id="rId26"/>
    <sheet name="MATH.ILOGB" sheetId="30" r:id="rId27"/>
    <sheet name="MATH.LDEXP" sheetId="29" r:id="rId28"/>
    <sheet name="MATH.LGAMMA" sheetId="28" r:id="rId29"/>
    <sheet name="MATH.LOG" sheetId="27" r:id="rId30"/>
    <sheet name="MATH.LOG1P" sheetId="26" r:id="rId31"/>
    <sheet name="MATH.LOG2" sheetId="25" r:id="rId32"/>
    <sheet name="MATH.LOGB" sheetId="24" r:id="rId33"/>
    <sheet name="MATH.MODF" sheetId="23" r:id="rId34"/>
    <sheet name="MATH.NAN" sheetId="22" r:id="rId35"/>
    <sheet name="MATH.NEARBYINT" sheetId="21" r:id="rId36"/>
    <sheet name="MATH.NEXTAFTER" sheetId="20" r:id="rId37"/>
    <sheet name="MATH.POW" sheetId="19" r:id="rId38"/>
    <sheet name="MATH.REMAINDER" sheetId="18" r:id="rId39"/>
    <sheet name="MATH.REMQUO" sheetId="17" r:id="rId40"/>
    <sheet name="MATH.RINT" sheetId="16" r:id="rId41"/>
    <sheet name="MATH.ROUND" sheetId="15" r:id="rId42"/>
    <sheet name="MATH.SCALBN" sheetId="14" r:id="rId43"/>
    <sheet name="MATH.SIN" sheetId="13" r:id="rId44"/>
    <sheet name="MATH.SINH" sheetId="12" r:id="rId45"/>
    <sheet name="MATH.SQRT" sheetId="11" r:id="rId46"/>
    <sheet name="MATH.TAN" sheetId="10" r:id="rId47"/>
    <sheet name="MATH.TANH" sheetId="9" r:id="rId48"/>
    <sheet name="MATH.TGAMMA" sheetId="8" r:id="rId49"/>
    <sheet name="MATH.TRUNC" sheetId="7" r:id="rId50"/>
    <sheet name="MATH._CHGSIGN" sheetId="6" r:id="rId51"/>
    <sheet name="MATH._FPCLASS" sheetId="5" r:id="rId52"/>
    <sheet name="MATH._J0" sheetId="4" r:id="rId53"/>
    <sheet name="MATH._ROTL" sheetId="3" r:id="rId54"/>
    <sheet name="MATH._SCALB" sheetId="2" r:id="rId55"/>
  </sheets>
  <definedNames>
    <definedName name="denom" localSheetId="39">MATH.REMQUO!$C$7</definedName>
    <definedName name="exp" localSheetId="54">MATH._SCALB!$C$7</definedName>
    <definedName name="exp" localSheetId="27">MATH.LDEXP!$C$7</definedName>
    <definedName name="exp" localSheetId="42">MATH.SCALBN!$C$7</definedName>
    <definedName name="expptr" localSheetId="24">MATH.FREXP!$C$7</definedName>
    <definedName name="input" localSheetId="34">MATH.NAN!$C$6</definedName>
    <definedName name="intptr" localSheetId="33">MATH.MODF!$C$7</definedName>
    <definedName name="n" localSheetId="1">MATH.ABS!$C$6</definedName>
    <definedName name="numer" localSheetId="39">MATH.REMQUO!$C$6</definedName>
    <definedName name="quo" localSheetId="39">MATH.REMQUO!$C$8</definedName>
    <definedName name="shift" localSheetId="53">MATH._ROTL!$C$7</definedName>
    <definedName name="value" localSheetId="53">MATH._ROTL!$C$6</definedName>
    <definedName name="x" localSheetId="50">MATH._CHGSIGN!$C$6</definedName>
    <definedName name="x" localSheetId="51">MATH._FPCLASS!$C$6</definedName>
    <definedName name="x" localSheetId="52">MATH._J0!$C$6</definedName>
    <definedName name="x" localSheetId="54">MATH._SCALB!$C$6</definedName>
    <definedName name="x" localSheetId="2">MATH.ACOS!$C$6</definedName>
    <definedName name="x" localSheetId="3">MATH.ACOSH!$C$6</definedName>
    <definedName name="x" localSheetId="4">MATH.ASIN!$C$6</definedName>
    <definedName name="x" localSheetId="5">MATH.ASINH!$C$6</definedName>
    <definedName name="x" localSheetId="6">MATH.ATAN!$C$6</definedName>
    <definedName name="x" localSheetId="7">MATH.ATANH!$C$6</definedName>
    <definedName name="x" localSheetId="8">MATH.CBRT!$C$6</definedName>
    <definedName name="x" localSheetId="9">MATH.CEIL!$C$6</definedName>
    <definedName name="x" localSheetId="10">MATH.COPYSIGN!$C$6</definedName>
    <definedName name="x" localSheetId="11">MATH.COS!$C$6</definedName>
    <definedName name="x" localSheetId="12">MATH.COSH!$C$6</definedName>
    <definedName name="x" localSheetId="13">MATH.ERF!$C$6</definedName>
    <definedName name="x" localSheetId="14">MATH.EXP!$C$6</definedName>
    <definedName name="x" localSheetId="15">MATH.EXP2!$C$6</definedName>
    <definedName name="x" localSheetId="16">MATH.EXPM1!$C$6</definedName>
    <definedName name="x" localSheetId="17">MATH.FABS!$C$6</definedName>
    <definedName name="x" localSheetId="18">MATH.FDIM!$C$6</definedName>
    <definedName name="x" localSheetId="19">MATH.FLOOR!$C$6</definedName>
    <definedName name="x" localSheetId="20">MATH.FMA!$C$6</definedName>
    <definedName name="x" localSheetId="21">MATH.FMAX!$C$6</definedName>
    <definedName name="x" localSheetId="22">MATH.FMIN!$C$6</definedName>
    <definedName name="x" localSheetId="23">MATH.FMOD!$C$6</definedName>
    <definedName name="x" localSheetId="24">MATH.FREXP!$C$6</definedName>
    <definedName name="x" localSheetId="25">MATH.HYPOT!$C$6</definedName>
    <definedName name="x" localSheetId="26">MATH.ILOGB!$C$6</definedName>
    <definedName name="x" localSheetId="27">MATH.LDEXP!$C$6</definedName>
    <definedName name="x" localSheetId="28">MATH.LGAMMA!$C$6</definedName>
    <definedName name="x" localSheetId="29">MATH.LOG!$C$6</definedName>
    <definedName name="x" localSheetId="30">MATH.LOG1P!$C$6</definedName>
    <definedName name="x" localSheetId="31">MATH.LOG2!$C$6</definedName>
    <definedName name="x" localSheetId="32">MATH.LOGB!$C$6</definedName>
    <definedName name="x" localSheetId="33">MATH.MODF!$C$6</definedName>
    <definedName name="x" localSheetId="35">MATH.NEARBYINT!$C$6</definedName>
    <definedName name="x" localSheetId="36">MATH.NEXTAFTER!$C$6</definedName>
    <definedName name="x" localSheetId="37">MATH.POW!$C$6</definedName>
    <definedName name="x" localSheetId="38">MATH.REMAINDER!$C$6</definedName>
    <definedName name="x" localSheetId="40">MATH.RINT!$C$6</definedName>
    <definedName name="x" localSheetId="41">MATH.ROUND!$C$6</definedName>
    <definedName name="x" localSheetId="42">MATH.SCALBN!$C$6</definedName>
    <definedName name="x" localSheetId="43">MATH.SIN!$C$6</definedName>
    <definedName name="x" localSheetId="44">MATH.SINH!$C$6</definedName>
    <definedName name="x" localSheetId="45">MATH.SQRT!$C$6</definedName>
    <definedName name="x" localSheetId="46">MATH.TAN!$C$6</definedName>
    <definedName name="x" localSheetId="47">MATH.TANH!$C$6</definedName>
    <definedName name="x" localSheetId="48">MATH.TGAMMA!$C$6</definedName>
    <definedName name="x" localSheetId="49">MATH.TRUNC!$C$6</definedName>
    <definedName name="y" localSheetId="10">MATH.COPYSIGN!$C$7</definedName>
    <definedName name="y" localSheetId="18">MATH.FDIM!$C$7</definedName>
    <definedName name="y" localSheetId="20">MATH.FMA!$C$7</definedName>
    <definedName name="y" localSheetId="21">MATH.FMAX!$C$7</definedName>
    <definedName name="y" localSheetId="22">MATH.FMIN!$C$7</definedName>
    <definedName name="y" localSheetId="23">MATH.FMOD!$C$7</definedName>
    <definedName name="y" localSheetId="25">MATH.HYPOT!$C$7</definedName>
    <definedName name="y" localSheetId="36">MATH.NEXTAFTER!$C$7</definedName>
    <definedName name="y" localSheetId="37">MATH.POW!$C$7</definedName>
    <definedName name="y" localSheetId="38">MATH.REMAINDER!$C$7</definedName>
    <definedName name="z" localSheetId="20">MATH.FMA!$C$8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C5" i="55" a="1"/>
  <c r="C5" i="54" a="1"/>
  <c r="C5" i="53" a="1"/>
  <c r="C5" i="52" a="1"/>
  <c r="C5" i="51" a="1"/>
  <c r="C5" i="50" a="1"/>
  <c r="C5" i="49" a="1"/>
  <c r="C5" i="48" a="1"/>
  <c r="C5" i="47" a="1"/>
  <c r="C5" i="46" a="1"/>
  <c r="C5" i="45" a="1"/>
  <c r="C5" i="44" a="1"/>
  <c r="C5" i="43" a="1"/>
  <c r="C5" i="42" a="1"/>
  <c r="C5" i="41" a="1"/>
  <c r="C5" i="40" a="1"/>
  <c r="C5" i="39" a="1"/>
  <c r="C5" i="38" a="1"/>
  <c r="C5" i="37" a="1"/>
  <c r="C5" i="36" a="1"/>
  <c r="C5" i="35" a="1"/>
  <c r="C5" i="34" a="1"/>
  <c r="C5" i="33" a="1"/>
  <c r="C5" i="32" a="1"/>
  <c r="C5" i="31" a="1"/>
  <c r="C5" i="30" a="1"/>
  <c r="C5" i="29" a="1"/>
  <c r="C5" i="28" a="1"/>
  <c r="C5" i="27" a="1"/>
  <c r="C5" i="26" a="1"/>
  <c r="C5" i="25" a="1"/>
  <c r="C5" i="24" a="1"/>
  <c r="C5" i="23" a="1"/>
  <c r="C5" i="22" a="1"/>
  <c r="C5" i="21" a="1"/>
  <c r="C5" i="20" a="1"/>
  <c r="C5" i="19" a="1"/>
  <c r="C5" i="18" a="1"/>
  <c r="C5" i="17" a="1"/>
  <c r="C5" i="16" a="1"/>
  <c r="C5" i="15" a="1"/>
  <c r="C5" i="14" a="1"/>
  <c r="C5" i="13" a="1"/>
  <c r="C5" i="12" a="1"/>
  <c r="C5" i="11" a="1"/>
  <c r="C5" i="10" a="1"/>
  <c r="C5" i="9" a="1"/>
  <c r="C5" i="8" a="1"/>
  <c r="C5" i="7" a="1"/>
  <c r="C5" i="6" a="1"/>
  <c r="C5" i="5" a="1"/>
  <c r="C5" i="4" a="1"/>
  <c r="C5" i="3" a="1"/>
  <c r="C5" i="2" a="1"/>
  <c r="B2" i="1" l="1"/>
  <c r="C5" i="55"/>
  <c r="C5" i="54"/>
  <c r="C5" i="53"/>
  <c r="C5" i="52"/>
  <c r="C5" i="51"/>
  <c r="C5" i="50"/>
  <c r="C5" i="49"/>
  <c r="C5" i="48"/>
  <c r="C5" i="47"/>
  <c r="C5" i="46"/>
  <c r="C5" i="45"/>
  <c r="C5" i="44"/>
  <c r="C5" i="43"/>
  <c r="C5" i="42"/>
  <c r="C5" i="41"/>
  <c r="C5" i="40"/>
  <c r="C5" i="39"/>
  <c r="C5" i="38"/>
  <c r="C5" i="37"/>
  <c r="C5" i="36"/>
  <c r="C5" i="35"/>
  <c r="C5" i="34"/>
  <c r="C5" i="33"/>
  <c r="C5" i="32"/>
  <c r="C5" i="31"/>
  <c r="C5" i="30"/>
  <c r="C5" i="29"/>
  <c r="C5" i="28"/>
  <c r="C5" i="27"/>
  <c r="C5" i="26"/>
  <c r="C5" i="25"/>
  <c r="C5" i="24"/>
  <c r="C5" i="23"/>
  <c r="C5" i="22"/>
  <c r="C5" i="21"/>
  <c r="C5" i="20"/>
  <c r="C5" i="19"/>
  <c r="C5" i="18"/>
  <c r="C5" i="17"/>
  <c r="C5" i="16"/>
  <c r="C5" i="15"/>
  <c r="C5" i="14"/>
  <c r="C5" i="13"/>
  <c r="C5" i="12"/>
  <c r="C5" i="11"/>
  <c r="C5" i="10"/>
  <c r="C5" i="9"/>
  <c r="C5" i="8"/>
  <c r="C5" i="7"/>
  <c r="C5" i="6"/>
  <c r="C5" i="5"/>
  <c r="C5" i="4"/>
  <c r="C5" i="3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<sst xmlns="http://schemas.openxmlformats.org/spreadsheetml/2006/main" count="418" uniqueCount="171">
  <si>
    <t>MATH._SCALB</t>
  </si>
  <si>
    <t>Scales argument by a power of 2.</t>
  </si>
  <si>
    <t>x</t>
  </si>
  <si>
    <t>Double-precision, floating-point value.</t>
  </si>
  <si>
    <t>exp</t>
  </si>
  <si>
    <t>Long integer exponent.</t>
  </si>
  <si>
    <t>MATH._ROTL</t>
  </si>
  <si>
    <t>Rotates bits to the left (_rotl) or right (_rotr).</t>
  </si>
  <si>
    <t>value</t>
  </si>
  <si>
    <t>Value to be rotated.</t>
  </si>
  <si>
    <t>shift</t>
  </si>
  <si>
    <t>Number of bits to shift.</t>
  </si>
  <si>
    <t>MATH._J0</t>
  </si>
  <si>
    <t>Computes the Bessel function of the first or second kind, of orders 0, 1, or n. The Bessel functions are commonly used in the mathematics of electromagnetic wave theory.</t>
  </si>
  <si>
    <t>Floating-point value.</t>
  </si>
  <si>
    <t>MATH._FPCLASS</t>
  </si>
  <si>
    <t>Returns a value indicating the floating-point classification of the argument.</t>
  </si>
  <si>
    <t>The floating-point value to test.</t>
  </si>
  <si>
    <t>MATH._CHGSIGN</t>
  </si>
  <si>
    <t>Reverses the sign of a floating-point argument.</t>
  </si>
  <si>
    <t>The floating-point value to be changed.</t>
  </si>
  <si>
    <t>MATH.TRUNC</t>
  </si>
  <si>
    <t>Determines the nearest integer that is less than or equal to the specified floating-point value.</t>
  </si>
  <si>
    <t>The value to truncate.</t>
  </si>
  <si>
    <t>MATH.TGAMMA</t>
  </si>
  <si>
    <t>Determines the gamma function of the specified value.</t>
  </si>
  <si>
    <t>The value to find the gamma of.</t>
  </si>
  <si>
    <t>MATH.TANH</t>
  </si>
  <si>
    <t>Calculates the hyperbolic tangent.</t>
  </si>
  <si>
    <t>Angle in radians.</t>
  </si>
  <si>
    <t>MATH.TAN</t>
  </si>
  <si>
    <t>Calculates the tangent.</t>
  </si>
  <si>
    <t>MATH.SQRT</t>
  </si>
  <si>
    <t>Calculates the square root.</t>
  </si>
  <si>
    <t>Non-negative floating-point value</t>
  </si>
  <si>
    <t>MATH.SINH</t>
  </si>
  <si>
    <t>Calculates the hyperbolic sine.</t>
  </si>
  <si>
    <t>MATH.SIN</t>
  </si>
  <si>
    <t>Calculates the sine of a floating-point value.</t>
  </si>
  <si>
    <t>MATH.SCALBN</t>
  </si>
  <si>
    <t>Multiplies a floating-point number by an integral power of FLT_RADIX.</t>
  </si>
  <si>
    <t>Integer exponent.</t>
  </si>
  <si>
    <t>MATH.ROUND</t>
  </si>
  <si>
    <t>Rounds a floating-point value to the nearest integer value.</t>
  </si>
  <si>
    <t>The floating-point value to round.</t>
  </si>
  <si>
    <t>MATH.RINT</t>
  </si>
  <si>
    <t>Rounds a floating-point value to the nearest integer in floating-point format.</t>
  </si>
  <si>
    <t>MATH.REMQUO</t>
  </si>
  <si>
    <t>Computes the remainder of two integer values, and stores an integer value with the sign and approximate magnitude of the quotient in a location that's specified in a parameter.</t>
  </si>
  <si>
    <t>numer</t>
  </si>
  <si>
    <t>The numerator.</t>
  </si>
  <si>
    <t>denom</t>
  </si>
  <si>
    <t>The denominator.</t>
  </si>
  <si>
    <t>quo</t>
  </si>
  <si>
    <t>A pointer to an integer to store a value that has the sign and approximate magnitude of the quotient.</t>
  </si>
  <si>
    <t>MATH.REMAINDER</t>
  </si>
  <si>
    <t>Computes the remainder of the quotient of two floating-point values, rounded to the nearest integral value.</t>
  </si>
  <si>
    <t>y</t>
  </si>
  <si>
    <t>MATH.POW</t>
  </si>
  <si>
    <t>Calculates x raised to the power of y.</t>
  </si>
  <si>
    <t>Base.</t>
  </si>
  <si>
    <t>Exponent.</t>
  </si>
  <si>
    <t>MATH.NEXTAFTER</t>
  </si>
  <si>
    <t>Returns the next representable floating-point value.</t>
  </si>
  <si>
    <t>The floating-point value to start from.</t>
  </si>
  <si>
    <t>The floating-point value to go towards.</t>
  </si>
  <si>
    <t>MATH.NEARBYINT</t>
  </si>
  <si>
    <t>Rounds the specified floating-point value to an integer, and returns that value in a floating-point format.</t>
  </si>
  <si>
    <t>The value to round.</t>
  </si>
  <si>
    <t>MATH.NAN</t>
  </si>
  <si>
    <t>Returns a quiet NaN value.</t>
  </si>
  <si>
    <t>input</t>
  </si>
  <si>
    <t>A string value.</t>
  </si>
  <si>
    <t>MATH.MODF</t>
  </si>
  <si>
    <t>Splits a floating-point value into fractional and integer parts.</t>
  </si>
  <si>
    <t>intptr</t>
  </si>
  <si>
    <t>Pointer to stored integer portion.</t>
  </si>
  <si>
    <t>MATH.LOGB</t>
  </si>
  <si>
    <t>Extracts the exponent value of a floating-point argument.</t>
  </si>
  <si>
    <t>A floating-point value.</t>
  </si>
  <si>
    <t>MATH.LOG2</t>
  </si>
  <si>
    <t>Determines the binary (base-2) logarithm of the specified value.</t>
  </si>
  <si>
    <t>The value to determine the base-2 logarithm of.</t>
  </si>
  <si>
    <t>MATH.LOG1P</t>
  </si>
  <si>
    <t>Computes the natural logarithm of 1 plus the specified value.</t>
  </si>
  <si>
    <t>The floating-point argument.</t>
  </si>
  <si>
    <t>MATH.LOG</t>
  </si>
  <si>
    <t>Calculates logarithms.</t>
  </si>
  <si>
    <t>Value whose logarithm is to be found.</t>
  </si>
  <si>
    <t>MATH.LGAMMA</t>
  </si>
  <si>
    <t>Determines the natural logarithm of the absolute value of the gamma function of the specified value.</t>
  </si>
  <si>
    <t>The value to compute.</t>
  </si>
  <si>
    <t>MATH.LDEXP</t>
  </si>
  <si>
    <t>Multiplies a floating-point number by an integral power of two.</t>
  </si>
  <si>
    <t>MATH.ILOGB</t>
  </si>
  <si>
    <t>Retrieves an integer that represents the unbiased base-2 exponent of the specified value.</t>
  </si>
  <si>
    <t>The specified value.</t>
  </si>
  <si>
    <t>MATH.HYPOT</t>
  </si>
  <si>
    <t>Calculates the hypotenuse.</t>
  </si>
  <si>
    <t>Floating-point values.</t>
  </si>
  <si>
    <t>MATH.FREXP</t>
  </si>
  <si>
    <t>Gets the mantissa and exponent of a floating-point number.</t>
  </si>
  <si>
    <t>expptr</t>
  </si>
  <si>
    <t>Pointer to stored integer exponent.</t>
  </si>
  <si>
    <t>MATH.FMOD</t>
  </si>
  <si>
    <t>Calculates the floating-point remainder.</t>
  </si>
  <si>
    <t>MATH.FMIN</t>
  </si>
  <si>
    <t>Determines the smaller of the two specified values.</t>
  </si>
  <si>
    <t>The first value to compare.</t>
  </si>
  <si>
    <t>The second value to compare.</t>
  </si>
  <si>
    <t>MATH.FMAX</t>
  </si>
  <si>
    <t>Determine the larger of two specified numeric values.</t>
  </si>
  <si>
    <t>MATH.FMA</t>
  </si>
  <si>
    <t>Multiplies two values together, adds a third value, and then rounds the result, without losing any precision due to intermediary rounding.</t>
  </si>
  <si>
    <t>The first value to multiply.</t>
  </si>
  <si>
    <t>The second value to multiply.</t>
  </si>
  <si>
    <t>z</t>
  </si>
  <si>
    <t>The value to add.</t>
  </si>
  <si>
    <t>MATH.FLOOR</t>
  </si>
  <si>
    <t>Calculates the floor of a value.</t>
  </si>
  <si>
    <t>MATH.FDIM</t>
  </si>
  <si>
    <t>Determines the positive difference between the first and second values.</t>
  </si>
  <si>
    <t>The first value.</t>
  </si>
  <si>
    <t>The second value.</t>
  </si>
  <si>
    <t>MATH.FABS</t>
  </si>
  <si>
    <t>Calculates the absolute value of the floating-point argument.</t>
  </si>
  <si>
    <t>MATH.EXPM1</t>
  </si>
  <si>
    <t>Computes the base-e exponential of a value, minus one.</t>
  </si>
  <si>
    <t>The floating-point exponential value.</t>
  </si>
  <si>
    <t>MATH.EXP2</t>
  </si>
  <si>
    <t>Computes 2 raised to the specified value.</t>
  </si>
  <si>
    <t>The value of the exponent.</t>
  </si>
  <si>
    <t>MATH.EXP</t>
  </si>
  <si>
    <t>Calculates the exponential.</t>
  </si>
  <si>
    <t>The floating-point value to exponentiate the natural logarithm base</t>
  </si>
  <si>
    <t>MATH.ERF</t>
  </si>
  <si>
    <t>Computes the error function or the complementary error function of a value.</t>
  </si>
  <si>
    <t>MATH.COSH</t>
  </si>
  <si>
    <t>Calculates the hyperbolic cosine.</t>
  </si>
  <si>
    <t>MATH.COS</t>
  </si>
  <si>
    <t>Calculates the cosine.</t>
  </si>
  <si>
    <t>MATH.COPYSIGN</t>
  </si>
  <si>
    <t>Returns a value that has the magnitude of one argument and the sign of another.</t>
  </si>
  <si>
    <t>The floating-point value that's returned as the magnitude of the result.</t>
  </si>
  <si>
    <t>The floating-point value that's returned as the sign of the result.</t>
  </si>
  <si>
    <t>MATH.CEIL</t>
  </si>
  <si>
    <t>Calculates the ceiling of a value.</t>
  </si>
  <si>
    <t>MATH.CBRT</t>
  </si>
  <si>
    <t>Calculates the cube root.</t>
  </si>
  <si>
    <t>Floating-point value</t>
  </si>
  <si>
    <t>MATH.ATANH</t>
  </si>
  <si>
    <t>Calculates the inverse hyperbolic tangent.</t>
  </si>
  <si>
    <t>MATH.ATAN</t>
  </si>
  <si>
    <t>Calculates the arctangent of x (atan, atanf, and atanl) or the arctangent of y/x (atan2, atan2f, and atan2l).</t>
  </si>
  <si>
    <t>Any numbers.</t>
  </si>
  <si>
    <t>MATH.ASINH</t>
  </si>
  <si>
    <t>Calculates the inverse hyperbolic sine.</t>
  </si>
  <si>
    <t>MATH.ASIN</t>
  </si>
  <si>
    <t>Calculates the arcsine.</t>
  </si>
  <si>
    <t>Value whose arcsine is to be calculated.</t>
  </si>
  <si>
    <t>MATH.ACOSH</t>
  </si>
  <si>
    <t>Calculates the inverse hyperbolic cosine.</t>
  </si>
  <si>
    <t>MATH.ACOS</t>
  </si>
  <si>
    <t>Calculates the arccosine.</t>
  </si>
  <si>
    <t>Value between -1 and 1, for which to calculate the arccosine (the inverse cosine).</t>
  </si>
  <si>
    <t>MATH.ABS</t>
  </si>
  <si>
    <t>Calculates the absolute value of the argument.</t>
  </si>
  <si>
    <t>n</t>
  </si>
  <si>
    <t>Numeric value.</t>
  </si>
  <si>
    <t>All functions and macros having documentation.</t>
  </si>
  <si>
    <t>Category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</si>
</sst>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0C78-80A9-484D-8291-57E03B482177}">
  <sheetPr codeName="Sheet1"/>
  <dimension ref="B2:C59"/>
  <sheetViews>
    <sheetView showGridLines="0" tabSelected="1" workbookViewId="0">
      <selection activeCell="B2" sqref="B2"/>
    </sheetView>
  </sheetViews>
  <sheetFormatPr defaultRowHeight="15" x14ac:dyDescent="0.25"/>
  <cols>
    <col min="3" max="3" width="162.42578125" bestFit="1" customWidth="1"/>
  </cols>
  <sheetData>
    <row r="2" spans="2:3" ht="18.75" x14ac:dyDescent="0.3">
      <c r="B2" s="7" t="str" cm="1">
        <f t="array" ref="B2">HYPERLINK("https://xlladdins.com/addins/xll_math" &amp; WinXX() &amp; ".xll", "XLL_MATH")</f>
        <v>XLL_MATH</v>
      </c>
      <c r="C2" t="s">
        <v>169</v>
      </c>
    </row>
    <row r="4" spans="2:3" ht="17.25" x14ac:dyDescent="0.3">
      <c r="B4" s="4" t="s">
        <v>170</v>
      </c>
    </row>
    <row r="6" spans="2:3" x14ac:dyDescent="0.25">
      <c r="B6" s="3" t="s">
        <v>165</v>
      </c>
      <c r="C6" s="5" t="s">
        <v>166</v>
      </c>
    </row>
    <row r="7" spans="2:3" x14ac:dyDescent="0.25">
      <c r="B7" s="3" t="s">
        <v>162</v>
      </c>
      <c r="C7" s="6" t="s">
        <v>163</v>
      </c>
    </row>
    <row r="8" spans="2:3" x14ac:dyDescent="0.25">
      <c r="B8" s="3" t="s">
        <v>160</v>
      </c>
      <c r="C8" s="5" t="s">
        <v>161</v>
      </c>
    </row>
    <row r="9" spans="2:3" x14ac:dyDescent="0.25">
      <c r="B9" s="3" t="s">
        <v>157</v>
      </c>
      <c r="C9" s="6" t="s">
        <v>158</v>
      </c>
    </row>
    <row r="10" spans="2:3" x14ac:dyDescent="0.25">
      <c r="B10" s="3" t="s">
        <v>155</v>
      </c>
      <c r="C10" s="5" t="s">
        <v>156</v>
      </c>
    </row>
    <row r="11" spans="2:3" x14ac:dyDescent="0.25">
      <c r="B11" s="3" t="s">
        <v>152</v>
      </c>
      <c r="C11" s="6" t="s">
        <v>153</v>
      </c>
    </row>
    <row r="12" spans="2:3" x14ac:dyDescent="0.25">
      <c r="B12" s="3" t="s">
        <v>150</v>
      </c>
      <c r="C12" s="5" t="s">
        <v>151</v>
      </c>
    </row>
    <row r="13" spans="2:3" x14ac:dyDescent="0.25">
      <c r="B13" s="3" t="s">
        <v>147</v>
      </c>
      <c r="C13" s="6" t="s">
        <v>148</v>
      </c>
    </row>
    <row r="14" spans="2:3" x14ac:dyDescent="0.25">
      <c r="B14" s="3" t="s">
        <v>145</v>
      </c>
      <c r="C14" s="5" t="s">
        <v>146</v>
      </c>
    </row>
    <row r="15" spans="2:3" x14ac:dyDescent="0.25">
      <c r="B15" s="3" t="s">
        <v>141</v>
      </c>
      <c r="C15" s="6" t="s">
        <v>142</v>
      </c>
    </row>
    <row r="16" spans="2:3" x14ac:dyDescent="0.25">
      <c r="B16" s="3" t="s">
        <v>139</v>
      </c>
      <c r="C16" s="5" t="s">
        <v>140</v>
      </c>
    </row>
    <row r="17" spans="2:3" x14ac:dyDescent="0.25">
      <c r="B17" s="3" t="s">
        <v>137</v>
      </c>
      <c r="C17" s="6" t="s">
        <v>138</v>
      </c>
    </row>
    <row r="18" spans="2:3" x14ac:dyDescent="0.25">
      <c r="B18" s="3" t="s">
        <v>135</v>
      </c>
      <c r="C18" s="5" t="s">
        <v>136</v>
      </c>
    </row>
    <row r="19" spans="2:3" x14ac:dyDescent="0.25">
      <c r="B19" s="3" t="s">
        <v>132</v>
      </c>
      <c r="C19" s="6" t="s">
        <v>133</v>
      </c>
    </row>
    <row r="20" spans="2:3" x14ac:dyDescent="0.25">
      <c r="B20" s="3" t="s">
        <v>129</v>
      </c>
      <c r="C20" s="5" t="s">
        <v>130</v>
      </c>
    </row>
    <row r="21" spans="2:3" x14ac:dyDescent="0.25">
      <c r="B21" s="3" t="s">
        <v>126</v>
      </c>
      <c r="C21" s="6" t="s">
        <v>127</v>
      </c>
    </row>
    <row r="22" spans="2:3" x14ac:dyDescent="0.25">
      <c r="B22" s="3" t="s">
        <v>124</v>
      </c>
      <c r="C22" s="5" t="s">
        <v>125</v>
      </c>
    </row>
    <row r="23" spans="2:3" x14ac:dyDescent="0.25">
      <c r="B23" s="3" t="s">
        <v>120</v>
      </c>
      <c r="C23" s="6" t="s">
        <v>121</v>
      </c>
    </row>
    <row r="24" spans="2:3" x14ac:dyDescent="0.25">
      <c r="B24" s="3" t="s">
        <v>118</v>
      </c>
      <c r="C24" s="5" t="s">
        <v>119</v>
      </c>
    </row>
    <row r="25" spans="2:3" x14ac:dyDescent="0.25">
      <c r="B25" s="3" t="s">
        <v>112</v>
      </c>
      <c r="C25" s="6" t="s">
        <v>113</v>
      </c>
    </row>
    <row r="26" spans="2:3" x14ac:dyDescent="0.25">
      <c r="B26" s="3" t="s">
        <v>110</v>
      </c>
      <c r="C26" s="5" t="s">
        <v>111</v>
      </c>
    </row>
    <row r="27" spans="2:3" x14ac:dyDescent="0.25">
      <c r="B27" s="3" t="s">
        <v>106</v>
      </c>
      <c r="C27" s="6" t="s">
        <v>107</v>
      </c>
    </row>
    <row r="28" spans="2:3" x14ac:dyDescent="0.25">
      <c r="B28" s="3" t="s">
        <v>104</v>
      </c>
      <c r="C28" s="5" t="s">
        <v>105</v>
      </c>
    </row>
    <row r="29" spans="2:3" x14ac:dyDescent="0.25">
      <c r="B29" s="3" t="s">
        <v>100</v>
      </c>
      <c r="C29" s="6" t="s">
        <v>101</v>
      </c>
    </row>
    <row r="30" spans="2:3" x14ac:dyDescent="0.25">
      <c r="B30" s="3" t="s">
        <v>97</v>
      </c>
      <c r="C30" s="5" t="s">
        <v>98</v>
      </c>
    </row>
    <row r="31" spans="2:3" x14ac:dyDescent="0.25">
      <c r="B31" s="3" t="s">
        <v>94</v>
      </c>
      <c r="C31" s="6" t="s">
        <v>95</v>
      </c>
    </row>
    <row r="32" spans="2:3" x14ac:dyDescent="0.25">
      <c r="B32" s="3" t="s">
        <v>92</v>
      </c>
      <c r="C32" s="5" t="s">
        <v>93</v>
      </c>
    </row>
    <row r="33" spans="2:3" x14ac:dyDescent="0.25">
      <c r="B33" s="3" t="s">
        <v>89</v>
      </c>
      <c r="C33" s="6" t="s">
        <v>90</v>
      </c>
    </row>
    <row r="34" spans="2:3" x14ac:dyDescent="0.25">
      <c r="B34" s="3" t="s">
        <v>86</v>
      </c>
      <c r="C34" s="5" t="s">
        <v>87</v>
      </c>
    </row>
    <row r="35" spans="2:3" x14ac:dyDescent="0.25">
      <c r="B35" s="3" t="s">
        <v>83</v>
      </c>
      <c r="C35" s="6" t="s">
        <v>84</v>
      </c>
    </row>
    <row r="36" spans="2:3" x14ac:dyDescent="0.25">
      <c r="B36" s="3" t="s">
        <v>80</v>
      </c>
      <c r="C36" s="5" t="s">
        <v>81</v>
      </c>
    </row>
    <row r="37" spans="2:3" x14ac:dyDescent="0.25">
      <c r="B37" s="3" t="s">
        <v>77</v>
      </c>
      <c r="C37" s="6" t="s">
        <v>78</v>
      </c>
    </row>
    <row r="38" spans="2:3" x14ac:dyDescent="0.25">
      <c r="B38" s="3" t="s">
        <v>73</v>
      </c>
      <c r="C38" s="5" t="s">
        <v>74</v>
      </c>
    </row>
    <row r="39" spans="2:3" x14ac:dyDescent="0.25">
      <c r="B39" s="3" t="s">
        <v>69</v>
      </c>
      <c r="C39" s="6" t="s">
        <v>70</v>
      </c>
    </row>
    <row r="40" spans="2:3" x14ac:dyDescent="0.25">
      <c r="B40" s="3" t="s">
        <v>66</v>
      </c>
      <c r="C40" s="5" t="s">
        <v>67</v>
      </c>
    </row>
    <row r="41" spans="2:3" x14ac:dyDescent="0.25">
      <c r="B41" s="3" t="s">
        <v>62</v>
      </c>
      <c r="C41" s="6" t="s">
        <v>63</v>
      </c>
    </row>
    <row r="42" spans="2:3" x14ac:dyDescent="0.25">
      <c r="B42" s="3" t="s">
        <v>58</v>
      </c>
      <c r="C42" s="5" t="s">
        <v>59</v>
      </c>
    </row>
    <row r="43" spans="2:3" x14ac:dyDescent="0.25">
      <c r="B43" s="3" t="s">
        <v>55</v>
      </c>
      <c r="C43" s="6" t="s">
        <v>56</v>
      </c>
    </row>
    <row r="44" spans="2:3" x14ac:dyDescent="0.25">
      <c r="B44" s="3" t="s">
        <v>47</v>
      </c>
      <c r="C44" s="5" t="s">
        <v>48</v>
      </c>
    </row>
    <row r="45" spans="2:3" x14ac:dyDescent="0.25">
      <c r="B45" s="3" t="s">
        <v>45</v>
      </c>
      <c r="C45" s="6" t="s">
        <v>46</v>
      </c>
    </row>
    <row r="46" spans="2:3" x14ac:dyDescent="0.25">
      <c r="B46" s="3" t="s">
        <v>42</v>
      </c>
      <c r="C46" s="5" t="s">
        <v>43</v>
      </c>
    </row>
    <row r="47" spans="2:3" x14ac:dyDescent="0.25">
      <c r="B47" s="3" t="s">
        <v>39</v>
      </c>
      <c r="C47" s="6" t="s">
        <v>40</v>
      </c>
    </row>
    <row r="48" spans="2:3" x14ac:dyDescent="0.25">
      <c r="B48" s="3" t="s">
        <v>37</v>
      </c>
      <c r="C48" s="5" t="s">
        <v>38</v>
      </c>
    </row>
    <row r="49" spans="2:3" x14ac:dyDescent="0.25">
      <c r="B49" s="3" t="s">
        <v>35</v>
      </c>
      <c r="C49" s="6" t="s">
        <v>36</v>
      </c>
    </row>
    <row r="50" spans="2:3" x14ac:dyDescent="0.25">
      <c r="B50" s="3" t="s">
        <v>32</v>
      </c>
      <c r="C50" s="5" t="s">
        <v>33</v>
      </c>
    </row>
    <row r="51" spans="2:3" x14ac:dyDescent="0.25">
      <c r="B51" s="3" t="s">
        <v>30</v>
      </c>
      <c r="C51" s="6" t="s">
        <v>31</v>
      </c>
    </row>
    <row r="52" spans="2:3" x14ac:dyDescent="0.25">
      <c r="B52" s="3" t="s">
        <v>27</v>
      </c>
      <c r="C52" s="5" t="s">
        <v>28</v>
      </c>
    </row>
    <row r="53" spans="2:3" x14ac:dyDescent="0.25">
      <c r="B53" s="3" t="s">
        <v>24</v>
      </c>
      <c r="C53" s="6" t="s">
        <v>25</v>
      </c>
    </row>
    <row r="54" spans="2:3" x14ac:dyDescent="0.25">
      <c r="B54" s="3" t="s">
        <v>21</v>
      </c>
      <c r="C54" s="5" t="s">
        <v>22</v>
      </c>
    </row>
    <row r="55" spans="2:3" x14ac:dyDescent="0.25">
      <c r="B55" s="3" t="s">
        <v>18</v>
      </c>
      <c r="C55" s="6" t="s">
        <v>19</v>
      </c>
    </row>
    <row r="56" spans="2:3" x14ac:dyDescent="0.25">
      <c r="B56" s="3" t="s">
        <v>15</v>
      </c>
      <c r="C56" s="5" t="s">
        <v>16</v>
      </c>
    </row>
    <row r="57" spans="2:3" x14ac:dyDescent="0.25">
      <c r="B57" s="3" t="s">
        <v>12</v>
      </c>
      <c r="C57" s="6" t="s">
        <v>13</v>
      </c>
    </row>
    <row r="58" spans="2:3" x14ac:dyDescent="0.25">
      <c r="B58" s="3" t="s">
        <v>6</v>
      </c>
      <c r="C58" s="5" t="s">
        <v>7</v>
      </c>
    </row>
    <row r="59" spans="2:3" x14ac:dyDescent="0.25">
      <c r="B59" s="3" t="s">
        <v>0</v>
      </c>
      <c r="C59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FBC3-0CCA-41B5-A568-147AB9C1D6C0}">
  <sheetPr codeName="Sheet2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165</v>
      </c>
    </row>
    <row r="3" spans="2:4" x14ac:dyDescent="0.25">
      <c r="B3" t="s">
        <v>166</v>
      </c>
    </row>
    <row r="5" spans="2:4" x14ac:dyDescent="0.25">
      <c r="B5" s="2" t="s">
        <v>165</v>
      </c>
      <c r="C5" cm="1">
        <f t="array" ref="C5">_xll.MATH.ABS(n)</f>
        <v>0</v>
      </c>
    </row>
    <row r="6" spans="2:4" x14ac:dyDescent="0.25">
      <c r="B6" s="3" t="s">
        <v>167</v>
      </c>
      <c r="D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E223-3FEC-4DE5-B376-1CF007F1D36C}">
  <sheetPr codeName="Sheet3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162</v>
      </c>
    </row>
    <row r="3" spans="2:4" x14ac:dyDescent="0.25">
      <c r="B3" t="s">
        <v>163</v>
      </c>
    </row>
    <row r="5" spans="2:4" x14ac:dyDescent="0.25">
      <c r="B5" s="2" t="s">
        <v>162</v>
      </c>
      <c r="C5" cm="1">
        <f t="array" ref="C5">_xll.MATH.ACOS(x)</f>
        <v>1.5707963267948966</v>
      </c>
    </row>
    <row r="6" spans="2:4" x14ac:dyDescent="0.25">
      <c r="B6" s="3" t="s">
        <v>2</v>
      </c>
      <c r="D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5E6A-7137-4D2F-9624-5201C4AD5287}">
  <sheetPr codeName="Sheet4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160</v>
      </c>
    </row>
    <row r="3" spans="2:4" x14ac:dyDescent="0.25">
      <c r="B3" t="s">
        <v>161</v>
      </c>
    </row>
    <row r="5" spans="2:4" x14ac:dyDescent="0.25">
      <c r="B5" s="2" t="s">
        <v>160</v>
      </c>
      <c r="C5" t="e" cm="1">
        <f t="array" ref="C5">_xll.MATH.ACOSH(x)</f>
        <v>#NUM!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D14C-4579-4B86-8267-C3A1C585063A}">
  <sheetPr codeName="Sheet5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157</v>
      </c>
    </row>
    <row r="3" spans="2:4" x14ac:dyDescent="0.25">
      <c r="B3" t="s">
        <v>158</v>
      </c>
    </row>
    <row r="5" spans="2:4" x14ac:dyDescent="0.25">
      <c r="B5" s="2" t="s">
        <v>157</v>
      </c>
      <c r="C5" cm="1">
        <f t="array" ref="C5">_xll.MATH.ASIN(x)</f>
        <v>0</v>
      </c>
    </row>
    <row r="6" spans="2:4" x14ac:dyDescent="0.25">
      <c r="B6" s="3" t="s">
        <v>2</v>
      </c>
      <c r="D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4FF9-01CA-4BAF-9422-D3AFAB1B1E70}">
  <sheetPr codeName="Sheet6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155</v>
      </c>
    </row>
    <row r="3" spans="2:4" x14ac:dyDescent="0.25">
      <c r="B3" t="s">
        <v>156</v>
      </c>
    </row>
    <row r="5" spans="2:4" x14ac:dyDescent="0.25">
      <c r="B5" s="2" t="s">
        <v>155</v>
      </c>
      <c r="C5" cm="1">
        <f t="array" ref="C5">_xll.MATH.ASINH(x)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4C46-6AA0-4943-9FEB-5750FDBFE9C7}">
  <sheetPr codeName="Sheet7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152</v>
      </c>
    </row>
    <row r="3" spans="2:4" x14ac:dyDescent="0.25">
      <c r="B3" t="s">
        <v>153</v>
      </c>
    </row>
    <row r="5" spans="2:4" x14ac:dyDescent="0.25">
      <c r="B5" s="2" t="s">
        <v>152</v>
      </c>
      <c r="C5" cm="1">
        <f t="array" ref="C5">_xll.MATH.ATAN(x)</f>
        <v>0</v>
      </c>
    </row>
    <row r="6" spans="2:4" x14ac:dyDescent="0.25">
      <c r="B6" s="3" t="s">
        <v>2</v>
      </c>
      <c r="D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FEDF-693C-4710-AB8B-5C711E695EFB}">
  <sheetPr codeName="Sheet8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150</v>
      </c>
    </row>
    <row r="3" spans="2:4" x14ac:dyDescent="0.25">
      <c r="B3" t="s">
        <v>151</v>
      </c>
    </row>
    <row r="5" spans="2:4" x14ac:dyDescent="0.25">
      <c r="B5" s="2" t="s">
        <v>150</v>
      </c>
      <c r="C5" cm="1">
        <f t="array" ref="C5">_xll.MATH.ATANH(x)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CFC9-87DA-49BB-A191-4C0406D4194B}">
  <sheetPr codeName="Sheet9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147</v>
      </c>
    </row>
    <row r="3" spans="2:4" x14ac:dyDescent="0.25">
      <c r="B3" t="s">
        <v>148</v>
      </c>
    </row>
    <row r="5" spans="2:4" x14ac:dyDescent="0.25">
      <c r="B5" s="2" t="s">
        <v>147</v>
      </c>
      <c r="C5" cm="1">
        <f t="array" ref="C5">_xll.MATH.CBRT(x)</f>
        <v>0</v>
      </c>
    </row>
    <row r="6" spans="2:4" x14ac:dyDescent="0.25">
      <c r="B6" s="3" t="s">
        <v>2</v>
      </c>
      <c r="D6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6F21-1A3C-4F9E-9A6E-AB13618F716F}">
  <sheetPr codeName="Sheet10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145</v>
      </c>
    </row>
    <row r="3" spans="2:4" x14ac:dyDescent="0.25">
      <c r="B3" t="s">
        <v>146</v>
      </c>
    </row>
    <row r="5" spans="2:4" x14ac:dyDescent="0.25">
      <c r="B5" s="2" t="s">
        <v>145</v>
      </c>
      <c r="C5" cm="1">
        <f t="array" ref="C5">_xll.MATH.CEIL(x)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20E8-2BB9-4B10-9AA0-1048B2689E2C}">
  <sheetPr codeName="Sheet11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141</v>
      </c>
    </row>
    <row r="3" spans="2:4" x14ac:dyDescent="0.25">
      <c r="B3" t="s">
        <v>142</v>
      </c>
    </row>
    <row r="5" spans="2:4" x14ac:dyDescent="0.25">
      <c r="B5" s="2" t="s">
        <v>141</v>
      </c>
      <c r="C5" cm="1">
        <f t="array" ref="C5">_xll.MATH.COPYSIGN(x, y)</f>
        <v>0</v>
      </c>
    </row>
    <row r="6" spans="2:4" x14ac:dyDescent="0.25">
      <c r="B6" s="3" t="s">
        <v>2</v>
      </c>
      <c r="D6" t="s">
        <v>143</v>
      </c>
    </row>
    <row r="7" spans="2:4" x14ac:dyDescent="0.25">
      <c r="B7" s="3" t="s">
        <v>57</v>
      </c>
      <c r="D7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063-4F58-48CA-AEDA-D861A1DB2E12}">
  <sheetPr codeName="Sheet12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139</v>
      </c>
    </row>
    <row r="3" spans="2:4" x14ac:dyDescent="0.25">
      <c r="B3" t="s">
        <v>140</v>
      </c>
    </row>
    <row r="5" spans="2:4" x14ac:dyDescent="0.25">
      <c r="B5" s="2" t="s">
        <v>139</v>
      </c>
      <c r="C5" cm="1">
        <f t="array" ref="C5">_xll.MATH.COS(x)</f>
        <v>1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9BA0-4E7B-432B-A390-D73750F02570}">
  <sheetPr codeName="Sheet13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137</v>
      </c>
    </row>
    <row r="3" spans="2:4" x14ac:dyDescent="0.25">
      <c r="B3" t="s">
        <v>138</v>
      </c>
    </row>
    <row r="5" spans="2:4" x14ac:dyDescent="0.25">
      <c r="B5" s="2" t="s">
        <v>137</v>
      </c>
      <c r="C5" cm="1">
        <f t="array" ref="C5">_xll.MATH.COSH(x)</f>
        <v>1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F715-57DA-42F6-8061-746ED0AFD276}">
  <sheetPr codeName="Sheet14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135</v>
      </c>
    </row>
    <row r="3" spans="2:4" x14ac:dyDescent="0.25">
      <c r="B3" t="s">
        <v>136</v>
      </c>
    </row>
    <row r="5" spans="2:4" x14ac:dyDescent="0.25">
      <c r="B5" s="2" t="s">
        <v>135</v>
      </c>
      <c r="C5" cm="1">
        <f t="array" ref="C5">_xll.MATH.ERF(x)</f>
        <v>0</v>
      </c>
    </row>
    <row r="6" spans="2:4" x14ac:dyDescent="0.25">
      <c r="B6" s="3" t="s">
        <v>2</v>
      </c>
      <c r="D6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C582-276C-42B2-AC60-F8C9A3844471}">
  <sheetPr codeName="Sheet15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132</v>
      </c>
    </row>
    <row r="3" spans="2:4" x14ac:dyDescent="0.25">
      <c r="B3" t="s">
        <v>133</v>
      </c>
    </row>
    <row r="5" spans="2:4" x14ac:dyDescent="0.25">
      <c r="B5" s="2" t="s">
        <v>132</v>
      </c>
      <c r="C5" cm="1">
        <f t="array" ref="C5">_xll.MATH.EXP(x)</f>
        <v>1</v>
      </c>
    </row>
    <row r="6" spans="2:4" x14ac:dyDescent="0.25">
      <c r="B6" s="3" t="s">
        <v>2</v>
      </c>
      <c r="D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301-6C71-42B7-BAAD-902CBF66FE36}">
  <sheetPr codeName="Sheet16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129</v>
      </c>
    </row>
    <row r="3" spans="2:4" x14ac:dyDescent="0.25">
      <c r="B3" t="s">
        <v>130</v>
      </c>
    </row>
    <row r="5" spans="2:4" x14ac:dyDescent="0.25">
      <c r="B5" s="2" t="s">
        <v>129</v>
      </c>
      <c r="C5" cm="1">
        <f t="array" ref="C5">_xll.MATH.EXP2(x)</f>
        <v>1</v>
      </c>
    </row>
    <row r="6" spans="2:4" x14ac:dyDescent="0.25">
      <c r="B6" s="3" t="s">
        <v>2</v>
      </c>
      <c r="D6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C0ED-D070-4139-933A-C1D8EFF2DD4E}">
  <sheetPr codeName="Sheet17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126</v>
      </c>
    </row>
    <row r="3" spans="2:4" x14ac:dyDescent="0.25">
      <c r="B3" t="s">
        <v>127</v>
      </c>
    </row>
    <row r="5" spans="2:4" x14ac:dyDescent="0.25">
      <c r="B5" s="2" t="s">
        <v>126</v>
      </c>
      <c r="C5" cm="1">
        <f t="array" ref="C5">_xll.MATH.EXPM1(x)</f>
        <v>0</v>
      </c>
    </row>
    <row r="6" spans="2:4" x14ac:dyDescent="0.25">
      <c r="B6" s="3" t="s">
        <v>2</v>
      </c>
      <c r="D6" t="s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982-1DD0-45F1-BB49-004AC19B31D3}">
  <sheetPr codeName="Sheet18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124</v>
      </c>
    </row>
    <row r="3" spans="2:4" x14ac:dyDescent="0.25">
      <c r="B3" t="s">
        <v>125</v>
      </c>
    </row>
    <row r="5" spans="2:4" x14ac:dyDescent="0.25">
      <c r="B5" s="2" t="s">
        <v>124</v>
      </c>
      <c r="C5" cm="1">
        <f t="array" ref="C5">_xll.MATH.FABS(x)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9143-9AAC-4BEF-8906-DAA7E583655E}">
  <sheetPr codeName="Sheet19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120</v>
      </c>
    </row>
    <row r="3" spans="2:4" x14ac:dyDescent="0.25">
      <c r="B3" t="s">
        <v>121</v>
      </c>
    </row>
    <row r="5" spans="2:4" x14ac:dyDescent="0.25">
      <c r="B5" s="2" t="s">
        <v>120</v>
      </c>
      <c r="C5" cm="1">
        <f t="array" ref="C5">_xll.MATH.FDIM(x, y)</f>
        <v>0</v>
      </c>
    </row>
    <row r="6" spans="2:4" x14ac:dyDescent="0.25">
      <c r="B6" s="3" t="s">
        <v>2</v>
      </c>
      <c r="D6" t="s">
        <v>122</v>
      </c>
    </row>
    <row r="7" spans="2:4" x14ac:dyDescent="0.25">
      <c r="B7" s="3" t="s">
        <v>57</v>
      </c>
      <c r="D7" t="s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2935-5DA7-44CE-9972-147B87FF5D78}">
  <sheetPr codeName="Sheet20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118</v>
      </c>
    </row>
    <row r="3" spans="2:4" x14ac:dyDescent="0.25">
      <c r="B3" t="s">
        <v>119</v>
      </c>
    </row>
    <row r="5" spans="2:4" x14ac:dyDescent="0.25">
      <c r="B5" s="2" t="s">
        <v>118</v>
      </c>
      <c r="C5" cm="1">
        <f t="array" ref="C5">_xll.MATH.FLOOR(x)</f>
        <v>0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3D25-D493-4615-A1FE-B54AA47FB1D6}">
  <sheetPr codeName="Sheet21"/>
  <dimension ref="B2:D8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112</v>
      </c>
    </row>
    <row r="3" spans="2:4" x14ac:dyDescent="0.25">
      <c r="B3" t="s">
        <v>113</v>
      </c>
    </row>
    <row r="5" spans="2:4" x14ac:dyDescent="0.25">
      <c r="B5" s="2" t="s">
        <v>112</v>
      </c>
      <c r="C5" cm="1">
        <f t="array" ref="C5">_xll.MATH.FMA(x, y, z)</f>
        <v>0</v>
      </c>
    </row>
    <row r="6" spans="2:4" x14ac:dyDescent="0.25">
      <c r="B6" s="3" t="s">
        <v>2</v>
      </c>
      <c r="D6" t="s">
        <v>114</v>
      </c>
    </row>
    <row r="7" spans="2:4" x14ac:dyDescent="0.25">
      <c r="B7" s="3" t="s">
        <v>57</v>
      </c>
      <c r="D7" t="s">
        <v>115</v>
      </c>
    </row>
    <row r="8" spans="2:4" x14ac:dyDescent="0.25">
      <c r="B8" s="3" t="s">
        <v>116</v>
      </c>
      <c r="D8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D0FA-F95B-498C-9955-3EEF0306923C}">
  <sheetPr codeName="Sheet22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110</v>
      </c>
    </row>
    <row r="3" spans="2:4" x14ac:dyDescent="0.25">
      <c r="B3" t="s">
        <v>111</v>
      </c>
    </row>
    <row r="5" spans="2:4" x14ac:dyDescent="0.25">
      <c r="B5" s="2" t="s">
        <v>110</v>
      </c>
      <c r="C5" cm="1">
        <f t="array" ref="C5">_xll.MATH.FMAX(x, y)</f>
        <v>0</v>
      </c>
    </row>
    <row r="6" spans="2:4" x14ac:dyDescent="0.25">
      <c r="B6" s="3" t="s">
        <v>2</v>
      </c>
      <c r="D6" t="s">
        <v>108</v>
      </c>
    </row>
    <row r="7" spans="2:4" x14ac:dyDescent="0.25">
      <c r="B7" s="3" t="s">
        <v>57</v>
      </c>
      <c r="D7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76F5-FCD5-4539-80A1-CA1B986C1452}">
  <sheetPr codeName="Sheet23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106</v>
      </c>
    </row>
    <row r="3" spans="2:4" x14ac:dyDescent="0.25">
      <c r="B3" t="s">
        <v>107</v>
      </c>
    </row>
    <row r="5" spans="2:4" x14ac:dyDescent="0.25">
      <c r="B5" s="2" t="s">
        <v>106</v>
      </c>
      <c r="C5" cm="1">
        <f t="array" ref="C5">_xll.MATH.FMIN(x, y)</f>
        <v>0</v>
      </c>
    </row>
    <row r="6" spans="2:4" x14ac:dyDescent="0.25">
      <c r="B6" s="3" t="s">
        <v>2</v>
      </c>
      <c r="D6" t="s">
        <v>108</v>
      </c>
    </row>
    <row r="7" spans="2:4" x14ac:dyDescent="0.25">
      <c r="B7" s="3" t="s">
        <v>57</v>
      </c>
      <c r="D7" t="s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EC15-2126-4C0B-87D7-C0D4C0684EF0}">
  <sheetPr codeName="Sheet24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104</v>
      </c>
    </row>
    <row r="3" spans="2:4" x14ac:dyDescent="0.25">
      <c r="B3" t="s">
        <v>105</v>
      </c>
    </row>
    <row r="5" spans="2:4" x14ac:dyDescent="0.25">
      <c r="B5" s="2" t="s">
        <v>104</v>
      </c>
      <c r="C5" t="e" cm="1">
        <f t="array" ref="C5">_xll.MATH.FMOD(x, y)</f>
        <v>#NUM!</v>
      </c>
    </row>
    <row r="6" spans="2:4" x14ac:dyDescent="0.25">
      <c r="B6" s="3" t="s">
        <v>2</v>
      </c>
      <c r="D6" t="s">
        <v>99</v>
      </c>
    </row>
    <row r="7" spans="2:4" x14ac:dyDescent="0.25">
      <c r="B7" s="3" t="s">
        <v>57</v>
      </c>
      <c r="D7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6FC6-A265-4AA4-8DD3-12F871E72422}">
  <sheetPr codeName="Sheet25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100</v>
      </c>
    </row>
    <row r="3" spans="2:4" x14ac:dyDescent="0.25">
      <c r="B3" t="s">
        <v>101</v>
      </c>
    </row>
    <row r="5" spans="2:4" x14ac:dyDescent="0.25">
      <c r="B5" s="2" t="s">
        <v>100</v>
      </c>
      <c r="C5" cm="1">
        <f t="array" ref="C5">_xll.MATH.FREXP(x, expptr)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102</v>
      </c>
      <c r="D7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ABC7-BDAC-42EB-B9FF-12DE7FDC4C76}">
  <sheetPr codeName="Sheet26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97</v>
      </c>
    </row>
    <row r="3" spans="2:4" x14ac:dyDescent="0.25">
      <c r="B3" t="s">
        <v>98</v>
      </c>
    </row>
    <row r="5" spans="2:4" x14ac:dyDescent="0.25">
      <c r="B5" s="2" t="s">
        <v>97</v>
      </c>
      <c r="C5" cm="1">
        <f t="array" ref="C5">_xll.MATH.HYPOT(x, y)</f>
        <v>0</v>
      </c>
    </row>
    <row r="6" spans="2:4" x14ac:dyDescent="0.25">
      <c r="B6" s="3" t="s">
        <v>2</v>
      </c>
      <c r="D6" t="s">
        <v>99</v>
      </c>
    </row>
    <row r="7" spans="2:4" x14ac:dyDescent="0.25">
      <c r="B7" s="3" t="s">
        <v>57</v>
      </c>
      <c r="D7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C43F-2F50-4F15-8D63-DCB1A1C94D3A}">
  <sheetPr codeName="Sheet27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94</v>
      </c>
    </row>
    <row r="3" spans="2:4" x14ac:dyDescent="0.25">
      <c r="B3" t="s">
        <v>95</v>
      </c>
    </row>
    <row r="5" spans="2:4" x14ac:dyDescent="0.25">
      <c r="B5" s="2" t="s">
        <v>94</v>
      </c>
      <c r="C5" cm="1">
        <f t="array" ref="C5">_xll.MATH.ILOGB(x)</f>
        <v>-2147483648</v>
      </c>
    </row>
    <row r="6" spans="2:4" x14ac:dyDescent="0.25">
      <c r="B6" s="3" t="s">
        <v>2</v>
      </c>
      <c r="D6" t="s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05FB-3D6D-44AF-9E18-25710E4496AC}">
  <sheetPr codeName="Sheet28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92</v>
      </c>
    </row>
    <row r="3" spans="2:4" x14ac:dyDescent="0.25">
      <c r="B3" t="s">
        <v>93</v>
      </c>
    </row>
    <row r="5" spans="2:4" x14ac:dyDescent="0.25">
      <c r="B5" s="2" t="s">
        <v>92</v>
      </c>
      <c r="C5" cm="1">
        <f t="array" ref="C5">_xll.MATH.LDEXP(x, exp)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4</v>
      </c>
      <c r="D7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D25F-DA46-40E7-BBC8-EF29B4C12B43}">
  <sheetPr codeName="Sheet29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89</v>
      </c>
    </row>
    <row r="3" spans="2:4" x14ac:dyDescent="0.25">
      <c r="B3" t="s">
        <v>90</v>
      </c>
    </row>
    <row r="5" spans="2:4" x14ac:dyDescent="0.25">
      <c r="B5" s="2" t="s">
        <v>89</v>
      </c>
      <c r="C5" t="e" cm="1">
        <f t="array" ref="C5">_xll.MATH.LGAMMA(x)</f>
        <v>#NUM!</v>
      </c>
    </row>
    <row r="6" spans="2:4" x14ac:dyDescent="0.25">
      <c r="B6" s="3" t="s">
        <v>2</v>
      </c>
      <c r="D6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C9F1-4BB2-4109-8080-2FBC937E056D}">
  <sheetPr codeName="Sheet30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86</v>
      </c>
    </row>
    <row r="3" spans="2:4" x14ac:dyDescent="0.25">
      <c r="B3" t="s">
        <v>87</v>
      </c>
    </row>
    <row r="5" spans="2:4" x14ac:dyDescent="0.25">
      <c r="B5" s="2" t="s">
        <v>86</v>
      </c>
      <c r="C5" t="e" cm="1">
        <f t="array" ref="C5">_xll.MATH.LOG(x)</f>
        <v>#NUM!</v>
      </c>
    </row>
    <row r="6" spans="2:4" x14ac:dyDescent="0.25">
      <c r="B6" s="3" t="s">
        <v>2</v>
      </c>
      <c r="D6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DA5F-6AA4-4016-BAED-1F220DD76FC8}">
  <sheetPr codeName="Sheet31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83</v>
      </c>
    </row>
    <row r="3" spans="2:4" x14ac:dyDescent="0.25">
      <c r="B3" t="s">
        <v>84</v>
      </c>
    </row>
    <row r="5" spans="2:4" x14ac:dyDescent="0.25">
      <c r="B5" s="2" t="s">
        <v>83</v>
      </c>
      <c r="C5" cm="1">
        <f t="array" ref="C5">_xll.MATH.LOG1P(x)</f>
        <v>0</v>
      </c>
    </row>
    <row r="6" spans="2:4" x14ac:dyDescent="0.25">
      <c r="B6" s="3" t="s">
        <v>2</v>
      </c>
      <c r="D6" t="s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7FC3-8318-48EF-BBC6-2EA2B429F6A2}">
  <sheetPr codeName="Sheet32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80</v>
      </c>
    </row>
    <row r="3" spans="2:4" x14ac:dyDescent="0.25">
      <c r="B3" t="s">
        <v>81</v>
      </c>
    </row>
    <row r="5" spans="2:4" x14ac:dyDescent="0.25">
      <c r="B5" s="2" t="s">
        <v>80</v>
      </c>
      <c r="C5" t="e" cm="1">
        <f t="array" ref="C5">_xll.MATH.LOG2(x)</f>
        <v>#NUM!</v>
      </c>
    </row>
    <row r="6" spans="2:4" x14ac:dyDescent="0.25">
      <c r="B6" s="3" t="s">
        <v>2</v>
      </c>
      <c r="D6" t="s">
        <v>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464E-4B49-44A7-A987-7CE85331F187}">
  <sheetPr codeName="Sheet33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77</v>
      </c>
    </row>
    <row r="3" spans="2:4" x14ac:dyDescent="0.25">
      <c r="B3" t="s">
        <v>78</v>
      </c>
    </row>
    <row r="5" spans="2:4" x14ac:dyDescent="0.25">
      <c r="B5" s="2" t="s">
        <v>77</v>
      </c>
      <c r="C5" t="e" cm="1">
        <f t="array" ref="C5">_xll.MATH.LOGB(x)</f>
        <v>#NUM!</v>
      </c>
    </row>
    <row r="6" spans="2:4" x14ac:dyDescent="0.25">
      <c r="B6" s="3" t="s">
        <v>2</v>
      </c>
      <c r="D6" t="s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0079-00E0-404A-B6E6-78B46252E42E}">
  <sheetPr codeName="Sheet34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73</v>
      </c>
    </row>
    <row r="3" spans="2:4" x14ac:dyDescent="0.25">
      <c r="B3" t="s">
        <v>74</v>
      </c>
    </row>
    <row r="5" spans="2:4" x14ac:dyDescent="0.25">
      <c r="B5" s="2" t="s">
        <v>73</v>
      </c>
      <c r="C5" cm="1">
        <f t="array" ref="C5">_xll.MATH.MODF(x, intptr)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75</v>
      </c>
      <c r="D7" t="s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4B6B-41E2-4864-89D2-C9926F082176}">
  <sheetPr codeName="Sheet35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69</v>
      </c>
    </row>
    <row r="3" spans="2:4" x14ac:dyDescent="0.25">
      <c r="B3" t="s">
        <v>70</v>
      </c>
    </row>
    <row r="5" spans="2:4" x14ac:dyDescent="0.25">
      <c r="B5" s="2" t="s">
        <v>69</v>
      </c>
      <c r="C5" t="e" cm="1">
        <f t="array" ref="C5">_xll.MATH.NAN(input)</f>
        <v>#NUM!</v>
      </c>
    </row>
    <row r="6" spans="2:4" x14ac:dyDescent="0.25">
      <c r="B6" s="3" t="s">
        <v>71</v>
      </c>
      <c r="D6" t="s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8945-A099-4237-B6AE-C0895560B75A}">
  <sheetPr codeName="Sheet36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66</v>
      </c>
    </row>
    <row r="3" spans="2:4" x14ac:dyDescent="0.25">
      <c r="B3" t="s">
        <v>67</v>
      </c>
    </row>
    <row r="5" spans="2:4" x14ac:dyDescent="0.25">
      <c r="B5" s="2" t="s">
        <v>66</v>
      </c>
      <c r="C5" cm="1">
        <f t="array" ref="C5">_xll.MATH.NEARBYINT(x)</f>
        <v>0</v>
      </c>
    </row>
    <row r="6" spans="2:4" x14ac:dyDescent="0.25">
      <c r="B6" s="3" t="s">
        <v>2</v>
      </c>
      <c r="D6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D3A4-767A-417D-862A-6E6BDFF785DA}">
  <sheetPr codeName="Sheet37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62</v>
      </c>
    </row>
    <row r="3" spans="2:4" x14ac:dyDescent="0.25">
      <c r="B3" t="s">
        <v>63</v>
      </c>
    </row>
    <row r="5" spans="2:4" x14ac:dyDescent="0.25">
      <c r="B5" s="2" t="s">
        <v>62</v>
      </c>
      <c r="C5" cm="1">
        <f t="array" ref="C5">_xll.MATH.NEXTAFTER(x, y)</f>
        <v>0</v>
      </c>
    </row>
    <row r="6" spans="2:4" x14ac:dyDescent="0.25">
      <c r="B6" s="3" t="s">
        <v>2</v>
      </c>
      <c r="D6" t="s">
        <v>64</v>
      </c>
    </row>
    <row r="7" spans="2:4" x14ac:dyDescent="0.25">
      <c r="B7" s="3" t="s">
        <v>57</v>
      </c>
      <c r="D7" t="s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AD21-5A26-4462-B498-DC61352BC167}">
  <sheetPr codeName="Sheet38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58</v>
      </c>
    </row>
    <row r="3" spans="2:4" x14ac:dyDescent="0.25">
      <c r="B3" t="s">
        <v>59</v>
      </c>
    </row>
    <row r="5" spans="2:4" x14ac:dyDescent="0.25">
      <c r="B5" s="2" t="s">
        <v>58</v>
      </c>
      <c r="C5" cm="1">
        <f t="array" ref="C5">_xll.MATH.POW(x, y)</f>
        <v>1</v>
      </c>
    </row>
    <row r="6" spans="2:4" x14ac:dyDescent="0.25">
      <c r="B6" s="3" t="s">
        <v>2</v>
      </c>
      <c r="D6" t="s">
        <v>60</v>
      </c>
    </row>
    <row r="7" spans="2:4" x14ac:dyDescent="0.25">
      <c r="B7" s="3" t="s">
        <v>57</v>
      </c>
      <c r="D7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1669-4E70-44A0-A1D9-3164460EE8BA}">
  <sheetPr codeName="Sheet39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55</v>
      </c>
    </row>
    <row r="3" spans="2:4" x14ac:dyDescent="0.25">
      <c r="B3" t="s">
        <v>56</v>
      </c>
    </row>
    <row r="5" spans="2:4" x14ac:dyDescent="0.25">
      <c r="B5" s="2" t="s">
        <v>55</v>
      </c>
      <c r="C5" t="e" cm="1">
        <f t="array" ref="C5">_xll.MATH.REMAINDER(x, y)</f>
        <v>#NUM!</v>
      </c>
    </row>
    <row r="6" spans="2:4" x14ac:dyDescent="0.25">
      <c r="B6" s="3" t="s">
        <v>2</v>
      </c>
      <c r="D6" t="s">
        <v>50</v>
      </c>
    </row>
    <row r="7" spans="2:4" x14ac:dyDescent="0.25">
      <c r="B7" s="3" t="s">
        <v>57</v>
      </c>
      <c r="D7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737E-92E8-4C3E-A58E-A9B36304B54E}">
  <sheetPr codeName="Sheet40"/>
  <dimension ref="B2:D8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47</v>
      </c>
    </row>
    <row r="3" spans="2:4" x14ac:dyDescent="0.25">
      <c r="B3" t="s">
        <v>48</v>
      </c>
    </row>
    <row r="5" spans="2:4" x14ac:dyDescent="0.25">
      <c r="B5" s="2" t="s">
        <v>47</v>
      </c>
      <c r="C5" t="e" cm="1">
        <f t="array" ref="C5">_xll.MATH.REMQUO(numer, denom, quo)</f>
        <v>#NUM!</v>
      </c>
    </row>
    <row r="6" spans="2:4" x14ac:dyDescent="0.25">
      <c r="B6" s="3" t="s">
        <v>49</v>
      </c>
      <c r="D6" t="s">
        <v>50</v>
      </c>
    </row>
    <row r="7" spans="2:4" x14ac:dyDescent="0.25">
      <c r="B7" s="3" t="s">
        <v>51</v>
      </c>
      <c r="D7" t="s">
        <v>52</v>
      </c>
    </row>
    <row r="8" spans="2:4" x14ac:dyDescent="0.25">
      <c r="B8" s="3" t="s">
        <v>53</v>
      </c>
      <c r="D8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6203-4495-47B2-B1B0-E61628C8CE0B}">
  <sheetPr codeName="Sheet41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45</v>
      </c>
    </row>
    <row r="3" spans="2:4" x14ac:dyDescent="0.25">
      <c r="B3" t="s">
        <v>46</v>
      </c>
    </row>
    <row r="5" spans="2:4" x14ac:dyDescent="0.25">
      <c r="B5" s="2" t="s">
        <v>45</v>
      </c>
      <c r="C5" cm="1">
        <f t="array" ref="C5">_xll.MATH.RINT(x)</f>
        <v>0</v>
      </c>
    </row>
    <row r="6" spans="2:4" x14ac:dyDescent="0.25">
      <c r="B6" s="3" t="s">
        <v>2</v>
      </c>
      <c r="D6" t="s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57E1-C577-4F8A-B951-926ACE4722F0}">
  <sheetPr codeName="Sheet42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42</v>
      </c>
    </row>
    <row r="3" spans="2:4" x14ac:dyDescent="0.25">
      <c r="B3" t="s">
        <v>43</v>
      </c>
    </row>
    <row r="5" spans="2:4" x14ac:dyDescent="0.25">
      <c r="B5" s="2" t="s">
        <v>42</v>
      </c>
      <c r="C5" cm="1">
        <f t="array" ref="C5">_xll.MATH.ROUND(x)</f>
        <v>0</v>
      </c>
    </row>
    <row r="6" spans="2:4" x14ac:dyDescent="0.25">
      <c r="B6" s="3" t="s">
        <v>2</v>
      </c>
      <c r="D6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5053-D9AE-40B6-9158-B501DF96978B}">
  <sheetPr codeName="Sheet43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39</v>
      </c>
    </row>
    <row r="3" spans="2:4" x14ac:dyDescent="0.25">
      <c r="B3" t="s">
        <v>40</v>
      </c>
    </row>
    <row r="5" spans="2:4" x14ac:dyDescent="0.25">
      <c r="B5" s="2" t="s">
        <v>39</v>
      </c>
      <c r="C5" cm="1">
        <f t="array" ref="C5">_xll.MATH.SCALBN(x, exp)</f>
        <v>0</v>
      </c>
    </row>
    <row r="6" spans="2:4" x14ac:dyDescent="0.25">
      <c r="B6" s="3" t="s">
        <v>2</v>
      </c>
      <c r="D6" t="s">
        <v>14</v>
      </c>
    </row>
    <row r="7" spans="2:4" x14ac:dyDescent="0.25">
      <c r="B7" s="3" t="s">
        <v>4</v>
      </c>
      <c r="D7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55DF-1B17-4AE5-A6A9-6AC5FA395267}">
  <sheetPr codeName="Sheet44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37</v>
      </c>
    </row>
    <row r="3" spans="2:4" x14ac:dyDescent="0.25">
      <c r="B3" t="s">
        <v>38</v>
      </c>
    </row>
    <row r="5" spans="2:4" x14ac:dyDescent="0.25">
      <c r="B5" s="2" t="s">
        <v>37</v>
      </c>
      <c r="C5" cm="1">
        <f t="array" ref="C5">_xll.MATH.SIN(x)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0BD-C675-4670-AB38-7AE75397FA3E}">
  <sheetPr codeName="Sheet45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35</v>
      </c>
    </row>
    <row r="3" spans="2:4" x14ac:dyDescent="0.25">
      <c r="B3" t="s">
        <v>36</v>
      </c>
    </row>
    <row r="5" spans="2:4" x14ac:dyDescent="0.25">
      <c r="B5" s="2" t="s">
        <v>35</v>
      </c>
      <c r="C5" cm="1">
        <f t="array" ref="C5">_xll.MATH.SINH(x)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596F-4645-4B11-8040-856F2E8C53FF}">
  <sheetPr codeName="Sheet46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32</v>
      </c>
    </row>
    <row r="3" spans="2:4" x14ac:dyDescent="0.25">
      <c r="B3" t="s">
        <v>33</v>
      </c>
    </row>
    <row r="5" spans="2:4" x14ac:dyDescent="0.25">
      <c r="B5" s="2" t="s">
        <v>32</v>
      </c>
      <c r="C5" cm="1">
        <f t="array" ref="C5">_xll.MATH.SQRT(x)</f>
        <v>0</v>
      </c>
    </row>
    <row r="6" spans="2:4" x14ac:dyDescent="0.25">
      <c r="B6" s="3" t="s">
        <v>2</v>
      </c>
      <c r="D6" t="s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6D1A-1696-4CE1-BF5E-3685B554F3A4}">
  <sheetPr codeName="Sheet47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30</v>
      </c>
    </row>
    <row r="3" spans="2:4" x14ac:dyDescent="0.25">
      <c r="B3" t="s">
        <v>31</v>
      </c>
    </row>
    <row r="5" spans="2:4" x14ac:dyDescent="0.25">
      <c r="B5" s="2" t="s">
        <v>30</v>
      </c>
      <c r="C5" cm="1">
        <f t="array" ref="C5">_xll.MATH.TAN(x)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AA6F-DBE4-4980-A903-80FD1E03C6BC}">
  <sheetPr codeName="Sheet48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27</v>
      </c>
    </row>
    <row r="3" spans="2:4" x14ac:dyDescent="0.25">
      <c r="B3" t="s">
        <v>28</v>
      </c>
    </row>
    <row r="5" spans="2:4" x14ac:dyDescent="0.25">
      <c r="B5" s="2" t="s">
        <v>27</v>
      </c>
      <c r="C5" cm="1">
        <f t="array" ref="C5">_xll.MATH.TANH(x)</f>
        <v>0</v>
      </c>
    </row>
    <row r="6" spans="2:4" x14ac:dyDescent="0.25">
      <c r="B6" s="3" t="s">
        <v>2</v>
      </c>
      <c r="D6" t="s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6D89-F4C7-4BCA-89D1-CF4BAB7FF21F}">
  <sheetPr codeName="Sheet49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24</v>
      </c>
    </row>
    <row r="3" spans="2:4" x14ac:dyDescent="0.25">
      <c r="B3" t="s">
        <v>25</v>
      </c>
    </row>
    <row r="5" spans="2:4" x14ac:dyDescent="0.25">
      <c r="B5" s="2" t="s">
        <v>24</v>
      </c>
      <c r="C5" t="e" cm="1">
        <f t="array" ref="C5">_xll.MATH.TGAMMA(x)</f>
        <v>#NUM!</v>
      </c>
    </row>
    <row r="6" spans="2:4" x14ac:dyDescent="0.25">
      <c r="B6" s="3" t="s">
        <v>2</v>
      </c>
      <c r="D6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CB5A-BA58-482C-A3DF-573D51314D27}">
  <sheetPr codeName="Sheet50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21</v>
      </c>
    </row>
    <row r="3" spans="2:4" x14ac:dyDescent="0.25">
      <c r="B3" t="s">
        <v>22</v>
      </c>
    </row>
    <row r="5" spans="2:4" x14ac:dyDescent="0.25">
      <c r="B5" s="2" t="s">
        <v>21</v>
      </c>
      <c r="C5" cm="1">
        <f t="array" ref="C5">_xll.MATH.TRUNC(x)</f>
        <v>0</v>
      </c>
    </row>
    <row r="6" spans="2:4" x14ac:dyDescent="0.25">
      <c r="B6" s="3" t="s">
        <v>2</v>
      </c>
      <c r="D6" t="s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2384-D894-4B6B-8323-75F77D092737}">
  <sheetPr codeName="Sheet51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18</v>
      </c>
    </row>
    <row r="3" spans="2:4" x14ac:dyDescent="0.25">
      <c r="B3" t="s">
        <v>19</v>
      </c>
    </row>
    <row r="5" spans="2:4" x14ac:dyDescent="0.25">
      <c r="B5" s="2" t="s">
        <v>18</v>
      </c>
      <c r="C5" cm="1">
        <f t="array" ref="C5">_xll.MATH._CHGSIGN(x)</f>
        <v>0</v>
      </c>
    </row>
    <row r="6" spans="2:4" x14ac:dyDescent="0.25">
      <c r="B6" s="3" t="s">
        <v>2</v>
      </c>
      <c r="D6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4709-9CFE-413D-812A-45E6A1B6835C}">
  <sheetPr codeName="Sheet52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15</v>
      </c>
    </row>
    <row r="3" spans="2:4" x14ac:dyDescent="0.25">
      <c r="B3" t="s">
        <v>16</v>
      </c>
    </row>
    <row r="5" spans="2:4" x14ac:dyDescent="0.25">
      <c r="B5" s="2" t="s">
        <v>15</v>
      </c>
      <c r="C5" cm="1">
        <f t="array" ref="C5">_xll.MATH._FPCLASS(x)</f>
        <v>64</v>
      </c>
    </row>
    <row r="6" spans="2:4" x14ac:dyDescent="0.25">
      <c r="B6" s="3" t="s">
        <v>2</v>
      </c>
      <c r="D6" t="s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D242-B7DB-4EBD-92F4-4F240023089E}">
  <sheetPr codeName="Sheet53"/>
  <dimension ref="B2:D6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12</v>
      </c>
    </row>
    <row r="3" spans="2:4" x14ac:dyDescent="0.25">
      <c r="B3" t="s">
        <v>13</v>
      </c>
    </row>
    <row r="5" spans="2:4" x14ac:dyDescent="0.25">
      <c r="B5" s="2" t="s">
        <v>12</v>
      </c>
      <c r="C5" cm="1">
        <f t="array" ref="C5">_xll.MATH._J0(x)</f>
        <v>1</v>
      </c>
    </row>
    <row r="6" spans="2:4" x14ac:dyDescent="0.25">
      <c r="B6" s="3" t="s">
        <v>2</v>
      </c>
      <c r="D6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1504-FD0C-4FB4-BAC4-9C39408E4C1A}">
  <sheetPr codeName="Sheet54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6</v>
      </c>
    </row>
    <row r="3" spans="2:4" x14ac:dyDescent="0.25">
      <c r="B3" t="s">
        <v>7</v>
      </c>
    </row>
    <row r="5" spans="2:4" x14ac:dyDescent="0.25">
      <c r="B5" s="2" t="s">
        <v>6</v>
      </c>
      <c r="C5" cm="1">
        <f t="array" ref="C5">_xll.MATH._ROTL(value, shift)</f>
        <v>0</v>
      </c>
    </row>
    <row r="6" spans="2:4" x14ac:dyDescent="0.25">
      <c r="B6" s="3" t="s">
        <v>8</v>
      </c>
      <c r="D6" t="s">
        <v>9</v>
      </c>
    </row>
    <row r="7" spans="2:4" x14ac:dyDescent="0.25">
      <c r="B7" s="3" t="s">
        <v>10</v>
      </c>
      <c r="D7" t="s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5C0A-6657-4DF0-94B2-3BF5BAD8280D}">
  <sheetPr codeName="Sheet55"/>
  <dimension ref="B2:D7"/>
  <sheetViews>
    <sheetView showGridLines="0" workbookViewId="0">
      <selection activeCell="C5" sqref="C5"/>
    </sheetView>
  </sheetViews>
  <sheetFormatPr defaultRowHeight="15" x14ac:dyDescent="0.25"/>
  <sheetData>
    <row r="2" spans="2:4" ht="18.75" x14ac:dyDescent="0.3">
      <c r="B2" s="1" t="s">
        <v>0</v>
      </c>
    </row>
    <row r="3" spans="2:4" x14ac:dyDescent="0.25">
      <c r="B3" t="s">
        <v>1</v>
      </c>
    </row>
    <row r="5" spans="2:4" x14ac:dyDescent="0.25">
      <c r="B5" s="2" t="s">
        <v>0</v>
      </c>
      <c r="C5" cm="1">
        <f t="array" ref="C5">_xll.MATH._SCALB(x, exp)</f>
        <v>0</v>
      </c>
    </row>
    <row r="6" spans="2:4" x14ac:dyDescent="0.25">
      <c r="B6" s="3" t="s">
        <v>2</v>
      </c>
      <c r="D6" t="s">
        <v>3</v>
      </c>
    </row>
    <row r="7" spans="2:4" x14ac:dyDescent="0.25">
      <c r="B7" s="3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73</vt:i4>
      </vt:variant>
    </vt:vector>
  </HeadingPairs>
  <TitlesOfParts>
    <vt:vector size="128" baseType="lpstr">
      <vt:lpstr>XLL_MATH</vt:lpstr>
      <vt:lpstr>MATH.ABS</vt:lpstr>
      <vt:lpstr>MATH.ACOS</vt:lpstr>
      <vt:lpstr>MATH.ACOSH</vt:lpstr>
      <vt:lpstr>MATH.ASIN</vt:lpstr>
      <vt:lpstr>MATH.ASINH</vt:lpstr>
      <vt:lpstr>MATH.ATAN</vt:lpstr>
      <vt:lpstr>MATH.ATANH</vt:lpstr>
      <vt:lpstr>MATH.CBRT</vt:lpstr>
      <vt:lpstr>MATH.CEIL</vt:lpstr>
      <vt:lpstr>MATH.COPYSIGN</vt:lpstr>
      <vt:lpstr>MATH.COS</vt:lpstr>
      <vt:lpstr>MATH.COSH</vt:lpstr>
      <vt:lpstr>MATH.ERF</vt:lpstr>
      <vt:lpstr>MATH.EXP</vt:lpstr>
      <vt:lpstr>MATH.EXP2</vt:lpstr>
      <vt:lpstr>MATH.EXPM1</vt:lpstr>
      <vt:lpstr>MATH.FABS</vt:lpstr>
      <vt:lpstr>MATH.FDIM</vt:lpstr>
      <vt:lpstr>MATH.FLOOR</vt:lpstr>
      <vt:lpstr>MATH.FMA</vt:lpstr>
      <vt:lpstr>MATH.FMAX</vt:lpstr>
      <vt:lpstr>MATH.FMIN</vt:lpstr>
      <vt:lpstr>MATH.FMOD</vt:lpstr>
      <vt:lpstr>MATH.FREXP</vt:lpstr>
      <vt:lpstr>MATH.HYPOT</vt:lpstr>
      <vt:lpstr>MATH.ILOGB</vt:lpstr>
      <vt:lpstr>MATH.LDEXP</vt:lpstr>
      <vt:lpstr>MATH.LGAMMA</vt:lpstr>
      <vt:lpstr>MATH.LOG</vt:lpstr>
      <vt:lpstr>MATH.LOG1P</vt:lpstr>
      <vt:lpstr>MATH.LOG2</vt:lpstr>
      <vt:lpstr>MATH.LOGB</vt:lpstr>
      <vt:lpstr>MATH.MODF</vt:lpstr>
      <vt:lpstr>MATH.NAN</vt:lpstr>
      <vt:lpstr>MATH.NEARBYINT</vt:lpstr>
      <vt:lpstr>MATH.NEXTAFTER</vt:lpstr>
      <vt:lpstr>MATH.POW</vt:lpstr>
      <vt:lpstr>MATH.REMAINDER</vt:lpstr>
      <vt:lpstr>MATH.REMQUO</vt:lpstr>
      <vt:lpstr>MATH.RINT</vt:lpstr>
      <vt:lpstr>MATH.ROUND</vt:lpstr>
      <vt:lpstr>MATH.SCALBN</vt:lpstr>
      <vt:lpstr>MATH.SIN</vt:lpstr>
      <vt:lpstr>MATH.SINH</vt:lpstr>
      <vt:lpstr>MATH.SQRT</vt:lpstr>
      <vt:lpstr>MATH.TAN</vt:lpstr>
      <vt:lpstr>MATH.TANH</vt:lpstr>
      <vt:lpstr>MATH.TGAMMA</vt:lpstr>
      <vt:lpstr>MATH.TRUNC</vt:lpstr>
      <vt:lpstr>MATH._CHGSIGN</vt:lpstr>
      <vt:lpstr>MATH._FPCLASS</vt:lpstr>
      <vt:lpstr>MATH._J0</vt:lpstr>
      <vt:lpstr>MATH._ROTL</vt:lpstr>
      <vt:lpstr>MATH._SCALB</vt:lpstr>
      <vt:lpstr>MATH.REMQUO!denom</vt:lpstr>
      <vt:lpstr>MATH._SCALB!exp</vt:lpstr>
      <vt:lpstr>MATH.LDEXP!exp</vt:lpstr>
      <vt:lpstr>MATH.SCALBN!exp</vt:lpstr>
      <vt:lpstr>MATH.FREXP!expptr</vt:lpstr>
      <vt:lpstr>MATH.NAN!input</vt:lpstr>
      <vt:lpstr>MATH.MODF!intptr</vt:lpstr>
      <vt:lpstr>MATH.ABS!n</vt:lpstr>
      <vt:lpstr>MATH.REMQUO!numer</vt:lpstr>
      <vt:lpstr>MATH.REMQUO!quo</vt:lpstr>
      <vt:lpstr>MATH._ROTL!shift</vt:lpstr>
      <vt:lpstr>MATH._ROTL!value</vt:lpstr>
      <vt:lpstr>MATH._CHGSIGN!x</vt:lpstr>
      <vt:lpstr>MATH._FPCLASS!x</vt:lpstr>
      <vt:lpstr>MATH._J0!x</vt:lpstr>
      <vt:lpstr>MATH._SCALB!x</vt:lpstr>
      <vt:lpstr>MATH.ACOS!x</vt:lpstr>
      <vt:lpstr>MATH.ACOSH!x</vt:lpstr>
      <vt:lpstr>MATH.ASIN!x</vt:lpstr>
      <vt:lpstr>MATH.ASINH!x</vt:lpstr>
      <vt:lpstr>MATH.ATAN!x</vt:lpstr>
      <vt:lpstr>MATH.ATANH!x</vt:lpstr>
      <vt:lpstr>MATH.CBRT!x</vt:lpstr>
      <vt:lpstr>MATH.CEIL!x</vt:lpstr>
      <vt:lpstr>MATH.COPYSIGN!x</vt:lpstr>
      <vt:lpstr>MATH.COS!x</vt:lpstr>
      <vt:lpstr>MATH.COSH!x</vt:lpstr>
      <vt:lpstr>MATH.ERF!x</vt:lpstr>
      <vt:lpstr>MATH.EXP!x</vt:lpstr>
      <vt:lpstr>MATH.EXP2!x</vt:lpstr>
      <vt:lpstr>MATH.EXPM1!x</vt:lpstr>
      <vt:lpstr>MATH.FABS!x</vt:lpstr>
      <vt:lpstr>MATH.FDIM!x</vt:lpstr>
      <vt:lpstr>MATH.FLOOR!x</vt:lpstr>
      <vt:lpstr>MATH.FMA!x</vt:lpstr>
      <vt:lpstr>MATH.FMAX!x</vt:lpstr>
      <vt:lpstr>MATH.FMIN!x</vt:lpstr>
      <vt:lpstr>MATH.FMOD!x</vt:lpstr>
      <vt:lpstr>MATH.FREXP!x</vt:lpstr>
      <vt:lpstr>MATH.HYPOT!x</vt:lpstr>
      <vt:lpstr>MATH.ILOGB!x</vt:lpstr>
      <vt:lpstr>MATH.LDEXP!x</vt:lpstr>
      <vt:lpstr>MATH.LGAMMA!x</vt:lpstr>
      <vt:lpstr>MATH.LOG!x</vt:lpstr>
      <vt:lpstr>MATH.LOG1P!x</vt:lpstr>
      <vt:lpstr>MATH.LOG2!x</vt:lpstr>
      <vt:lpstr>MATH.LOGB!x</vt:lpstr>
      <vt:lpstr>MATH.MODF!x</vt:lpstr>
      <vt:lpstr>MATH.NEARBYINT!x</vt:lpstr>
      <vt:lpstr>MATH.NEXTAFTER!x</vt:lpstr>
      <vt:lpstr>MATH.POW!x</vt:lpstr>
      <vt:lpstr>MATH.REMAINDER!x</vt:lpstr>
      <vt:lpstr>MATH.RINT!x</vt:lpstr>
      <vt:lpstr>MATH.ROUND!x</vt:lpstr>
      <vt:lpstr>MATH.SCALBN!x</vt:lpstr>
      <vt:lpstr>MATH.SIN!x</vt:lpstr>
      <vt:lpstr>MATH.SINH!x</vt:lpstr>
      <vt:lpstr>MATH.SQRT!x</vt:lpstr>
      <vt:lpstr>MATH.TAN!x</vt:lpstr>
      <vt:lpstr>MATH.TANH!x</vt:lpstr>
      <vt:lpstr>MATH.TGAMMA!x</vt:lpstr>
      <vt:lpstr>MATH.TRUNC!x</vt:lpstr>
      <vt:lpstr>MATH.COPYSIGN!y</vt:lpstr>
      <vt:lpstr>MATH.FDIM!y</vt:lpstr>
      <vt:lpstr>MATH.FMA!y</vt:lpstr>
      <vt:lpstr>MATH.FMAX!y</vt:lpstr>
      <vt:lpstr>MATH.FMIN!y</vt:lpstr>
      <vt:lpstr>MATH.FMOD!y</vt:lpstr>
      <vt:lpstr>MATH.HYPOT!y</vt:lpstr>
      <vt:lpstr>MATH.NEXTAFTER!y</vt:lpstr>
      <vt:lpstr>MATH.POW!y</vt:lpstr>
      <vt:lpstr>MATH.REMAINDER!y</vt:lpstr>
      <vt:lpstr>MATH.FMA!z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2021-01-08T23:58:30Z</dcterms:created>
  <dcterms:modified xsi:type="dcterms:W3CDTF">2021-01-09T00:04:24Z</dcterms:modified>
</cp:coreProperties>
</file>