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_registry\"/>
    </mc:Choice>
  </mc:AlternateContent>
  <xr:revisionPtr revIDLastSave="0" documentId="13_ncr:1_{980A532E-F729-46F0-B593-3450730352A9}" xr6:coauthVersionLast="47" xr6:coauthVersionMax="47" xr10:uidLastSave="{00000000-0000-0000-0000-000000000000}"/>
  <bookViews>
    <workbookView xWindow="2985" yWindow="2985" windowWidth="19890" windowHeight="10470" xr2:uid="{AA467058-A5B8-4098-85B9-912BE92A39F4}"/>
  </bookViews>
  <sheets>
    <sheet name="Sheet1" sheetId="1" r:id="rId1"/>
  </sheets>
  <definedNames>
    <definedName name="HKEY">Sheet1!$C$4</definedName>
    <definedName name="subkey">Sheet1!$F$8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 a="1"/>
  <c r="C4" i="1" a="1"/>
  <c r="C4" i="1" l="1"/>
  <c r="C5" i="1"/>
  <c r="C7" i="1" a="1"/>
  <c r="C6" i="1" a="1"/>
  <c r="C6" i="1" l="1"/>
  <c r="D17" i="1"/>
  <c r="D9" i="1"/>
  <c r="D19" i="1"/>
  <c r="D12" i="1"/>
  <c r="D16" i="1"/>
  <c r="D13" i="1"/>
  <c r="D10" i="1"/>
  <c r="D14" i="1"/>
  <c r="C7" i="1"/>
  <c r="D20" i="1"/>
  <c r="D15" i="1"/>
  <c r="D18" i="1"/>
  <c r="D21" i="1"/>
  <c r="D8" i="1"/>
  <c r="D11" i="1"/>
  <c r="D7" i="1" l="1"/>
  <c r="F9" i="1" a="1"/>
  <c r="F9" i="1" l="1"/>
  <c r="F11" i="1" a="1"/>
  <c r="F10" i="1" a="1"/>
  <c r="F10" i="1" l="1"/>
  <c r="F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<sst xmlns="http://schemas.openxmlformats.org/spreadsheetml/2006/main" count="8" uniqueCount="7">
  <si>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HKEY</t>
  </si>
  <si>
    <t>REG.KEY.INFO</t>
  </si>
  <si>
    <t>REG.KEYS</t>
  </si>
  <si>
    <t>subkey</t>
  </si>
  <si>
    <t>\REG.KEY.OPEN</t>
  </si>
  <si>
    <t>REG.VALUES</t>
  </si>
  <si>
    <t>https://xlladdins.com/xll_registry/xll_registry.xll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</si>
</sst>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fmlaLink="$F$8" fmlaRange="$C$7:$C$21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lladdins.com/xll_registry/xll_registry.xll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7EF7-37CC-4D12-A71D-B05B75DA5362}">
  <dimension ref="B2:K59"/>
  <sheetViews>
    <sheetView showGridLines="0" tabSelected="1" workbookViewId="0">
      <selection activeCell="B2" sqref="B2"/>
    </sheetView>
  </sheetViews>
  <sheetFormatPr defaultRowHeight="15" x14ac:dyDescent="0.25"/>
  <cols>
    <col min="1" max="1" width="3.7109375" customWidth="1"/>
    <col min="3" max="3" width="12" bestFit="1" customWidth="1"/>
    <col min="4" max="4" width="14.5703125" bestFit="1" customWidth="1"/>
    <col min="5" max="5" width="14.7109375" bestFit="1" customWidth="1"/>
    <col min="6" max="6" width="18.5703125" bestFit="1" customWidth="1"/>
    <col min="7" max="7" width="13.140625" bestFit="1" customWidth="1"/>
    <col min="8" max="8" width="13.7109375" bestFit="1" customWidth="1"/>
    <col min="11" max="11" width="12.7109375" bestFit="1" customWidth="1"/>
  </cols>
  <sheetData>
    <row r="2" spans="2:11" ht="18.75" x14ac:dyDescent="0.3">
      <c r="B2" s="6" t="s">
        <v>6</v>
      </c>
    </row>
    <row r="4" spans="2:11" x14ac:dyDescent="0.25">
      <c r="B4" s="1" t="s">
        <v>0</v>
      </c>
      <c r="C4" cm="1">
        <f t="array" ref="C4">_xll.\REG.KEY.HKCU()</f>
        <v>2766003454944</v>
      </c>
    </row>
    <row r="5" spans="2:11" x14ac:dyDescent="0.25">
      <c r="C5" s="3" t="str" cm="1">
        <f t="array" ref="C5:H5">_xll.REG.KEY.INFO()</f>
        <v>subKeys</v>
      </c>
      <c r="D5" s="3" t="str">
        <v>maxSubKeyLen</v>
      </c>
      <c r="E5" s="3" t="str">
        <v>values</v>
      </c>
      <c r="F5" s="3" t="str">
        <v>maxValueNameLen</v>
      </c>
      <c r="G5" s="3" t="str">
        <v>maxValueLen</v>
      </c>
      <c r="H5" s="3" t="str">
        <v>lastWriteTime</v>
      </c>
    </row>
    <row r="6" spans="2:11" x14ac:dyDescent="0.25">
      <c r="B6" s="1" t="s">
        <v>1</v>
      </c>
      <c r="C6" s="5" cm="1">
        <f t="array" ref="C6:H6">_xll.REG.KEY.INFO(HKEY)</f>
        <v>15</v>
      </c>
      <c r="D6" s="4">
        <v>21</v>
      </c>
      <c r="E6">
        <v>0</v>
      </c>
      <c r="F6">
        <v>0</v>
      </c>
      <c r="G6">
        <v>0</v>
      </c>
      <c r="H6" s="2">
        <v>44358.859953703701</v>
      </c>
    </row>
    <row r="7" spans="2:11" x14ac:dyDescent="0.25">
      <c r="B7" t="s">
        <v>2</v>
      </c>
      <c r="C7" t="str" cm="1">
        <f t="array" ref="C7:C21">_xll.REG.KEYS(HKEY)</f>
        <v>AppEvents</v>
      </c>
      <c r="D7" s="4">
        <f>LEN(C7)</f>
        <v>9</v>
      </c>
    </row>
    <row r="8" spans="2:11" x14ac:dyDescent="0.25">
      <c r="C8" t="str">
        <v>Console</v>
      </c>
      <c r="D8" s="4">
        <f t="shared" ref="D8:D21" si="0">LEN(C8)</f>
        <v>7</v>
      </c>
      <c r="E8" s="1" t="s">
        <v>3</v>
      </c>
      <c r="F8">
        <v>2</v>
      </c>
    </row>
    <row r="9" spans="2:11" x14ac:dyDescent="0.25">
      <c r="C9" t="str">
        <v>Control Panel</v>
      </c>
      <c r="D9" s="4">
        <f t="shared" si="0"/>
        <v>13</v>
      </c>
      <c r="E9" s="1" t="s">
        <v>4</v>
      </c>
      <c r="F9" cm="1">
        <f t="array" ref="F9">_xll.\REG.KEY.OPEN(HKEY, INDEX(_xlfn.ANCHORARRAY(C7),subkey))</f>
        <v>2768087819744</v>
      </c>
    </row>
    <row r="10" spans="2:11" x14ac:dyDescent="0.25">
      <c r="C10" t="str">
        <v>Environment</v>
      </c>
      <c r="D10" s="4">
        <f t="shared" si="0"/>
        <v>11</v>
      </c>
      <c r="E10" s="1" t="s">
        <v>1</v>
      </c>
      <c r="F10" cm="1">
        <f t="array" ref="F10:K10">_xll.REG.KEY.INFO(F9)</f>
        <v>8</v>
      </c>
      <c r="G10">
        <v>121</v>
      </c>
      <c r="H10" s="5">
        <v>49</v>
      </c>
      <c r="I10">
        <v>24</v>
      </c>
      <c r="J10">
        <v>36</v>
      </c>
      <c r="K10" s="2">
        <v>44302.985555555555</v>
      </c>
    </row>
    <row r="11" spans="2:11" x14ac:dyDescent="0.25">
      <c r="C11" t="str">
        <v>EUDC</v>
      </c>
      <c r="D11" s="4">
        <f t="shared" si="0"/>
        <v>4</v>
      </c>
      <c r="E11" s="1" t="s">
        <v>5</v>
      </c>
      <c r="F11" t="str" cm="1">
        <f t="array" ref="F11:G59">_xll.REG.VALUES(F9)</f>
        <v>ColorTable00</v>
      </c>
      <c r="G11">
        <v>789516</v>
      </c>
    </row>
    <row r="12" spans="2:11" x14ac:dyDescent="0.25">
      <c r="C12" t="str">
        <v>Keyboard Layout</v>
      </c>
      <c r="D12" s="4">
        <f t="shared" si="0"/>
        <v>15</v>
      </c>
      <c r="F12" t="str">
        <v>ColorTable01</v>
      </c>
      <c r="G12">
        <v>14300928</v>
      </c>
    </row>
    <row r="13" spans="2:11" x14ac:dyDescent="0.25">
      <c r="C13" t="str">
        <v>Microsoft</v>
      </c>
      <c r="D13" s="4">
        <f t="shared" si="0"/>
        <v>9</v>
      </c>
      <c r="F13" t="str">
        <v>ColorTable02</v>
      </c>
      <c r="G13">
        <v>958739</v>
      </c>
    </row>
    <row r="14" spans="2:11" x14ac:dyDescent="0.25">
      <c r="C14" t="str">
        <v>Network</v>
      </c>
      <c r="D14" s="4">
        <f t="shared" si="0"/>
        <v>7</v>
      </c>
      <c r="F14" t="str">
        <v>ColorTable03</v>
      </c>
      <c r="G14">
        <v>14521914</v>
      </c>
    </row>
    <row r="15" spans="2:11" x14ac:dyDescent="0.25">
      <c r="C15" t="str">
        <v>Printers</v>
      </c>
      <c r="D15" s="4">
        <f t="shared" si="0"/>
        <v>8</v>
      </c>
      <c r="F15" t="str">
        <v>ColorTable04</v>
      </c>
      <c r="G15">
        <v>2035653</v>
      </c>
    </row>
    <row r="16" spans="2:11" x14ac:dyDescent="0.25">
      <c r="C16" t="str">
        <v>SampleProjectDir</v>
      </c>
      <c r="D16" s="4">
        <f t="shared" si="0"/>
        <v>16</v>
      </c>
      <c r="F16" t="str">
        <v>ColorTable05</v>
      </c>
      <c r="G16">
        <v>9967496</v>
      </c>
    </row>
    <row r="17" spans="3:7" x14ac:dyDescent="0.25">
      <c r="C17" t="str">
        <v>SOFTWARE</v>
      </c>
      <c r="D17" s="4">
        <f t="shared" si="0"/>
        <v>8</v>
      </c>
      <c r="F17" t="str">
        <v>ColorTable06</v>
      </c>
      <c r="G17">
        <v>40129</v>
      </c>
    </row>
    <row r="18" spans="3:7" x14ac:dyDescent="0.25">
      <c r="C18" t="str">
        <v>System</v>
      </c>
      <c r="D18" s="4">
        <f t="shared" si="0"/>
        <v>6</v>
      </c>
      <c r="F18" t="str">
        <v>ColorTable07</v>
      </c>
      <c r="G18">
        <v>13421772</v>
      </c>
    </row>
    <row r="19" spans="3:7" x14ac:dyDescent="0.25">
      <c r="C19" t="str">
        <v>tmp</v>
      </c>
      <c r="D19" s="4">
        <f t="shared" si="0"/>
        <v>3</v>
      </c>
      <c r="F19" t="str">
        <v>ColorTable08</v>
      </c>
      <c r="G19">
        <v>7763574</v>
      </c>
    </row>
    <row r="20" spans="3:7" x14ac:dyDescent="0.25">
      <c r="C20" t="str">
        <v>Uninstall</v>
      </c>
      <c r="D20" s="4">
        <f t="shared" si="0"/>
        <v>9</v>
      </c>
      <c r="F20" t="str">
        <v>ColorTable09</v>
      </c>
      <c r="G20">
        <v>16742459</v>
      </c>
    </row>
    <row r="21" spans="3:7" x14ac:dyDescent="0.25">
      <c r="C21" t="str">
        <v>Volatile Environment</v>
      </c>
      <c r="D21" s="4">
        <f t="shared" si="0"/>
        <v>20</v>
      </c>
      <c r="F21" t="str">
        <v>ColorTable10</v>
      </c>
      <c r="G21">
        <v>837142</v>
      </c>
    </row>
    <row r="22" spans="3:7" x14ac:dyDescent="0.25">
      <c r="F22" t="str">
        <v>ColorTable11</v>
      </c>
      <c r="G22">
        <v>14079585</v>
      </c>
    </row>
    <row r="23" spans="3:7" x14ac:dyDescent="0.25">
      <c r="F23" t="str">
        <v>ColorTable12</v>
      </c>
      <c r="G23">
        <v>5654759</v>
      </c>
    </row>
    <row r="24" spans="3:7" x14ac:dyDescent="0.25">
      <c r="F24" t="str">
        <v>ColorTable13</v>
      </c>
      <c r="G24">
        <v>10354868</v>
      </c>
    </row>
    <row r="25" spans="3:7" x14ac:dyDescent="0.25">
      <c r="F25" t="str">
        <v>ColorTable14</v>
      </c>
      <c r="G25">
        <v>10875385</v>
      </c>
    </row>
    <row r="26" spans="3:7" x14ac:dyDescent="0.25">
      <c r="F26" t="str">
        <v>ColorTable15</v>
      </c>
      <c r="G26">
        <v>15921906</v>
      </c>
    </row>
    <row r="27" spans="3:7" x14ac:dyDescent="0.25">
      <c r="F27" t="str">
        <v>CtrlKeyShortcutsDisabled</v>
      </c>
      <c r="G27">
        <v>0</v>
      </c>
    </row>
    <row r="28" spans="3:7" x14ac:dyDescent="0.25">
      <c r="F28" t="str">
        <v>CursorColor</v>
      </c>
      <c r="G28">
        <v>4294967295</v>
      </c>
    </row>
    <row r="29" spans="3:7" x14ac:dyDescent="0.25">
      <c r="F29" t="str">
        <v>CursorSize</v>
      </c>
      <c r="G29">
        <v>25</v>
      </c>
    </row>
    <row r="30" spans="3:7" x14ac:dyDescent="0.25">
      <c r="F30" t="str">
        <v>DefaultBackground</v>
      </c>
      <c r="G30">
        <v>4294967295</v>
      </c>
    </row>
    <row r="31" spans="3:7" x14ac:dyDescent="0.25">
      <c r="F31" t="str">
        <v>DefaultForeground</v>
      </c>
      <c r="G31">
        <v>4294967295</v>
      </c>
    </row>
    <row r="32" spans="3:7" x14ac:dyDescent="0.25">
      <c r="F32" t="str">
        <v>EnableColorSelection</v>
      </c>
      <c r="G32">
        <v>0</v>
      </c>
    </row>
    <row r="33" spans="6:7" x14ac:dyDescent="0.25">
      <c r="F33" t="str">
        <v>ExtendedEditKey</v>
      </c>
      <c r="G33">
        <v>1</v>
      </c>
    </row>
    <row r="34" spans="6:7" x14ac:dyDescent="0.25">
      <c r="F34" t="str">
        <v>ExtendedEditKeyCustom</v>
      </c>
      <c r="G34">
        <v>0</v>
      </c>
    </row>
    <row r="35" spans="6:7" x14ac:dyDescent="0.25">
      <c r="F35" t="str">
        <v>FaceName</v>
      </c>
      <c r="G35" t="str">
        <v>__DefaultTTFont__</v>
      </c>
    </row>
    <row r="36" spans="6:7" x14ac:dyDescent="0.25">
      <c r="F36" t="str">
        <v>FilterOnPaste</v>
      </c>
      <c r="G36">
        <v>1</v>
      </c>
    </row>
    <row r="37" spans="6:7" x14ac:dyDescent="0.25">
      <c r="F37" t="str">
        <v>FontFamily</v>
      </c>
      <c r="G37">
        <v>0</v>
      </c>
    </row>
    <row r="38" spans="6:7" x14ac:dyDescent="0.25">
      <c r="F38" t="str">
        <v>FontSize</v>
      </c>
      <c r="G38">
        <v>1048576</v>
      </c>
    </row>
    <row r="39" spans="6:7" x14ac:dyDescent="0.25">
      <c r="F39" t="str">
        <v>FontWeight</v>
      </c>
      <c r="G39">
        <v>0</v>
      </c>
    </row>
    <row r="40" spans="6:7" x14ac:dyDescent="0.25">
      <c r="F40" t="str">
        <v>ForceV2</v>
      </c>
      <c r="G40">
        <v>1</v>
      </c>
    </row>
    <row r="41" spans="6:7" x14ac:dyDescent="0.25">
      <c r="F41" t="str">
        <v>FullScreen</v>
      </c>
      <c r="G41">
        <v>0</v>
      </c>
    </row>
    <row r="42" spans="6:7" x14ac:dyDescent="0.25">
      <c r="F42" t="str">
        <v>HistoryBufferSize</v>
      </c>
      <c r="G42">
        <v>50</v>
      </c>
    </row>
    <row r="43" spans="6:7" x14ac:dyDescent="0.25">
      <c r="F43" t="str">
        <v>HistoryNoDup</v>
      </c>
      <c r="G43">
        <v>0</v>
      </c>
    </row>
    <row r="44" spans="6:7" x14ac:dyDescent="0.25">
      <c r="F44" t="str">
        <v>InsertMode</v>
      </c>
      <c r="G44">
        <v>1</v>
      </c>
    </row>
    <row r="45" spans="6:7" x14ac:dyDescent="0.25">
      <c r="F45" t="str">
        <v>LineSelection</v>
      </c>
      <c r="G45">
        <v>1</v>
      </c>
    </row>
    <row r="46" spans="6:7" x14ac:dyDescent="0.25">
      <c r="F46" t="str">
        <v>LineWrap</v>
      </c>
      <c r="G46">
        <v>1</v>
      </c>
    </row>
    <row r="47" spans="6:7" x14ac:dyDescent="0.25">
      <c r="F47" t="str">
        <v>LoadConIme</v>
      </c>
      <c r="G47">
        <v>1</v>
      </c>
    </row>
    <row r="48" spans="6:7" x14ac:dyDescent="0.25">
      <c r="F48" t="str">
        <v>NumberOfHistoryBuffers</v>
      </c>
      <c r="G48">
        <v>4</v>
      </c>
    </row>
    <row r="49" spans="6:7" x14ac:dyDescent="0.25">
      <c r="F49" t="str">
        <v>PopupColors</v>
      </c>
      <c r="G49">
        <v>245</v>
      </c>
    </row>
    <row r="50" spans="6:7" x14ac:dyDescent="0.25">
      <c r="F50" t="str">
        <v>QuickEdit</v>
      </c>
      <c r="G50">
        <v>1</v>
      </c>
    </row>
    <row r="51" spans="6:7" x14ac:dyDescent="0.25">
      <c r="F51" t="str">
        <v>ScreenBufferSize</v>
      </c>
      <c r="G51">
        <v>589889656</v>
      </c>
    </row>
    <row r="52" spans="6:7" x14ac:dyDescent="0.25">
      <c r="F52" t="str">
        <v>ScreenColors</v>
      </c>
      <c r="G52">
        <v>7</v>
      </c>
    </row>
    <row r="53" spans="6:7" x14ac:dyDescent="0.25">
      <c r="F53" t="str">
        <v>ScrollScale</v>
      </c>
      <c r="G53">
        <v>1</v>
      </c>
    </row>
    <row r="54" spans="6:7" x14ac:dyDescent="0.25">
      <c r="F54" t="str">
        <v>TerminalScrolling</v>
      </c>
      <c r="G54">
        <v>0</v>
      </c>
    </row>
    <row r="55" spans="6:7" x14ac:dyDescent="0.25">
      <c r="F55" t="str">
        <v>TrimLeadingZeros</v>
      </c>
      <c r="G55">
        <v>0</v>
      </c>
    </row>
    <row r="56" spans="6:7" x14ac:dyDescent="0.25">
      <c r="F56" t="str">
        <v>WindowAlpha</v>
      </c>
      <c r="G56">
        <v>255</v>
      </c>
    </row>
    <row r="57" spans="6:7" x14ac:dyDescent="0.25">
      <c r="F57" t="str">
        <v>WindowSize</v>
      </c>
      <c r="G57">
        <v>1966200</v>
      </c>
    </row>
    <row r="58" spans="6:7" x14ac:dyDescent="0.25">
      <c r="F58" t="str">
        <v>WordDelimiters</v>
      </c>
      <c r="G58">
        <v>0</v>
      </c>
    </row>
    <row r="59" spans="6:7" x14ac:dyDescent="0.25">
      <c r="F59" t="str">
        <v>CurrentPage</v>
      </c>
      <c r="G59">
        <v>0</v>
      </c>
    </row>
  </sheetData>
  <hyperlinks>
    <hyperlink ref="B2" r:id="rId1" xr:uid="{9AD009B9-9ACB-48FF-981E-B74B993BD4D3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HKEY</vt:lpstr>
      <vt:lpstr>subkey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2021-06-12T10:46:53Z</dcterms:created>
  <dcterms:modified xsi:type="dcterms:W3CDTF">2021-06-12T13:15:20Z</dcterms:modified>
</cp:coreProperties>
</file>