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6B59F072-9749-4A30-9914-24C72923D0A6}" xr6:coauthVersionLast="47" xr6:coauthVersionMax="47" xr10:uidLastSave="{00000000-0000-0000-0000-000000000000}"/>
  <bookViews>
    <workbookView xWindow="-108" yWindow="-108" windowWidth="23256" windowHeight="13176" xr2:uid="{BDA2A56F-8BAE-4BCF-934D-9671517C69E4}"/>
  </bookViews>
  <sheets>
    <sheet name="Sheet1" sheetId="1" r:id="rId1"/>
  </sheets>
  <definedNames>
    <definedName name="cusip">Sheet1!$F$9</definedName>
    <definedName name="sm.db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5" i="1"/>
  <c r="E4" i="1"/>
  <c r="C2" i="1" a="1"/>
  <c r="C2" i="1" l="1"/>
  <c r="C4" i="1" a="1"/>
  <c r="F10" i="1" a="1"/>
  <c r="F10" i="1" l="1"/>
  <c r="E10" i="1" s="1" a="1"/>
  <c r="E10" i="1" s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<sst xmlns="http://schemas.openxmlformats.org/spreadsheetml/2006/main" count="10" uniqueCount="10">
  <si>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sm.db</t>
  </si>
  <si>
    <t>securities</t>
  </si>
  <si>
    <t>bondStatus</t>
  </si>
  <si>
    <t>cusip</t>
  </si>
  <si>
    <t>coupon</t>
  </si>
  <si>
    <t>from</t>
  </si>
  <si>
    <t>where</t>
  </si>
  <si>
    <t>limit</t>
  </si>
  <si>
    <t xml:space="preserve">&lt;= coupon and coupon &lt;= </t>
  </si>
  <si>
    <t>00037CQT0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</si>
</sst>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17D1-8D96-4D6E-BBD6-3C5F990D98E0}">
  <dimension ref="B2:M89"/>
  <sheetViews>
    <sheetView tabSelected="1" workbookViewId="0"/>
  </sheetViews>
  <sheetFormatPr defaultRowHeight="18" x14ac:dyDescent="0.35"/>
  <cols>
    <col min="3" max="3" width="11.58203125" bestFit="1" customWidth="1"/>
    <col min="5" max="5" width="11.75" customWidth="1"/>
  </cols>
  <sheetData>
    <row r="2" spans="2:13" x14ac:dyDescent="0.35">
      <c r="B2" s="1" t="s">
        <v>0</v>
      </c>
      <c r="C2" cm="1">
        <f t="array" ref="C2">_xll.\SQL.DB(B2,_xll.SQLITE_OPEN_READONLY())</f>
        <v>1852649071696</v>
      </c>
    </row>
    <row r="3" spans="2:13" x14ac:dyDescent="0.35">
      <c r="B3" s="1" t="s">
        <v>1</v>
      </c>
      <c r="C3" t="s">
        <v>2</v>
      </c>
      <c r="E3" s="2" t="s">
        <v>3</v>
      </c>
      <c r="F3" s="2" t="s">
        <v>4</v>
      </c>
      <c r="G3" s="2"/>
      <c r="H3" s="2"/>
      <c r="I3" s="2"/>
      <c r="J3" s="2"/>
      <c r="K3" s="2"/>
      <c r="L3" s="2"/>
      <c r="M3" s="2"/>
    </row>
    <row r="4" spans="2:13" x14ac:dyDescent="0.35">
      <c r="C4" t="str" cm="1">
        <f t="array" ref="C4:C89">_xlfn._xlws.SORT(INDEX(_xlfn.DROP(_xll.SQL.TABLE_INFO(C2,B3),1),,2))</f>
        <v>accrualDate</v>
      </c>
      <c r="E4" t="str">
        <f>"select "&amp;_xlfn.TEXTJOIN(", ",TRUE,E3:M3)</f>
        <v>select cusip, coupon</v>
      </c>
    </row>
    <row r="5" spans="2:13" x14ac:dyDescent="0.35">
      <c r="C5" t="str">
        <v>bondStatus</v>
      </c>
      <c r="E5" t="s">
        <v>5</v>
      </c>
      <c r="F5" t="str">
        <f>B3</f>
        <v>securities</v>
      </c>
    </row>
    <row r="6" spans="2:13" x14ac:dyDescent="0.35">
      <c r="C6" t="str">
        <v>bondStatusReason</v>
      </c>
      <c r="E6" t="s">
        <v>6</v>
      </c>
      <c r="F6">
        <v>5</v>
      </c>
      <c r="G6" t="s">
        <v>8</v>
      </c>
      <c r="H6">
        <v>5</v>
      </c>
    </row>
    <row r="7" spans="2:13" x14ac:dyDescent="0.35">
      <c r="C7" t="str">
        <v>bondType</v>
      </c>
      <c r="E7" t="s">
        <v>7</v>
      </c>
      <c r="F7">
        <v>10</v>
      </c>
    </row>
    <row r="8" spans="2:13" x14ac:dyDescent="0.35">
      <c r="C8" t="str">
        <v>calculable</v>
      </c>
    </row>
    <row r="9" spans="2:13" x14ac:dyDescent="0.35">
      <c r="C9" t="str">
        <v>callSchedule.0.date</v>
      </c>
      <c r="E9" t="str">
        <f>E3</f>
        <v>cusip</v>
      </c>
      <c r="F9" s="2" t="s">
        <v>9</v>
      </c>
    </row>
    <row r="10" spans="2:13" x14ac:dyDescent="0.35">
      <c r="C10" t="str">
        <v>callSchedule.0.price</v>
      </c>
      <c r="E10" t="str" cm="1">
        <f t="array" ref="E10:E19">INDEX(_xlfn.ANCHORARRAY(F10),,1)</f>
        <v>000379BW6</v>
      </c>
      <c r="F10" t="str" cm="1">
        <f t="array" ref="F10:G19">_xlfn.DROP(_xll.SQL.QUERY(sm.db,E4:J7),1)</f>
        <v>000379BW6</v>
      </c>
      <c r="G10">
        <v>5</v>
      </c>
    </row>
    <row r="11" spans="2:13" x14ac:dyDescent="0.35">
      <c r="C11" t="str">
        <v>callSchedule.1.date</v>
      </c>
      <c r="E11" t="str">
        <v>000379BX4</v>
      </c>
      <c r="F11" t="str">
        <v>000379BX4</v>
      </c>
      <c r="G11">
        <v>5</v>
      </c>
    </row>
    <row r="12" spans="2:13" x14ac:dyDescent="0.35">
      <c r="C12" t="str">
        <v>callSchedule.1.price</v>
      </c>
      <c r="E12" t="str">
        <v>00037CQT0</v>
      </c>
      <c r="F12" t="str">
        <v>00037CQT0</v>
      </c>
      <c r="G12">
        <v>5</v>
      </c>
    </row>
    <row r="13" spans="2:13" x14ac:dyDescent="0.35">
      <c r="C13" t="str">
        <v>countryCode</v>
      </c>
      <c r="E13" t="str">
        <v>00037CRE2</v>
      </c>
      <c r="F13" t="str">
        <v>00037CRE2</v>
      </c>
      <c r="G13">
        <v>5</v>
      </c>
    </row>
    <row r="14" spans="2:13" x14ac:dyDescent="0.35">
      <c r="C14" t="str">
        <v>coupon</v>
      </c>
      <c r="E14" t="str">
        <v>00037CSC5</v>
      </c>
      <c r="F14" t="str">
        <v>00037CSC5</v>
      </c>
      <c r="G14">
        <v>5</v>
      </c>
    </row>
    <row r="15" spans="2:13" x14ac:dyDescent="0.35">
      <c r="C15" t="str">
        <v>couponType</v>
      </c>
      <c r="E15" t="str">
        <v>00037CSD3</v>
      </c>
      <c r="F15" t="str">
        <v>00037CSD3</v>
      </c>
      <c r="G15">
        <v>5</v>
      </c>
    </row>
    <row r="16" spans="2:13" x14ac:dyDescent="0.35">
      <c r="C16" t="str">
        <v>currencyCode</v>
      </c>
      <c r="E16" t="str">
        <v>00037CSE1</v>
      </c>
      <c r="F16" t="str">
        <v>00037CSE1</v>
      </c>
      <c r="G16">
        <v>5</v>
      </c>
    </row>
    <row r="17" spans="3:7" x14ac:dyDescent="0.35">
      <c r="C17" t="str">
        <v>cusip</v>
      </c>
      <c r="E17" t="str">
        <v>00037CSF8</v>
      </c>
      <c r="F17" t="str">
        <v>00037CSF8</v>
      </c>
      <c r="G17">
        <v>5</v>
      </c>
    </row>
    <row r="18" spans="3:7" x14ac:dyDescent="0.35">
      <c r="C18" t="str">
        <v>debtRankType</v>
      </c>
      <c r="E18" t="str">
        <v>00037CSG6</v>
      </c>
      <c r="F18" t="str">
        <v>00037CSG6</v>
      </c>
      <c r="G18">
        <v>5</v>
      </c>
    </row>
    <row r="19" spans="3:7" x14ac:dyDescent="0.35">
      <c r="C19" t="str">
        <v>debtType</v>
      </c>
      <c r="E19" t="str">
        <v>00037CSH4</v>
      </c>
      <c r="F19" t="str">
        <v>00037CSH4</v>
      </c>
      <c r="G19">
        <v>5</v>
      </c>
    </row>
    <row r="20" spans="3:7" x14ac:dyDescent="0.35">
      <c r="C20" t="str">
        <v>denomIncrementAmount</v>
      </c>
    </row>
    <row r="21" spans="3:7" x14ac:dyDescent="0.35">
      <c r="C21" t="str">
        <v>displayName</v>
      </c>
    </row>
    <row r="22" spans="3:7" x14ac:dyDescent="0.35">
      <c r="C22" t="str">
        <v>effectiveMaturity</v>
      </c>
    </row>
    <row r="23" spans="3:7" x14ac:dyDescent="0.35">
      <c r="C23" t="str">
        <v>effectiveRedemption.date</v>
      </c>
    </row>
    <row r="24" spans="3:7" x14ac:dyDescent="0.35">
      <c r="C24" t="str">
        <v>effectiveRedemption.price</v>
      </c>
    </row>
    <row r="25" spans="3:7" x14ac:dyDescent="0.35">
      <c r="C25" t="str">
        <v>effectiveRedemption.type</v>
      </c>
    </row>
    <row r="26" spans="3:7" x14ac:dyDescent="0.35">
      <c r="C26" t="str">
        <v>escrowedToMaturity</v>
      </c>
    </row>
    <row r="27" spans="3:7" x14ac:dyDescent="0.35">
      <c r="C27" t="str">
        <v>evaluatedPrice</v>
      </c>
    </row>
    <row r="28" spans="3:7" x14ac:dyDescent="0.35">
      <c r="C28" t="str">
        <v>federalTaxStatus</v>
      </c>
    </row>
    <row r="29" spans="3:7" x14ac:dyDescent="0.35">
      <c r="C29" t="str">
        <v>firstCallDate</v>
      </c>
    </row>
    <row r="30" spans="3:7" x14ac:dyDescent="0.35">
      <c r="C30" t="str">
        <v>firstCallPrice</v>
      </c>
    </row>
    <row r="31" spans="3:7" x14ac:dyDescent="0.35">
      <c r="C31" t="str">
        <v>firstCallYear</v>
      </c>
    </row>
    <row r="32" spans="3:7" x14ac:dyDescent="0.35">
      <c r="C32" t="str">
        <v>firstCouponDate</v>
      </c>
    </row>
    <row r="33" spans="3:3" x14ac:dyDescent="0.35">
      <c r="C33" t="str">
        <v>firstSettlementDate</v>
      </c>
    </row>
    <row r="34" spans="3:3" x14ac:dyDescent="0.35">
      <c r="C34" t="str">
        <v>floatingRateCode</v>
      </c>
    </row>
    <row r="35" spans="3:3" x14ac:dyDescent="0.35">
      <c r="C35" t="str">
        <v>industryGroup</v>
      </c>
    </row>
    <row r="36" spans="3:3" x14ac:dyDescent="0.35">
      <c r="C36" t="str">
        <v>industrySubGroup</v>
      </c>
    </row>
    <row r="37" spans="3:3" x14ac:dyDescent="0.35">
      <c r="C37" t="str">
        <v>insured</v>
      </c>
    </row>
    <row r="38" spans="3:3" x14ac:dyDescent="0.35">
      <c r="C38" t="str">
        <v>isin</v>
      </c>
    </row>
    <row r="39" spans="3:3" x14ac:dyDescent="0.35">
      <c r="C39" t="str">
        <v>issuanceCode</v>
      </c>
    </row>
    <row r="40" spans="3:3" x14ac:dyDescent="0.35">
      <c r="C40" t="str">
        <v>issueCode</v>
      </c>
    </row>
    <row r="41" spans="3:3" x14ac:dyDescent="0.35">
      <c r="C41" t="str">
        <v>issueDate</v>
      </c>
    </row>
    <row r="42" spans="3:3" x14ac:dyDescent="0.35">
      <c r="C42" t="str">
        <v>issueName</v>
      </c>
    </row>
    <row r="43" spans="3:3" x14ac:dyDescent="0.35">
      <c r="C43" t="str">
        <v>issuerCode</v>
      </c>
    </row>
    <row r="44" spans="3:3" x14ac:dyDescent="0.35">
      <c r="C44" t="str">
        <v>issuerName</v>
      </c>
    </row>
    <row r="45" spans="3:3" x14ac:dyDescent="0.35">
      <c r="C45" t="str">
        <v>lastAccrualDate</v>
      </c>
    </row>
    <row r="46" spans="3:3" x14ac:dyDescent="0.35">
      <c r="C46" t="str">
        <v>market</v>
      </c>
    </row>
    <row r="47" spans="3:3" x14ac:dyDescent="0.35">
      <c r="C47" t="str">
        <v>marketplace</v>
      </c>
    </row>
    <row r="48" spans="3:3" x14ac:dyDescent="0.35">
      <c r="C48" t="str">
        <v>maturityDate</v>
      </c>
    </row>
    <row r="49" spans="3:3" x14ac:dyDescent="0.35">
      <c r="C49" t="str">
        <v>maturityPrice</v>
      </c>
    </row>
    <row r="50" spans="3:3" x14ac:dyDescent="0.35">
      <c r="C50" t="str">
        <v>minDenomAmount</v>
      </c>
    </row>
    <row r="51" spans="3:3" x14ac:dyDescent="0.35">
      <c r="C51" t="str">
        <v>muni.escrowedToMaturity</v>
      </c>
    </row>
    <row r="52" spans="3:3" x14ac:dyDescent="0.35">
      <c r="C52" t="str">
        <v>muni.otherEnhancement</v>
      </c>
    </row>
    <row r="53" spans="3:3" x14ac:dyDescent="0.35">
      <c r="C53" t="str">
        <v>muni.preRefunded</v>
      </c>
    </row>
    <row r="54" spans="3:3" x14ac:dyDescent="0.35">
      <c r="C54" t="str">
        <v>muni.redemptionType</v>
      </c>
    </row>
    <row r="55" spans="3:3" x14ac:dyDescent="0.35">
      <c r="C55" t="str">
        <v>muni.securityType</v>
      </c>
    </row>
    <row r="56" spans="3:3" x14ac:dyDescent="0.35">
      <c r="C56" t="str">
        <v>originalCoupon</v>
      </c>
    </row>
    <row r="57" spans="3:3" x14ac:dyDescent="0.35">
      <c r="C57" t="str">
        <v>originalPrincipalAmount</v>
      </c>
    </row>
    <row r="58" spans="3:3" x14ac:dyDescent="0.35">
      <c r="C58" t="str">
        <v>outstandingAmount</v>
      </c>
    </row>
    <row r="59" spans="3:3" x14ac:dyDescent="0.35">
      <c r="C59" t="str">
        <v>parPrice</v>
      </c>
    </row>
    <row r="60" spans="3:3" x14ac:dyDescent="0.35">
      <c r="C60" t="str">
        <v>parRatio</v>
      </c>
    </row>
    <row r="61" spans="3:3" x14ac:dyDescent="0.35">
      <c r="C61" t="str">
        <v>parValue</v>
      </c>
    </row>
    <row r="62" spans="3:3" x14ac:dyDescent="0.35">
      <c r="C62" t="str">
        <v>paymentFrequency</v>
      </c>
    </row>
    <row r="63" spans="3:3" x14ac:dyDescent="0.35">
      <c r="C63" t="str">
        <v>preRefunded</v>
      </c>
    </row>
    <row r="64" spans="3:3" x14ac:dyDescent="0.35">
      <c r="C64" t="str">
        <v>putCondInd</v>
      </c>
    </row>
    <row r="65" spans="3:3" x14ac:dyDescent="0.35">
      <c r="C65" t="str">
        <v>saleDate</v>
      </c>
    </row>
    <row r="66" spans="3:3" x14ac:dyDescent="0.35">
      <c r="C66" t="str">
        <v>securityKey</v>
      </c>
    </row>
    <row r="67" spans="3:3" x14ac:dyDescent="0.35">
      <c r="C67" t="str">
        <v>securityName</v>
      </c>
    </row>
    <row r="68" spans="3:3" x14ac:dyDescent="0.35">
      <c r="C68" t="str">
        <v>securityType</v>
      </c>
    </row>
    <row r="69" spans="3:3" x14ac:dyDescent="0.35">
      <c r="C69" t="str">
        <v>sinkerInd</v>
      </c>
    </row>
    <row r="70" spans="3:3" x14ac:dyDescent="0.35">
      <c r="C70" t="str">
        <v>state</v>
      </c>
    </row>
    <row r="71" spans="3:3" x14ac:dyDescent="0.35">
      <c r="C71" t="str">
        <v>stateTaxStatus</v>
      </c>
    </row>
    <row r="72" spans="3:3" x14ac:dyDescent="0.35">
      <c r="C72" t="str">
        <v>strip</v>
      </c>
    </row>
    <row r="73" spans="3:3" x14ac:dyDescent="0.35">
      <c r="C73" t="str">
        <v>subjectToAmt</v>
      </c>
    </row>
    <row r="74" spans="3:3" x14ac:dyDescent="0.35">
      <c r="C74" t="str">
        <v>taxable</v>
      </c>
    </row>
    <row r="75" spans="3:3" x14ac:dyDescent="0.35">
      <c r="C75" t="str">
        <v>term</v>
      </c>
    </row>
    <row r="76" spans="3:3" x14ac:dyDescent="0.35">
      <c r="C76" t="str">
        <v>text.bondType</v>
      </c>
    </row>
    <row r="77" spans="3:3" x14ac:dyDescent="0.35">
      <c r="C77" t="str">
        <v>text.coupon</v>
      </c>
    </row>
    <row r="78" spans="3:3" x14ac:dyDescent="0.35">
      <c r="C78" t="str">
        <v>text.couponType</v>
      </c>
    </row>
    <row r="79" spans="3:3" x14ac:dyDescent="0.35">
      <c r="C79" t="str">
        <v>text.federalTaxStatus</v>
      </c>
    </row>
    <row r="80" spans="3:3" x14ac:dyDescent="0.35">
      <c r="C80" t="str">
        <v>text.issueDate</v>
      </c>
    </row>
    <row r="81" spans="3:3" x14ac:dyDescent="0.35">
      <c r="C81" t="str">
        <v>text.maturityDate</v>
      </c>
    </row>
    <row r="82" spans="3:3" x14ac:dyDescent="0.35">
      <c r="C82" t="str">
        <v>text.naicsClassification</v>
      </c>
    </row>
    <row r="83" spans="3:3" x14ac:dyDescent="0.35">
      <c r="C83" t="str">
        <v>text.paymentFrequency</v>
      </c>
    </row>
    <row r="84" spans="3:3" x14ac:dyDescent="0.35">
      <c r="C84" t="str">
        <v>text.redemptionType</v>
      </c>
    </row>
    <row r="85" spans="3:3" x14ac:dyDescent="0.35">
      <c r="C85" t="str">
        <v>text.securityType</v>
      </c>
    </row>
    <row r="86" spans="3:3" x14ac:dyDescent="0.35">
      <c r="C86" t="str">
        <v>text.state</v>
      </c>
    </row>
    <row r="87" spans="3:3" x14ac:dyDescent="0.35">
      <c r="C87" t="str">
        <v>text.useOfProceeds</v>
      </c>
    </row>
    <row r="88" spans="3:3" x14ac:dyDescent="0.35">
      <c r="C88" t="str">
        <v>ticker</v>
      </c>
    </row>
    <row r="89" spans="3:3" x14ac:dyDescent="0.35">
      <c r="C89" t="str">
        <v>useOfProceeds</v>
      </c>
    </row>
  </sheetData>
  <dataValidations count="2">
    <dataValidation type="list" allowBlank="1" showInputMessage="1" showErrorMessage="1" sqref="C3" xr:uid="{9710C27D-FC83-4DCE-9835-75D0443E99A4}">
      <formula1>_xlfn.ANCHORARRAY($C$4)</formula1>
    </dataValidation>
    <dataValidation type="list" allowBlank="1" showInputMessage="1" showErrorMessage="1" sqref="F9" xr:uid="{63EA408A-B38E-4AF7-AD99-1ACCDF8AF956}">
      <formula1>_xlfn.ANCHORARRAY($E$10)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cusip</vt:lpstr>
      <vt:lpstr>sm.db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2023-10-11T14:47:13Z</dcterms:created>
  <dcterms:modified xsi:type="dcterms:W3CDTF">2023-10-11T15:17:42Z</dcterms:modified>
</cp:coreProperties>
</file>