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" windowWidth="10245" windowHeight="8085" activeTab="5"/>
  </bookViews>
  <sheets>
    <sheet name="ACOLHIMENTO " sheetId="1" r:id="rId1"/>
    <sheet name="FORTALECIMENTO  " sheetId="2" r:id="rId2"/>
    <sheet name="Resumo" sheetId="3" state="hidden" r:id="rId3"/>
    <sheet name="RES" sheetId="4" state="hidden" r:id="rId4"/>
    <sheet name="indicadores RH" sheetId="8" r:id="rId5"/>
    <sheet name="DETALHE deslig. p outro motiv" sheetId="9" r:id="rId6"/>
  </sheets>
  <definedNames>
    <definedName name="_xlnm.Print_Area" localSheetId="0">'ACOLHIMENTO '!$A$1:$BY$21</definedName>
    <definedName name="_xlnm.Print_Area" localSheetId="1">'FORTALECIMENTO  '!$A$1:$Z$25</definedName>
    <definedName name="_xlnm.Print_Titles" localSheetId="0">'ACOLHIMENTO '!$A:$A</definedName>
    <definedName name="_xlnm.Print_Titles" localSheetId="1">'FORTALECIMENTO  '!$A:$B</definedName>
    <definedName name="Z_05F3EDAC_A727_4E1E_B468_AE0815D97C34_.wvu.PrintArea" localSheetId="0" hidden="1">'ACOLHIMENTO '!$A$1:$BU$21</definedName>
    <definedName name="Z_05F3EDAC_A727_4E1E_B468_AE0815D97C34_.wvu.PrintArea" localSheetId="1" hidden="1">'FORTALECIMENTO  '!$A$1:$BW$23</definedName>
    <definedName name="Z_05F3EDAC_A727_4E1E_B468_AE0815D97C34_.wvu.PrintTitles" localSheetId="0" hidden="1">'ACOLHIMENTO '!$1:$4</definedName>
    <definedName name="Z_05F3EDAC_A727_4E1E_B468_AE0815D97C34_.wvu.PrintTitles" localSheetId="1" hidden="1">'FORTALECIMENTO  '!$1:$2</definedName>
    <definedName name="Z_0AAEA00F_8B95_40A8_9F59_B5C904AB97AD_.wvu.PrintArea" localSheetId="0" hidden="1">'ACOLHIMENTO '!$A$1:$BU$21</definedName>
    <definedName name="Z_0AAEA00F_8B95_40A8_9F59_B5C904AB97AD_.wvu.PrintArea" localSheetId="1" hidden="1">'FORTALECIMENTO  '!$A$1:$BW$23</definedName>
    <definedName name="Z_0AAEA00F_8B95_40A8_9F59_B5C904AB97AD_.wvu.PrintTitles" localSheetId="0" hidden="1">'ACOLHIMENTO '!$A:$A</definedName>
    <definedName name="Z_0AAEA00F_8B95_40A8_9F59_B5C904AB97AD_.wvu.PrintTitles" localSheetId="1" hidden="1">'FORTALECIMENTO  '!$A:$B</definedName>
    <definedName name="Z_13532A24_8A02_4BFF_8840_A3C469D9D343_.wvu.PrintArea" localSheetId="0" hidden="1">'ACOLHIMENTO '!$A$1:$BU$21</definedName>
    <definedName name="Z_13532A24_8A02_4BFF_8840_A3C469D9D343_.wvu.PrintArea" localSheetId="1" hidden="1">'FORTALECIMENTO  '!$A$1:$BW$23</definedName>
    <definedName name="Z_13532A24_8A02_4BFF_8840_A3C469D9D343_.wvu.PrintTitles" localSheetId="0" hidden="1">'ACOLHIMENTO '!$1:$4</definedName>
    <definedName name="Z_13532A24_8A02_4BFF_8840_A3C469D9D343_.wvu.PrintTitles" localSheetId="1" hidden="1">'FORTALECIMENTO  '!$1:$2</definedName>
    <definedName name="Z_14D69662_3193_4D98_A3CD_DD4A31280011_.wvu.PrintArea" localSheetId="0" hidden="1">'ACOLHIMENTO '!$A$1:$BY$21</definedName>
    <definedName name="Z_14D69662_3193_4D98_A3CD_DD4A31280011_.wvu.PrintArea" localSheetId="1" hidden="1">'FORTALECIMENTO  '!$A$1:$BW$23</definedName>
    <definedName name="Z_14D69662_3193_4D98_A3CD_DD4A31280011_.wvu.PrintTitles" localSheetId="0" hidden="1">'ACOLHIMENTO '!$A:$A</definedName>
    <definedName name="Z_14D69662_3193_4D98_A3CD_DD4A31280011_.wvu.PrintTitles" localSheetId="1" hidden="1">'FORTALECIMENTO  '!$A:$B</definedName>
    <definedName name="Z_4398A287_A0B7_4445_A9CE_659723B9BC6B_.wvu.PrintArea" localSheetId="0" hidden="1">'ACOLHIMENTO '!$A$1:$BU$21</definedName>
    <definedName name="Z_4398A287_A0B7_4445_A9CE_659723B9BC6B_.wvu.PrintArea" localSheetId="1" hidden="1">'FORTALECIMENTO  '!$A$1:$BW$23</definedName>
    <definedName name="Z_4398A287_A0B7_4445_A9CE_659723B9BC6B_.wvu.PrintTitles" localSheetId="0" hidden="1">'ACOLHIMENTO '!$A:$A,'ACOLHIMENTO '!$1:$4</definedName>
    <definedName name="Z_4398A287_A0B7_4445_A9CE_659723B9BC6B_.wvu.PrintTitles" localSheetId="1" hidden="1">'FORTALECIMENTO  '!$A:$B,'FORTALECIMENTO  '!$1:$2</definedName>
    <definedName name="Z_47A4B9CB_DD61_4E47_8869_9017FF1241A0_.wvu.PrintArea" localSheetId="0" hidden="1">'ACOLHIMENTO '!$A$1:$BY$21</definedName>
    <definedName name="Z_47A4B9CB_DD61_4E47_8869_9017FF1241A0_.wvu.PrintArea" localSheetId="1" hidden="1">'FORTALECIMENTO  '!$A$1:$BW$23</definedName>
    <definedName name="Z_47A4B9CB_DD61_4E47_8869_9017FF1241A0_.wvu.PrintTitles" localSheetId="0" hidden="1">'ACOLHIMENTO '!$A:$A</definedName>
    <definedName name="Z_47A4B9CB_DD61_4E47_8869_9017FF1241A0_.wvu.PrintTitles" localSheetId="1" hidden="1">'FORTALECIMENTO  '!$A:$B</definedName>
    <definedName name="Z_5692A0F1_620F_4C50_98D0_939781D81C3A_.wvu.PrintArea" localSheetId="1" hidden="1">'FORTALECIMENTO  '!$A$1:$BW$23</definedName>
    <definedName name="Z_5692A0F1_620F_4C50_98D0_939781D81C3A_.wvu.PrintTitles" localSheetId="0" hidden="1">'ACOLHIMENTO '!$A:$A</definedName>
    <definedName name="Z_5692A0F1_620F_4C50_98D0_939781D81C3A_.wvu.PrintTitles" localSheetId="1" hidden="1">'FORTALECIMENTO  '!$A:$B</definedName>
    <definedName name="Z_5FA418B5_B149_427A_9D48_E97A247AF880_.wvu.PrintArea" localSheetId="0" hidden="1">'ACOLHIMENTO '!$A$1:$BU$21</definedName>
    <definedName name="Z_5FA418B5_B149_427A_9D48_E97A247AF880_.wvu.PrintArea" localSheetId="1" hidden="1">'FORTALECIMENTO  '!$A$1:$BW$23</definedName>
    <definedName name="Z_5FA418B5_B149_427A_9D48_E97A247AF880_.wvu.PrintTitles" localSheetId="0" hidden="1">'ACOLHIMENTO '!$1:$4</definedName>
    <definedName name="Z_5FA418B5_B149_427A_9D48_E97A247AF880_.wvu.PrintTitles" localSheetId="1" hidden="1">'FORTALECIMENTO  '!$1:$2</definedName>
    <definedName name="Z_6358E499_4C1B_478E_8281_1A564FE4CB67_.wvu.PrintArea" localSheetId="0" hidden="1">'ACOLHIMENTO '!$A$1:$BU$21</definedName>
    <definedName name="Z_6358E499_4C1B_478E_8281_1A564FE4CB67_.wvu.PrintArea" localSheetId="1" hidden="1">'FORTALECIMENTO  '!$A$1:$BW$23</definedName>
    <definedName name="Z_6358E499_4C1B_478E_8281_1A564FE4CB67_.wvu.PrintTitles" localSheetId="0" hidden="1">'ACOLHIMENTO '!$1:$4</definedName>
    <definedName name="Z_6358E499_4C1B_478E_8281_1A564FE4CB67_.wvu.PrintTitles" localSheetId="1" hidden="1">'FORTALECIMENTO  '!$1:$2</definedName>
    <definedName name="Z_679CF3BA_ECBF_4C8B_A19B_5CDA6F22E6CD_.wvu.PrintArea" localSheetId="0" hidden="1">'ACOLHIMENTO '!$A$1:$BU$21</definedName>
    <definedName name="Z_679CF3BA_ECBF_4C8B_A19B_5CDA6F22E6CD_.wvu.PrintArea" localSheetId="1" hidden="1">'FORTALECIMENTO  '!$A$1:$BW$23</definedName>
    <definedName name="Z_679CF3BA_ECBF_4C8B_A19B_5CDA6F22E6CD_.wvu.PrintTitles" localSheetId="0" hidden="1">'ACOLHIMENTO '!$A:$A,'ACOLHIMENTO '!$1:$4</definedName>
    <definedName name="Z_679CF3BA_ECBF_4C8B_A19B_5CDA6F22E6CD_.wvu.PrintTitles" localSheetId="1" hidden="1">'FORTALECIMENTO  '!$A:$B,'FORTALECIMENTO  '!$1:$2</definedName>
    <definedName name="Z_6B4A7CC8_CEBD_4CF0_82C2_F2D2172AEFF7_.wvu.PrintArea" localSheetId="0" hidden="1">'ACOLHIMENTO '!$A$1:$BY$21</definedName>
    <definedName name="Z_6B4A7CC8_CEBD_4CF0_82C2_F2D2172AEFF7_.wvu.PrintArea" localSheetId="1" hidden="1">'FORTALECIMENTO  '!$A$1:$BW$23</definedName>
    <definedName name="Z_6B4A7CC8_CEBD_4CF0_82C2_F2D2172AEFF7_.wvu.PrintTitles" localSheetId="0" hidden="1">'ACOLHIMENTO '!$A:$A</definedName>
    <definedName name="Z_6B4A7CC8_CEBD_4CF0_82C2_F2D2172AEFF7_.wvu.PrintTitles" localSheetId="1" hidden="1">'FORTALECIMENTO  '!$A:$B</definedName>
    <definedName name="Z_6BDC769F_9D72_4E6A_BC33_9E80C852573B_.wvu.PrintArea" localSheetId="0" hidden="1">'ACOLHIMENTO '!$A$1:$BU$21</definedName>
    <definedName name="Z_6BDC769F_9D72_4E6A_BC33_9E80C852573B_.wvu.PrintTitles" localSheetId="0" hidden="1">'ACOLHIMENTO '!$1:$4</definedName>
    <definedName name="Z_78AF4977_876A_4073_BBFC_8042203B65DC_.wvu.PrintArea" localSheetId="0" hidden="1">'ACOLHIMENTO '!$A$1:$BY$21</definedName>
    <definedName name="Z_78AF4977_876A_4073_BBFC_8042203B65DC_.wvu.PrintArea" localSheetId="1" hidden="1">'FORTALECIMENTO  '!$A$1:$BW$23</definedName>
    <definedName name="Z_78AF4977_876A_4073_BBFC_8042203B65DC_.wvu.PrintTitles" localSheetId="0" hidden="1">'ACOLHIMENTO '!$A:$A</definedName>
    <definedName name="Z_78AF4977_876A_4073_BBFC_8042203B65DC_.wvu.PrintTitles" localSheetId="1" hidden="1">'FORTALECIMENTO  '!$A:$B</definedName>
    <definedName name="Z_7DAFD1DF_FA41_4A58_90D5_21FADA1D723C_.wvu.Cols" localSheetId="0" hidden="1">'ACOLHIMENTO '!$C:$C,'ACOLHIMENTO '!#REF!</definedName>
    <definedName name="Z_7DAFD1DF_FA41_4A58_90D5_21FADA1D723C_.wvu.Cols" localSheetId="1" hidden="1">'FORTALECIMENTO  '!#REF!,'FORTALECIMENTO  '!#REF!,'FORTALECIMENTO  '!$X:$BI</definedName>
    <definedName name="Z_7DAFD1DF_FA41_4A58_90D5_21FADA1D723C_.wvu.PrintArea" localSheetId="0" hidden="1">'ACOLHIMENTO '!$A$1:$BY$21</definedName>
    <definedName name="Z_7DAFD1DF_FA41_4A58_90D5_21FADA1D723C_.wvu.PrintArea" localSheetId="1" hidden="1">'FORTALECIMENTO  '!$A$1:$BW$23</definedName>
    <definedName name="Z_7DAFD1DF_FA41_4A58_90D5_21FADA1D723C_.wvu.PrintTitles" localSheetId="0" hidden="1">'ACOLHIMENTO '!$A:$A</definedName>
    <definedName name="Z_7DAFD1DF_FA41_4A58_90D5_21FADA1D723C_.wvu.PrintTitles" localSheetId="1" hidden="1">'FORTALECIMENTO  '!$A:$B</definedName>
    <definedName name="Z_8FF13B32_C959_4C09_91F8_A40AC8380FF9_.wvu.PrintArea" localSheetId="0" hidden="1">'ACOLHIMENTO '!$A$1:$BU$21</definedName>
    <definedName name="Z_8FF13B32_C959_4C09_91F8_A40AC8380FF9_.wvu.PrintArea" localSheetId="1" hidden="1">'FORTALECIMENTO  '!$A$3:$BW$23</definedName>
    <definedName name="Z_8FF13B32_C959_4C09_91F8_A40AC8380FF9_.wvu.PrintTitles" localSheetId="0" hidden="1">'ACOLHIMENTO '!$1:$4</definedName>
    <definedName name="Z_8FF13B32_C959_4C09_91F8_A40AC8380FF9_.wvu.PrintTitles" localSheetId="1" hidden="1">'FORTALECIMENTO  '!$1:$2</definedName>
    <definedName name="Z_8FF13B32_C959_4C09_91F8_A40AC8380FF9_.wvu.Rows" localSheetId="0" hidden="1">'ACOLHIMENTO '!$6:$15</definedName>
    <definedName name="Z_949A37EE_B7AF_4D4B_B35C_BA1FCE6A3225_.wvu.PrintArea" localSheetId="0" hidden="1">'ACOLHIMENTO '!$A$1:$BU$21</definedName>
    <definedName name="Z_949A37EE_B7AF_4D4B_B35C_BA1FCE6A3225_.wvu.PrintArea" localSheetId="1" hidden="1">'FORTALECIMENTO  '!$A$1:$BW$23</definedName>
    <definedName name="Z_949A37EE_B7AF_4D4B_B35C_BA1FCE6A3225_.wvu.PrintTitles" localSheetId="0" hidden="1">'ACOLHIMENTO '!$1:$4</definedName>
    <definedName name="Z_949A37EE_B7AF_4D4B_B35C_BA1FCE6A3225_.wvu.PrintTitles" localSheetId="1" hidden="1">'FORTALECIMENTO  '!$1:$2</definedName>
    <definedName name="Z_9AD66A59_D05E_4D68_B260_E64B0054320A_.wvu.PrintArea" localSheetId="0" hidden="1">'ACOLHIMENTO '!$A$1:$BU$21</definedName>
    <definedName name="Z_9AD66A59_D05E_4D68_B260_E64B0054320A_.wvu.PrintArea" localSheetId="1" hidden="1">'FORTALECIMENTO  '!$A$1:$BW$23</definedName>
    <definedName name="Z_9AD66A59_D05E_4D68_B260_E64B0054320A_.wvu.PrintTitles" localSheetId="0" hidden="1">'ACOLHIMENTO '!$1:$4</definedName>
    <definedName name="Z_9AD66A59_D05E_4D68_B260_E64B0054320A_.wvu.PrintTitles" localSheetId="1" hidden="1">'FORTALECIMENTO  '!$1:$2</definedName>
    <definedName name="Z_A857A77E_0879_464B_8C8B_8BC333F681A0_.wvu.PrintArea" localSheetId="0" hidden="1">'ACOLHIMENTO '!$A$1:$BU$21</definedName>
    <definedName name="Z_A857A77E_0879_464B_8C8B_8BC333F681A0_.wvu.PrintArea" localSheetId="1" hidden="1">'FORTALECIMENTO  '!$A$1:$BW$23</definedName>
    <definedName name="Z_A857A77E_0879_464B_8C8B_8BC333F681A0_.wvu.PrintTitles" localSheetId="0" hidden="1">'ACOLHIMENTO '!$A:$A,'ACOLHIMENTO '!$1:$4</definedName>
    <definedName name="Z_A857A77E_0879_464B_8C8B_8BC333F681A0_.wvu.PrintTitles" localSheetId="1" hidden="1">'FORTALECIMENTO  '!$A:$B,'FORTALECIMENTO  '!$1:$2</definedName>
    <definedName name="Z_A9248DA8_F3B8_4E24_B5F7_0F88F8586279_.wvu.PrintArea" localSheetId="0" hidden="1">'ACOLHIMENTO '!$A$1:$BU$21</definedName>
    <definedName name="Z_A9248DA8_F3B8_4E24_B5F7_0F88F8586279_.wvu.PrintArea" localSheetId="1" hidden="1">'FORTALECIMENTO  '!$A$1:$BW$23</definedName>
    <definedName name="Z_A9248DA8_F3B8_4E24_B5F7_0F88F8586279_.wvu.PrintTitles" localSheetId="0" hidden="1">'ACOLHIMENTO '!$1:$4</definedName>
    <definedName name="Z_A9248DA8_F3B8_4E24_B5F7_0F88F8586279_.wvu.PrintTitles" localSheetId="1" hidden="1">'FORTALECIMENTO  '!$1:$2</definedName>
    <definedName name="Z_C82047CE_BA54_4E10_98BC_C97594B1F1F6_.wvu.PrintArea" localSheetId="0" hidden="1">'ACOLHIMENTO '!$A$1:$BU$21</definedName>
    <definedName name="Z_C82047CE_BA54_4E10_98BC_C97594B1F1F6_.wvu.PrintArea" localSheetId="1" hidden="1">'FORTALECIMENTO  '!$A$1:$BW$23</definedName>
    <definedName name="Z_C82047CE_BA54_4E10_98BC_C97594B1F1F6_.wvu.PrintTitles" localSheetId="0" hidden="1">'ACOLHIMENTO '!$A:$A,'ACOLHIMENTO '!$1:$4</definedName>
    <definedName name="Z_C82047CE_BA54_4E10_98BC_C97594B1F1F6_.wvu.PrintTitles" localSheetId="1" hidden="1">'FORTALECIMENTO  '!$A:$B,'FORTALECIMENTO  '!$1:$2</definedName>
    <definedName name="Z_D0E10B7A_2CB4_43F3_A3CF_AAA00857D0F2_.wvu.PrintArea" localSheetId="0" hidden="1">'ACOLHIMENTO '!$A$1:$BU$21</definedName>
    <definedName name="Z_D0E10B7A_2CB4_43F3_A3CF_AAA00857D0F2_.wvu.PrintArea" localSheetId="1" hidden="1">'FORTALECIMENTO  '!$A$1:$BW$23</definedName>
    <definedName name="Z_D0E10B7A_2CB4_43F3_A3CF_AAA00857D0F2_.wvu.PrintTitles" localSheetId="0" hidden="1">'ACOLHIMENTO '!$1:$4</definedName>
    <definedName name="Z_D0E10B7A_2CB4_43F3_A3CF_AAA00857D0F2_.wvu.PrintTitles" localSheetId="1" hidden="1">'FORTALECIMENTO  '!$1:$2</definedName>
    <definedName name="Z_D148D549_469F_4974_B593_6C210689C5BF_.wvu.Cols" localSheetId="1" hidden="1">'FORTALECIMENTO  '!$D:$BV</definedName>
    <definedName name="Z_D148D549_469F_4974_B593_6C210689C5BF_.wvu.PrintArea" localSheetId="0" hidden="1">'ACOLHIMENTO '!$A$1:$BU$21</definedName>
    <definedName name="Z_D148D549_469F_4974_B593_6C210689C5BF_.wvu.PrintArea" localSheetId="1" hidden="1">'FORTALECIMENTO  '!$A$1:$BW$23</definedName>
    <definedName name="Z_D148D549_469F_4974_B593_6C210689C5BF_.wvu.PrintTitles" localSheetId="0" hidden="1">'ACOLHIMENTO '!$1:$4</definedName>
    <definedName name="Z_D148D549_469F_4974_B593_6C210689C5BF_.wvu.PrintTitles" localSheetId="1" hidden="1">'FORTALECIMENTO  '!$1:$2</definedName>
    <definedName name="Z_E3558343_AAEC_46EF_9DF8_CC01CC973FEF_.wvu.PrintArea" localSheetId="0" hidden="1">'ACOLHIMENTO '!$A$1:$BU$21</definedName>
    <definedName name="Z_E3558343_AAEC_46EF_9DF8_CC01CC973FEF_.wvu.PrintArea" localSheetId="1" hidden="1">'FORTALECIMENTO  '!$A$1:$BW$23</definedName>
    <definedName name="Z_E3558343_AAEC_46EF_9DF8_CC01CC973FEF_.wvu.PrintTitles" localSheetId="0" hidden="1">'ACOLHIMENTO '!$A:$A,'ACOLHIMENTO '!$1:$4</definedName>
    <definedName name="Z_E3558343_AAEC_46EF_9DF8_CC01CC973FEF_.wvu.PrintTitles" localSheetId="1" hidden="1">'FORTALECIMENTO  '!$A:$B,'FORTALECIMENTO  '!$1:$2</definedName>
    <definedName name="Z_E8897B67_78B3_7A41_99A9_96A2CEA8A5E2_.wvu.PrintArea" localSheetId="0" hidden="1">'ACOLHIMENTO '!$A$1:$BY$21</definedName>
    <definedName name="Z_E8897B67_78B3_7A41_99A9_96A2CEA8A5E2_.wvu.PrintArea" localSheetId="1" hidden="1">'FORTALECIMENTO  '!$A$1:$BW$23</definedName>
    <definedName name="Z_E8897B67_78B3_7A41_99A9_96A2CEA8A5E2_.wvu.PrintTitles" localSheetId="0" hidden="1">'ACOLHIMENTO '!$A:$A</definedName>
    <definedName name="Z_E8897B67_78B3_7A41_99A9_96A2CEA8A5E2_.wvu.PrintTitles" localSheetId="1" hidden="1">'FORTALECIMENTO  '!$A:$B</definedName>
    <definedName name="Z_F3525FD0_0F64_4765_B209_DAE984F25A20_.wvu.PrintArea" localSheetId="0" hidden="1">'ACOLHIMENTO '!$A$1:$BU$21</definedName>
    <definedName name="Z_F3525FD0_0F64_4765_B209_DAE984F25A20_.wvu.PrintArea" localSheetId="1" hidden="1">'FORTALECIMENTO  '!$A$1:$BW$23</definedName>
    <definedName name="Z_F3525FD0_0F64_4765_B209_DAE984F25A20_.wvu.PrintTitles" localSheetId="0" hidden="1">'ACOLHIMENTO '!$1:$4</definedName>
    <definedName name="Z_F3525FD0_0F64_4765_B209_DAE984F25A20_.wvu.PrintTitles" localSheetId="1" hidden="1">'FORTALECIMENTO  '!$1:$2</definedName>
    <definedName name="Z_F74A0551_CDB2_4BCC_9D16_9D69657D8200_.wvu.PrintArea" localSheetId="0" hidden="1">'ACOLHIMENTO '!$A$1:$BU$21</definedName>
    <definedName name="Z_F74A0551_CDB2_4BCC_9D16_9D69657D8200_.wvu.PrintArea" localSheetId="1" hidden="1">'FORTALECIMENTO  '!$A$1:$BW$23</definedName>
    <definedName name="Z_F74A0551_CDB2_4BCC_9D16_9D69657D8200_.wvu.PrintTitles" localSheetId="0" hidden="1">'ACOLHIMENTO '!$A:$A,'ACOLHIMENTO '!$1:$4</definedName>
    <definedName name="Z_F74A0551_CDB2_4BCC_9D16_9D69657D8200_.wvu.PrintTitles" localSheetId="1" hidden="1">'FORTALECIMENTO  '!$A:$B,'FORTALECIMENTO  '!$1:$2</definedName>
  </definedNames>
  <calcPr calcId="145621"/>
  <customWorkbookViews>
    <customWorkbookView name="Yara Andrade - Modo de exibição pessoal" guid="{47A4B9CB-DD61-4E47-8869-9017FF1241A0}" mergeInterval="0" personalView="1" maximized="1" windowWidth="1276" windowHeight="765" activeSheetId="1"/>
    <customWorkbookView name="Yara Andrade - Personal View" guid="{E8897B67-78B3-7A41-99A9-96A2CEA8A5E2}" mergeInterval="0" personalView="1" xWindow="932" yWindow="142" windowWidth="874" windowHeight="769" activeSheetId="2" showFormulaBar="0"/>
    <customWorkbookView name="Caragao - Modo de exibição pessoal" guid="{5692A0F1-620F-4C50-98D0-939781D81C3A}" mergeInterval="0" personalView="1" maximized="1" windowWidth="1020" windowHeight="622" activeSheetId="1"/>
    <customWorkbookView name="MBertoletti - Modo de exibição pessoal" guid="{E3558343-AAEC-46EF-9DF8-CC01CC973FEF}" mergeInterval="0" personalView="1" maximized="1" windowWidth="1148" windowHeight="722" activeSheetId="3"/>
    <customWorkbookView name="Visitante - Modo de exibição pessoal" guid="{6737CE0F-419F-4352-A504-2E39131931A4}" mergeInterval="0" personalView="1" maximized="1" windowWidth="1020" windowHeight="569" activeSheetId="1"/>
    <customWorkbookView name="clima - Modo de exibição pessoal" guid="{F4727664-6096-46B4-806C-413CA1CD9226}" mergeInterval="0" personalView="1" maximized="1" windowWidth="1276" windowHeight="882" activeSheetId="3"/>
    <customWorkbookView name="sgreco - Modo de exibição pessoal" guid="{9C8E0BF5-EE0C-484F-A6E4-A522B09CDF3D}" mergeInterval="0" personalView="1" maximized="1" windowWidth="1020" windowHeight="424" activeSheetId="2"/>
    <customWorkbookView name="LGomes - Modo de exibição pessoal" guid="{D148D549-469F-4974-B593-6C210689C5BF}" mergeInterval="0" personalView="1" maximized="1" windowWidth="1020" windowHeight="594" activeSheetId="1"/>
    <customWorkbookView name="alima - Modo de exibição pessoal" guid="{F74A0551-CDB2-4BCC-9D16-9D69657D8200}" mergeInterval="0" personalView="1" maximized="1" windowWidth="1020" windowHeight="605" activeSheetId="3"/>
    <customWorkbookView name="Elena - Modo de exibição pessoal" guid="{13532A24-8A02-4BFF-8840-A3C469D9D343}" mergeInterval="0" personalView="1" maximized="1" windowWidth="1276" windowHeight="883" activeSheetId="3"/>
    <customWorkbookView name="Aldeias - Modo de exibição pessoal" guid="{C82047CE-BA54-4E10-98BC-C97594B1F1F6}" mergeInterval="0" personalView="1" maximized="1" windowWidth="1020" windowHeight="578" activeSheetId="3"/>
    <customWorkbookView name="cgregorutte - Modo de exibição pessoal" guid="{9AD66A59-D05E-4D68-B260-E64B0054320A}" mergeInterval="0" personalView="1" maximized="1" windowWidth="1020" windowHeight="603" activeSheetId="1"/>
    <customWorkbookView name="Sergio Marques - Modo de exibição pessoal" guid="{A9248DA8-F3B8-4E24-B5F7-0F88F8586279}" mergeInterval="0" personalView="1" maximized="1" windowWidth="1020" windowHeight="596" activeSheetId="1"/>
    <customWorkbookView name="aneto - Modo de exibição pessoal" guid="{6358E499-4C1B-478E-8281-1A564FE4CB67}" mergeInterval="0" personalView="1" maximized="1" windowWidth="1020" windowHeight="596" activeSheetId="1"/>
    <customWorkbookView name="Elaine Neves - Modo de exibição pessoal" guid="{F3525FD0-0F64-4765-B209-DAE984F25A20}" mergeInterval="0" personalView="1" maximized="1" windowWidth="796" windowHeight="401" activeSheetId="1"/>
    <customWorkbookView name="Elena Soboleff - Modo de exibição pessoal" guid="{D0E10B7A-2CB4-43F3-A3CF-AAA00857D0F2}" mergeInterval="0" personalView="1" maximized="1" windowWidth="796" windowHeight="452" activeSheetId="4"/>
    <customWorkbookView name="yandrade - Modo de exibição pessoal" guid="{6BDC769F-9D72-4E6A-BC33-9E80C852573B}" mergeInterval="0" personalView="1" maximized="1" windowWidth="796" windowHeight="424" activeSheetId="1"/>
    <customWorkbookView name="dpareio - Modo de exibição pessoal" guid="{8FF13B32-C959-4C09-91F8-A40AC8380FF9}" autoUpdate="1" mergeInterval="5" personalView="1" maximized="1" windowWidth="796" windowHeight="437" activeSheetId="2"/>
    <customWorkbookView name="assessor1 - Modo de exibição pessoal" guid="{949A37EE-B7AF-4D4B-B35C-BA1FCE6A3225}" mergeInterval="0" personalView="1" maximized="1" windowWidth="796" windowHeight="398" activeSheetId="3"/>
    <customWorkbookView name="Claudio - Modo de exibição pessoal" guid="{05F3EDAC-A727-4E1E-B468-AE0815D97C34}" mergeInterval="0" personalView="1" maximized="1" windowWidth="1020" windowHeight="602" activeSheetId="5"/>
    <customWorkbookView name="esoboleff - Modo de exibição pessoal" guid="{A857A77E-0879-464B-8C8B-8BC333F681A0}" mergeInterval="0" personalView="1" maximized="1" windowWidth="1268" windowHeight="866" activeSheetId="3"/>
    <customWorkbookView name="smarques - Modo de exibição pessoal" guid="{4398A287-A0B7-4445-A9CE-659723B9BC6B}" mergeInterval="0" personalView="1" maximized="1" windowWidth="1020" windowHeight="631" activeSheetId="2"/>
    <customWorkbookView name="mcastro - Modo de exibição pessoal" guid="{5FA418B5-B149-427A-9D48-E97A247AF880}" mergeInterval="0" personalView="1" maximized="1" windowWidth="1148" windowHeight="749" activeSheetId="1"/>
    <customWorkbookView name="rgonzalez - Modo de exibição pessoal" guid="{0875243B-47D3-44F6-812F-EAE961A94192}" mergeInterval="0" personalView="1" maximized="1" windowWidth="1276" windowHeight="792" activeSheetId="2"/>
    <customWorkbookView name="mfernandes - Modo de exibição pessoal" guid="{C77C5903-3788-4677-99E0-F682A9131927}" mergeInterval="0" personalView="1" maximized="1" windowWidth="1020" windowHeight="596" activeSheetId="1"/>
    <customWorkbookView name="rnogueira - Modo de exibição pessoal" guid="{0AAEA00F-8B95-40A8-9F59-B5C904AB97AD}" mergeInterval="0" personalView="1" maximized="1" windowWidth="1276" windowHeight="605" activeSheetId="1"/>
    <customWorkbookView name="raraujo - Modo de exibição pessoal" guid="{D9764F83-203A-4865-8350-16A6DE95217E}" mergeInterval="0" personalView="1" maximized="1" windowWidth="1276" windowHeight="856" activeSheetId="1"/>
    <customWorkbookView name="Fpaes - Modo de exibição pessoal" guid="{679CF3BA-ECBF-4C8B-A19B-5CDA6F22E6CD}" mergeInterval="0" personalView="1" maximized="1" xWindow="9" yWindow="300" windowWidth="788" windowHeight="234" activeSheetId="2"/>
    <customWorkbookView name="Celso Santos - Modo de exibição pessoal" guid="{0836367D-7CEC-4E9F-990B-5C5935178FC0}" mergeInterval="0" personalView="1" maximized="1" windowWidth="994" windowHeight="605" activeSheetId="3"/>
    <customWorkbookView name="Yara - Modo de exibição pessoal" guid="{6B4A7CC8-CEBD-4CF0-82C2-F2D2172AEFF7}" mergeInterval="0" personalView="1" maximized="1" windowWidth="1020" windowHeight="520" activeSheetId="2"/>
    <customWorkbookView name="csantos - Modo de exibição pessoal" guid="{14D69662-3193-4D98-A3CD-DD4A31280011}" mergeInterval="0" personalView="1" maximized="1" xWindow="1" yWindow="1" windowWidth="1024" windowHeight="548" activeSheetId="3"/>
    <customWorkbookView name="jmoraes - Modo de exibição pessoal" guid="{78AF4977-876A-4073-BBFC-8042203B65DC}" mergeInterval="0" personalView="1" maximized="1" windowWidth="1362" windowHeight="587" activeSheetId="1"/>
    <customWorkbookView name="Yara M L Andrade - Modo de exibição pessoal" guid="{7DAFD1DF-FA41-4A58-90D5-21FADA1D723C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I27" i="9" l="1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D6" i="1" l="1"/>
  <c r="BR7" i="2" l="1"/>
  <c r="BR6" i="2"/>
  <c r="AT11" i="2"/>
  <c r="AT10" i="2"/>
  <c r="AT9" i="2"/>
  <c r="AT8" i="2"/>
  <c r="AT7" i="2"/>
  <c r="AT6" i="2"/>
  <c r="AL7" i="2"/>
  <c r="AL6" i="2"/>
  <c r="V8" i="2"/>
  <c r="V7" i="2"/>
  <c r="AC7" i="2"/>
  <c r="AC6" i="2"/>
  <c r="M7" i="2"/>
  <c r="G7" i="2"/>
  <c r="G6" i="2"/>
  <c r="T6" i="1" l="1"/>
  <c r="O10" i="1" s="1"/>
  <c r="O9" i="1"/>
  <c r="BC12" i="1"/>
  <c r="BC11" i="1"/>
  <c r="BC10" i="1"/>
  <c r="BC9" i="1"/>
  <c r="AS16" i="1"/>
  <c r="AS15" i="1"/>
  <c r="AS14" i="1"/>
  <c r="AS13" i="1"/>
  <c r="AS12" i="1"/>
  <c r="AS11" i="1"/>
  <c r="AS10" i="1"/>
  <c r="AS9" i="1"/>
  <c r="AG11" i="1"/>
  <c r="AG10" i="1"/>
  <c r="AG9" i="1"/>
  <c r="Z10" i="1"/>
  <c r="Z9" i="1"/>
  <c r="O11" i="1"/>
  <c r="BX35" i="1" l="1"/>
  <c r="BW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N32" i="8" l="1"/>
  <c r="N31" i="8"/>
  <c r="N30" i="8"/>
  <c r="N29" i="8"/>
  <c r="N27" i="8"/>
  <c r="M20" i="8"/>
  <c r="K20" i="8"/>
  <c r="I20" i="8"/>
  <c r="G20" i="8"/>
  <c r="E20" i="8"/>
  <c r="D20" i="8"/>
  <c r="C20" i="8"/>
  <c r="B20" i="8"/>
  <c r="F7" i="8"/>
  <c r="O6" i="8"/>
  <c r="AN6" i="1" l="1"/>
  <c r="AM6" i="1"/>
  <c r="Z11" i="1" l="1"/>
  <c r="F10" i="1"/>
  <c r="F9" i="1"/>
  <c r="E3" i="2"/>
  <c r="V3" i="2" l="1"/>
  <c r="V9" i="2" s="1"/>
  <c r="BR5" i="2"/>
  <c r="BR8" i="2" s="1"/>
  <c r="M6" i="2"/>
  <c r="V6" i="2"/>
  <c r="AC8" i="2"/>
  <c r="F12" i="4"/>
  <c r="E12" i="4"/>
  <c r="D12" i="4"/>
  <c r="F11" i="4"/>
  <c r="E11" i="4"/>
  <c r="D11" i="4"/>
  <c r="B12" i="4"/>
  <c r="B11" i="4" l="1"/>
  <c r="C12" i="4"/>
  <c r="G12" i="4" s="1"/>
  <c r="C11" i="4" l="1"/>
  <c r="G11" i="4" s="1"/>
  <c r="G13" i="4" s="1"/>
</calcChain>
</file>

<file path=xl/comments1.xml><?xml version="1.0" encoding="utf-8"?>
<comments xmlns="http://schemas.openxmlformats.org/spreadsheetml/2006/main">
  <authors>
    <author>Yara Andrade</author>
    <author>jmoraes</author>
    <author>yandrade</author>
    <author>Juliana Moraes</author>
    <author>Josiane Pereira de Oliveira</author>
  </authors>
  <commentList>
    <comment ref="E3" authorId="0">
      <text>
        <r>
          <rPr>
            <sz val="9"/>
            <color indexed="81"/>
            <rFont val="Tahoma"/>
            <family val="2"/>
          </rPr>
          <t xml:space="preserve">
não inclui casas transitórias
</t>
        </r>
      </text>
    </comment>
    <comment ref="F3" authorId="0">
      <text>
        <r>
          <rPr>
            <sz val="9"/>
            <color indexed="81"/>
            <rFont val="Tahoma"/>
            <family val="2"/>
          </rPr>
          <t xml:space="preserve">
não inclui casas transitórias
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jmoraes:</t>
        </r>
        <r>
          <rPr>
            <sz val="9"/>
            <color indexed="81"/>
            <rFont val="Tahoma"/>
            <family val="2"/>
          </rPr>
          <t xml:space="preserve">
Os jovens em processo de emancipação vivem na aldeia ou na residência assistida. Define-se de maneira conjunta entre sub-gestor e gestor os jovens neste processo.
</t>
        </r>
      </text>
    </comment>
    <comment ref="AM3" authorId="0">
      <text>
        <r>
          <rPr>
            <b/>
            <sz val="9"/>
            <color indexed="81"/>
            <rFont val="Tahoma"/>
            <family val="2"/>
          </rPr>
          <t>Yara Andrade: atenção</t>
        </r>
        <r>
          <rPr>
            <sz val="9"/>
            <color indexed="81"/>
            <rFont val="Tahoma"/>
            <family val="2"/>
          </rPr>
          <t xml:space="preserve">
esta soma tem que ser igual a soma da coluna L 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Yara Andrade:</t>
        </r>
        <r>
          <rPr>
            <sz val="9"/>
            <color indexed="81"/>
            <rFont val="Tahoma"/>
            <family val="2"/>
          </rPr>
          <t xml:space="preserve">
Atenção  esta soma tem que ser igual a soma da coluna M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a ser preenchido pelo programa
RH revisará os dados
</t>
        </r>
      </text>
    </comment>
    <comment ref="BI3" authorId="0">
      <text>
        <r>
          <rPr>
            <sz val="9"/>
            <color indexed="81"/>
            <rFont val="Tahoma"/>
            <family val="2"/>
          </rPr>
          <t xml:space="preserve">a ser preenchido pelo programa
RH revisará os dados
</t>
        </r>
      </text>
    </comment>
    <comment ref="BJ3" authorId="0">
      <text>
        <r>
          <rPr>
            <b/>
            <sz val="9"/>
            <color indexed="81"/>
            <rFont val="Tahoma"/>
            <family val="2"/>
          </rPr>
          <t xml:space="preserve">Inclui Diretores de Aldeia e Centro Social, Assist. sociais,  Assistente  e Coordenador Pedagógico, Psicologos, educadores, facilitadores, médicos
De acordo com as Diretrizes para o Facility &amp; Statistics (documento oficial)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3" authorId="0">
      <text>
        <r>
          <rPr>
            <b/>
            <sz val="9"/>
            <color indexed="81"/>
            <rFont val="Tahoma"/>
            <family val="2"/>
          </rPr>
          <t xml:space="preserve">Colaboradores de áreas administrativas: 
Inclui Diretor Nacional, Secretárias, \Recepcionista, Assistente Administrativo,
 Assessores, Contadores,  Depto. Padrinhos, Obras, Captação e Informática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3" authorId="0">
      <text>
        <r>
          <rPr>
            <b/>
            <sz val="9"/>
            <color indexed="81"/>
            <rFont val="Tahoma"/>
            <family val="2"/>
          </rPr>
          <t xml:space="preserve">Colaboradore de manutenção e serviços gerais e outras categorias não mencionadas (motoristas, faxineiros, jardineiros, segurança, etc.)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3" authorId="2">
      <text>
        <r>
          <rPr>
            <b/>
            <sz val="9"/>
            <color indexed="81"/>
            <rFont val="Tahoma"/>
            <family val="2"/>
          </rPr>
          <t>yandrade:</t>
        </r>
        <r>
          <rPr>
            <sz val="9"/>
            <color indexed="81"/>
            <rFont val="Tahoma"/>
            <family val="2"/>
          </rPr>
          <t xml:space="preserve">
numero de colaboradores afastados
</t>
        </r>
      </text>
    </comment>
    <comment ref="BT3" authorId="3">
      <text>
        <r>
          <rPr>
            <b/>
            <sz val="9"/>
            <color indexed="81"/>
            <rFont val="Tahoma"/>
            <family val="2"/>
          </rPr>
          <t>Juliana Moraes:</t>
        </r>
        <r>
          <rPr>
            <sz val="9"/>
            <color indexed="81"/>
            <rFont val="Tahoma"/>
            <family val="2"/>
          </rPr>
          <t xml:space="preserve">
Não é considerado como substituta no caso de férias da cuidadora residente, mas somente quando assume a casa  definitivamente.</t>
        </r>
      </text>
    </comment>
    <comment ref="S6" authorId="4">
      <text>
        <r>
          <rPr>
            <b/>
            <sz val="9"/>
            <color indexed="81"/>
            <rFont val="Tahoma"/>
            <charset val="1"/>
          </rPr>
          <t>Josiane Pereira de Oliveira: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CASO PREENCHIDO, DESCREVER DETALHE, na ultima aba desta planilha</t>
        </r>
      </text>
    </comment>
  </commentList>
</comments>
</file>

<file path=xl/comments2.xml><?xml version="1.0" encoding="utf-8"?>
<comments xmlns="http://schemas.openxmlformats.org/spreadsheetml/2006/main">
  <authors>
    <author>Yara Andrade</author>
    <author>Juliana Moraes</author>
    <author>Josiane Pereira de Oliveira</author>
  </authors>
  <commentList>
    <comment ref="U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1">
      <text>
        <r>
          <rPr>
            <b/>
            <sz val="9"/>
            <color indexed="81"/>
            <rFont val="Tahoma"/>
            <family val="2"/>
          </rPr>
          <t>Juliana Moraes:</t>
        </r>
        <r>
          <rPr>
            <sz val="9"/>
            <color indexed="81"/>
            <rFont val="Tahoma"/>
            <family val="2"/>
          </rPr>
          <t xml:space="preserve">
Famílias autosuficientes são aquelas que dipõe de ingressos locais suficientes e que conhecem seus direitos e de suas CAJs, tem acesso a rede de serviços, etc.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 xml:space="preserve">Inclui Diretores de Aldeia e Centro Social, Assist. sociais,  Assistente  e Coordenador Pedagógico, Psicologos, educadores, facilitadores, médicos
De acordo com as Diretrizes para o Facility &amp; Statistics (documento oficial)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>
      <text>
        <r>
          <rPr>
            <b/>
            <sz val="9"/>
            <color indexed="81"/>
            <rFont val="Tahoma"/>
            <family val="2"/>
          </rPr>
          <t xml:space="preserve">Colaboradores de áreas administrativas: 
Inclui Diretor Nacional, Secretárias, \Recepcionista, Assistente Administrativo,
 Assessores, Contadores,  Depto. Padrinhos, Obras, Captação e Informática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 xml:space="preserve">Colaboradore de manutenção e serviços gerais e outras categorias não mencionadas (motoristas, faxineiros, jardineiros, segurança, etc.)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>
      <text>
        <r>
          <rPr>
            <b/>
            <sz val="9"/>
            <color indexed="81"/>
            <rFont val="Tahoma"/>
            <family val="2"/>
          </rPr>
          <t>total dos colaboradores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2">
      <text>
        <r>
          <rPr>
            <b/>
            <sz val="9"/>
            <color indexed="81"/>
            <rFont val="Tahoma"/>
            <family val="2"/>
          </rPr>
          <t>Josiane Pereira de Oliveira: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é forrmula  NÃO PREENCHER</t>
        </r>
      </text>
    </comment>
  </commentList>
</comments>
</file>

<file path=xl/sharedStrings.xml><?xml version="1.0" encoding="utf-8"?>
<sst xmlns="http://schemas.openxmlformats.org/spreadsheetml/2006/main" count="450" uniqueCount="297">
  <si>
    <t>TOTAL GERAL</t>
  </si>
  <si>
    <t>Meninos</t>
  </si>
  <si>
    <t>Meninas</t>
  </si>
  <si>
    <t>VOLUNTARIOS</t>
  </si>
  <si>
    <t>ESTAGIARIOS</t>
  </si>
  <si>
    <t>QTDE DE CRIANÇAS DE            0 A 3 ANOS</t>
  </si>
  <si>
    <t>QTDE DE CRIANÇAS DE            4 A 6 ANOS</t>
  </si>
  <si>
    <t>quantidade de mães aposentadas que recebem apoio financeiro</t>
  </si>
  <si>
    <t>MULHERES</t>
  </si>
  <si>
    <t>HOMENS</t>
  </si>
  <si>
    <t>FAIXA ETARIA E ESCOLARIDADE</t>
  </si>
  <si>
    <t>MASCULINO</t>
  </si>
  <si>
    <t>RECURSOS HUMANOS</t>
  </si>
  <si>
    <t>FEMININO</t>
  </si>
  <si>
    <t>ADULTOS TOTAL</t>
  </si>
  <si>
    <t>Condomínio</t>
  </si>
  <si>
    <t># de Casas-lares</t>
  </si>
  <si>
    <t xml:space="preserve"># de  Casas Lares </t>
  </si>
  <si>
    <t># crianças em casas-lares</t>
  </si>
  <si>
    <t>FORTALECIMENTO</t>
  </si>
  <si>
    <t>ÁREA DE TRABALHO</t>
  </si>
  <si>
    <t>ACOLHIMENTO</t>
  </si>
  <si>
    <t>Fora do Condomínio</t>
  </si>
  <si>
    <t># CAJS PORTADORAS DE DEFICIÊNCIA</t>
  </si>
  <si>
    <t>% execução orçamentária (pessoal + manutenção)</t>
  </si>
  <si>
    <t>% manutenção</t>
  </si>
  <si>
    <t>% percnetual pessoal</t>
  </si>
  <si>
    <t># Colaboradores</t>
  </si>
  <si>
    <t># Colaboradores Afastados</t>
  </si>
  <si>
    <t>Administrativo</t>
  </si>
  <si>
    <t>Serviço de Manutenção Geral</t>
  </si>
  <si>
    <t>Mães Social</t>
  </si>
  <si>
    <t>Mãe Substituta I, II, III</t>
  </si>
  <si>
    <t>Educacional e Social</t>
  </si>
  <si>
    <t>Recursos Humanos</t>
  </si>
  <si>
    <t># FAMÍLIAS QUE DEIXARAM OS SERVIÇOS DE FORTALECIMETO (NO MÊS)</t>
  </si>
  <si>
    <t>ESCOLARIDADE DOS ATENDIDOS DIRETOS</t>
  </si>
  <si>
    <t>Faixa Etaria do atendidos DIRETOS</t>
  </si>
  <si>
    <t># JOVENS NO SERVIÇO MILITAR (SOMENTE PARA RA)</t>
  </si>
  <si>
    <t>PROGRAMA</t>
  </si>
  <si>
    <t xml:space="preserve">Educacional Social </t>
  </si>
  <si>
    <t>Gestão</t>
  </si>
  <si>
    <t>colaboradores afastados</t>
  </si>
  <si>
    <t># COLABORADORES EM ORÇAMENTO</t>
  </si>
  <si>
    <t>ESCRITORIO NACIONAL</t>
  </si>
  <si>
    <t>CAPTAÇÃO DE RECURSOS</t>
  </si>
  <si>
    <t>UNIDADE DESENVOLVIMENTO HUMANO</t>
  </si>
  <si>
    <t>ESC NAC</t>
  </si>
  <si>
    <t>RRFF</t>
  </si>
  <si>
    <t>UDH</t>
  </si>
  <si>
    <t># PREVISTA EM ORÇAMENTO</t>
  </si>
  <si>
    <t xml:space="preserve">TOTAL COLABORADORES </t>
  </si>
  <si>
    <t>TOTAL COLABORADORES AFASTADOS</t>
  </si>
  <si>
    <t>TOTAL VOLUNTARIOS</t>
  </si>
  <si>
    <t>TOTAL ESTAGIARIOS</t>
  </si>
  <si>
    <t xml:space="preserve">ACOLHIMENTO </t>
  </si>
  <si>
    <t>TOTAL BENEFICIARIOS</t>
  </si>
  <si>
    <t xml:space="preserve">CURSOS DE FORMAÇÃO </t>
  </si>
  <si>
    <t>QUANTIDADE DE PARTICIPANTES NO MÊS</t>
  </si>
  <si>
    <t># DE AMIGOS NOVOS</t>
  </si>
  <si>
    <t># DE AMIGOS ANTIGOS</t>
  </si>
  <si>
    <t>ROI</t>
  </si>
  <si>
    <t>PADRINHOS INTERNACIONAIS</t>
  </si>
  <si>
    <t># DE CRIANÇAS INSCRITAS NO PROGRAMA DE PADRINHOS INTERNACIONAIS NA KDI</t>
  </si>
  <si>
    <t># DE PADRINHOS CRIANÇAS</t>
  </si>
  <si>
    <t># PADRINHOS PROJETOS</t>
  </si>
  <si>
    <t># TOTAL</t>
  </si>
  <si>
    <t>ANALISE FINANCEIRA</t>
  </si>
  <si>
    <t>JANEIRO</t>
  </si>
  <si>
    <t>ABRIL</t>
  </si>
  <si>
    <t># COLABORADORES PREVISTOS EM ORÇAMENTO 2013</t>
  </si>
  <si>
    <r>
      <t xml:space="preserve">NUMERO REAL DE ATENDIDOS        </t>
    </r>
    <r>
      <rPr>
        <b/>
        <sz val="14"/>
        <color indexed="48"/>
        <rFont val="Arial"/>
        <family val="2"/>
      </rPr>
      <t xml:space="preserve"> </t>
    </r>
    <r>
      <rPr>
        <b/>
        <sz val="14"/>
        <color indexed="53"/>
        <rFont val="Arial"/>
        <family val="2"/>
      </rPr>
      <t>(não preencher, a soma é automática)</t>
    </r>
  </si>
  <si>
    <r>
      <t xml:space="preserve"># CRIANÇAS </t>
    </r>
    <r>
      <rPr>
        <b/>
        <sz val="11"/>
        <color indexed="48"/>
        <rFont val="Calibri"/>
        <family val="2"/>
        <scheme val="minor"/>
      </rPr>
      <t>ABAIXO DA IDADE ESCOLAR</t>
    </r>
  </si>
  <si>
    <r>
      <t xml:space="preserve"># CRIANÇAS NO  </t>
    </r>
    <r>
      <rPr>
        <b/>
        <sz val="11"/>
        <color indexed="48"/>
        <rFont val="Calibri"/>
        <family val="2"/>
        <scheme val="minor"/>
      </rPr>
      <t>ENSINO INFANTIL</t>
    </r>
  </si>
  <si>
    <r>
      <t xml:space="preserve"># CRIANÇAS E JOVENS NO   </t>
    </r>
    <r>
      <rPr>
        <b/>
        <sz val="11"/>
        <color indexed="48"/>
        <rFont val="Calibri"/>
        <family val="2"/>
        <scheme val="minor"/>
      </rPr>
      <t>ENSINO FUNDAMENTAL</t>
    </r>
  </si>
  <si>
    <r>
      <t xml:space="preserve"># CRIANÇAS E JOVENS NO  </t>
    </r>
    <r>
      <rPr>
        <b/>
        <sz val="11"/>
        <color indexed="48"/>
        <rFont val="Calibri"/>
        <family val="2"/>
        <scheme val="minor"/>
      </rPr>
      <t>ENSINO MEDIO</t>
    </r>
  </si>
  <si>
    <r>
      <t xml:space="preserve"># JOVENS EM </t>
    </r>
    <r>
      <rPr>
        <b/>
        <sz val="11"/>
        <color indexed="12"/>
        <rFont val="Calibri"/>
        <family val="2"/>
        <scheme val="minor"/>
      </rPr>
      <t>ENSINO TÉCNICO</t>
    </r>
  </si>
  <si>
    <r>
      <t xml:space="preserve"># JOVENS EM </t>
    </r>
    <r>
      <rPr>
        <b/>
        <sz val="11"/>
        <color indexed="12"/>
        <rFont val="Calibri"/>
        <family val="2"/>
        <scheme val="minor"/>
      </rPr>
      <t>ESCOLA ESPECIAL</t>
    </r>
  </si>
  <si>
    <r>
      <t xml:space="preserve"># JOVENS NO  </t>
    </r>
    <r>
      <rPr>
        <b/>
        <sz val="11"/>
        <color indexed="48"/>
        <rFont val="Calibri"/>
        <family val="2"/>
        <scheme val="minor"/>
      </rPr>
      <t>ENSINO SUPERIOR</t>
    </r>
  </si>
  <si>
    <r>
      <t xml:space="preserve">#JOVENS QUE  </t>
    </r>
    <r>
      <rPr>
        <b/>
        <sz val="11"/>
        <color indexed="48"/>
        <rFont val="Calibri"/>
        <family val="2"/>
        <scheme val="minor"/>
      </rPr>
      <t xml:space="preserve">NÃO ESTUDAM    </t>
    </r>
    <r>
      <rPr>
        <b/>
        <sz val="11"/>
        <color indexed="10"/>
        <rFont val="Calibri"/>
        <family val="2"/>
        <scheme val="minor"/>
      </rPr>
      <t>(</t>
    </r>
    <r>
      <rPr>
        <b/>
        <u/>
        <sz val="11"/>
        <color indexed="10"/>
        <rFont val="Calibri"/>
        <family val="2"/>
        <scheme val="minor"/>
      </rPr>
      <t>ENSINO FUNDAMENTAL CONCLUIDO</t>
    </r>
    <r>
      <rPr>
        <b/>
        <sz val="11"/>
        <color indexed="10"/>
        <rFont val="Calibri"/>
        <family val="2"/>
        <scheme val="minor"/>
      </rPr>
      <t>)</t>
    </r>
  </si>
  <si>
    <r>
      <t xml:space="preserve"># JOVENS QUE </t>
    </r>
    <r>
      <rPr>
        <b/>
        <sz val="11"/>
        <color indexed="48"/>
        <rFont val="Calibri"/>
        <family val="2"/>
        <scheme val="minor"/>
      </rPr>
      <t xml:space="preserve">NÃO ESTUDAM  </t>
    </r>
    <r>
      <rPr>
        <b/>
        <sz val="11"/>
        <color indexed="10"/>
        <rFont val="Calibri"/>
        <family val="2"/>
        <scheme val="minor"/>
      </rPr>
      <t>(SEM CONCLUIR O ENSINO FUNDAMENTAL)</t>
    </r>
  </si>
  <si>
    <r>
      <t xml:space="preserve"># JOVENS QUE </t>
    </r>
    <r>
      <rPr>
        <b/>
        <sz val="11"/>
        <color indexed="48"/>
        <rFont val="Calibri"/>
        <family val="2"/>
        <scheme val="minor"/>
      </rPr>
      <t xml:space="preserve">NÃO ESTUDAM  </t>
    </r>
    <r>
      <rPr>
        <b/>
        <sz val="11"/>
        <color indexed="10"/>
        <rFont val="Calibri"/>
        <family val="2"/>
        <scheme val="minor"/>
      </rPr>
      <t>(</t>
    </r>
    <r>
      <rPr>
        <b/>
        <u/>
        <sz val="11"/>
        <color indexed="10"/>
        <rFont val="Calibri"/>
        <family val="2"/>
        <scheme val="minor"/>
      </rPr>
      <t>ENSINO MEDIO OU TECNICO CONCLUIDO</t>
    </r>
    <r>
      <rPr>
        <b/>
        <sz val="11"/>
        <color indexed="10"/>
        <rFont val="Calibri"/>
        <family val="2"/>
        <scheme val="minor"/>
      </rPr>
      <t>)</t>
    </r>
  </si>
  <si>
    <r>
      <t xml:space="preserve"># JOVENS QUE </t>
    </r>
    <r>
      <rPr>
        <b/>
        <sz val="11"/>
        <color indexed="48"/>
        <rFont val="Calibri"/>
        <family val="2"/>
        <scheme val="minor"/>
      </rPr>
      <t xml:space="preserve">NÃO ESTUDAM </t>
    </r>
    <r>
      <rPr>
        <b/>
        <sz val="11"/>
        <color indexed="10"/>
        <rFont val="Calibri"/>
        <family val="2"/>
        <scheme val="minor"/>
      </rPr>
      <t xml:space="preserve"> (SEM CONCLUIR O ENSINO MEDIO OU ENSINO TECNICO)</t>
    </r>
  </si>
  <si>
    <r>
      <t xml:space="preserve"># JOVENS QUE     </t>
    </r>
    <r>
      <rPr>
        <b/>
        <sz val="11"/>
        <color indexed="48"/>
        <rFont val="Calibri"/>
        <family val="2"/>
        <scheme val="minor"/>
      </rPr>
      <t>SOMENTE ESTUDAM</t>
    </r>
  </si>
  <si>
    <r>
      <t xml:space="preserve"># JOVENS QUE SOMENTE </t>
    </r>
    <r>
      <rPr>
        <b/>
        <sz val="11"/>
        <color indexed="48"/>
        <rFont val="Calibri"/>
        <family val="2"/>
        <scheme val="minor"/>
      </rPr>
      <t>TRABALHAM                        (NÃO ESTUDAM)</t>
    </r>
  </si>
  <si>
    <r>
      <t xml:space="preserve"># JOVENS QUE    </t>
    </r>
    <r>
      <rPr>
        <b/>
        <sz val="11"/>
        <color indexed="48"/>
        <rFont val="Calibri"/>
        <family val="2"/>
        <scheme val="minor"/>
      </rPr>
      <t>ESTUDAM E TRABALHAM</t>
    </r>
  </si>
  <si>
    <r>
      <t xml:space="preserve"># JOVENS QUE </t>
    </r>
    <r>
      <rPr>
        <b/>
        <sz val="11"/>
        <color indexed="10"/>
        <rFont val="Calibri"/>
        <family val="2"/>
        <scheme val="minor"/>
      </rPr>
      <t>NÃO ESTUDAM E  NÃO TRABALHAM</t>
    </r>
  </si>
  <si>
    <r>
      <t>ADULTOS PARTICIPANTES DE ATIVIDADES (</t>
    </r>
    <r>
      <rPr>
        <sz val="9"/>
        <rFont val="Cambria"/>
        <family val="1"/>
        <scheme val="major"/>
      </rPr>
      <t>PALESTRAS, CAPACITAÇÃO, INCLUSÃO PRODUTIVA</t>
    </r>
    <r>
      <rPr>
        <sz val="14"/>
        <rFont val="Cambria"/>
        <family val="1"/>
        <scheme val="major"/>
      </rPr>
      <t>)</t>
    </r>
  </si>
  <si>
    <r>
      <t xml:space="preserve"># CRIANÇAS </t>
    </r>
    <r>
      <rPr>
        <sz val="10"/>
        <color indexed="48"/>
        <rFont val="Cambria"/>
        <family val="1"/>
        <scheme val="major"/>
      </rPr>
      <t>ABAIXO DA IDADE ESCOLAR</t>
    </r>
  </si>
  <si>
    <r>
      <t xml:space="preserve"># CRIANÇAS NO  </t>
    </r>
    <r>
      <rPr>
        <sz val="10"/>
        <color indexed="48"/>
        <rFont val="Cambria"/>
        <family val="1"/>
        <scheme val="major"/>
      </rPr>
      <t>ENSINO INFANTIL</t>
    </r>
  </si>
  <si>
    <r>
      <t xml:space="preserve"># CRIANÇAS E JOVENS NO   </t>
    </r>
    <r>
      <rPr>
        <sz val="10"/>
        <color indexed="48"/>
        <rFont val="Cambria"/>
        <family val="1"/>
        <scheme val="major"/>
      </rPr>
      <t>ENSINO FUNDAMENTAL</t>
    </r>
  </si>
  <si>
    <r>
      <t xml:space="preserve"># CRIANÇAS E JOVENS NO  </t>
    </r>
    <r>
      <rPr>
        <sz val="10"/>
        <color indexed="48"/>
        <rFont val="Cambria"/>
        <family val="1"/>
        <scheme val="major"/>
      </rPr>
      <t>ENSINO MEDIO</t>
    </r>
  </si>
  <si>
    <r>
      <t xml:space="preserve"># JOVENS EM </t>
    </r>
    <r>
      <rPr>
        <sz val="10"/>
        <color indexed="12"/>
        <rFont val="Cambria"/>
        <family val="1"/>
        <scheme val="major"/>
      </rPr>
      <t>ENSINO TÉCNICO</t>
    </r>
  </si>
  <si>
    <r>
      <t xml:space="preserve"># JOVENS EM </t>
    </r>
    <r>
      <rPr>
        <sz val="10"/>
        <color indexed="12"/>
        <rFont val="Cambria"/>
        <family val="1"/>
        <scheme val="major"/>
      </rPr>
      <t>ESCOLA ESPECIAL</t>
    </r>
  </si>
  <si>
    <r>
      <t xml:space="preserve"># JOVENS NO  </t>
    </r>
    <r>
      <rPr>
        <sz val="10"/>
        <color indexed="48"/>
        <rFont val="Cambria"/>
        <family val="1"/>
        <scheme val="major"/>
      </rPr>
      <t>ENSINO SUPERIOR</t>
    </r>
  </si>
  <si>
    <r>
      <t xml:space="preserve"> # CAJS COM </t>
    </r>
    <r>
      <rPr>
        <sz val="10"/>
        <color indexed="30"/>
        <rFont val="Cambria"/>
        <family val="1"/>
        <scheme val="major"/>
      </rPr>
      <t>IDADE ESCOLAR QUE NÃO ESTÃO MATRICULADOS</t>
    </r>
  </si>
  <si>
    <t>Fortalecimento</t>
  </si>
  <si>
    <t>ATENDIDOS INDIRETOS - COM ACOMPANHAMENTO (ACESSO DOCUMENTAÇÃO. SAUDE. EDUCAÇÃO)</t>
  </si>
  <si>
    <t>ATENÇÃO</t>
  </si>
  <si>
    <t>total de crianças financiadas pela KDI</t>
  </si>
  <si>
    <t>do total de crianças quantas são financiadas por CONVÊNIOS</t>
  </si>
  <si>
    <t>do total de crianças quantas são financiadas por outras parcerias nacionais</t>
  </si>
  <si>
    <t>Acumulado</t>
  </si>
  <si>
    <t>NUMERO DE ATENDIDOS DIRETOS PREVISTOS NO ORÇAMENTO</t>
  </si>
  <si>
    <r>
      <t xml:space="preserve">NUMERO REAL DE ATENDIDOS      </t>
    </r>
    <r>
      <rPr>
        <b/>
        <sz val="18"/>
        <color indexed="53"/>
        <rFont val="Arial"/>
        <family val="2"/>
      </rPr>
      <t>(não preencher, a soma é automática)</t>
    </r>
  </si>
  <si>
    <t xml:space="preserve"># CAJS PORTADORAS DE DEFICIÊNCIA - não deve ser somado </t>
  </si>
  <si>
    <r>
      <t xml:space="preserve">QTDE DE CRIANÇAS DE   </t>
    </r>
    <r>
      <rPr>
        <b/>
        <sz val="11"/>
        <color indexed="48"/>
        <rFont val="Calibri"/>
        <family val="2"/>
        <scheme val="minor"/>
      </rPr>
      <t xml:space="preserve"> 6  A  11 ANOS</t>
    </r>
  </si>
  <si>
    <r>
      <t xml:space="preserve">QTDE DE CRIANÇAS DE   </t>
    </r>
    <r>
      <rPr>
        <b/>
        <sz val="11"/>
        <color indexed="48"/>
        <rFont val="Calibri"/>
        <family val="2"/>
        <scheme val="minor"/>
      </rPr>
      <t xml:space="preserve"> 12 A  15  ANOS E 11 MESES</t>
    </r>
  </si>
  <si>
    <r>
      <t xml:space="preserve">QTDE DE ADOLESCENTES  DE      </t>
    </r>
    <r>
      <rPr>
        <b/>
        <sz val="11"/>
        <color indexed="48"/>
        <rFont val="Calibri"/>
        <family val="2"/>
        <scheme val="minor"/>
      </rPr>
      <t xml:space="preserve"> 16 A 17 ANOS E 11 MESES</t>
    </r>
  </si>
  <si>
    <r>
      <t xml:space="preserve">QUANTIDADE  </t>
    </r>
    <r>
      <rPr>
        <sz val="12"/>
        <color indexed="10"/>
        <rFont val="Cambria"/>
        <family val="1"/>
        <scheme val="major"/>
      </rPr>
      <t xml:space="preserve">TOTAL </t>
    </r>
    <r>
      <rPr>
        <sz val="12"/>
        <rFont val="Cambria"/>
        <family val="1"/>
        <scheme val="major"/>
      </rPr>
      <t xml:space="preserve">DE FAMILIAS </t>
    </r>
  </si>
  <si>
    <t>FAMILIAS PARTICIPANTES DE ATIVIDADES (PALESTRAS, CAPACITAÇÃO, INCLUSÃO PRODUTIVA)</t>
  </si>
  <si>
    <r>
      <t xml:space="preserve"># FAMÍLIAS QUE DEIXARAM OS SERVIÇOS DE FORTALECIMENTO E </t>
    </r>
    <r>
      <rPr>
        <b/>
        <sz val="12"/>
        <color rgb="FFFF0000"/>
        <rFont val="Cambria"/>
        <family val="1"/>
        <scheme val="major"/>
      </rPr>
      <t>SÃO AUTOSUFICIENTES</t>
    </r>
    <r>
      <rPr>
        <b/>
        <sz val="12"/>
        <rFont val="Cambria"/>
        <family val="1"/>
        <scheme val="major"/>
      </rPr>
      <t xml:space="preserve"> (</t>
    </r>
    <r>
      <rPr>
        <sz val="12"/>
        <rFont val="Cambria"/>
        <family val="1"/>
        <scheme val="major"/>
      </rPr>
      <t>NO MÊS)</t>
    </r>
  </si>
  <si>
    <t>QTDE DE CRIANÇAS ACIMA DE 12 ANOS</t>
  </si>
  <si>
    <t>QTDE DE CRIANÇAS DE     7 a 11 ANOS</t>
  </si>
  <si>
    <t>QTDE DE CRIANÇAS DE           7 a 11  ANOS</t>
  </si>
  <si>
    <t>Crianças e adolescentes</t>
  </si>
  <si>
    <r>
      <t xml:space="preserve">IRMÃS </t>
    </r>
    <r>
      <rPr>
        <sz val="12"/>
        <rFont val="Cambria"/>
        <family val="1"/>
        <scheme val="major"/>
      </rPr>
      <t xml:space="preserve">MENORES DE 18 ANOS QUE NÃO PARTICIPAM </t>
    </r>
    <r>
      <rPr>
        <b/>
        <sz val="12"/>
        <rFont val="Cambria"/>
        <family val="1"/>
        <scheme val="major"/>
      </rPr>
      <t xml:space="preserve"> </t>
    </r>
    <r>
      <rPr>
        <b/>
        <sz val="14"/>
        <rFont val="Cambria"/>
        <family val="1"/>
        <scheme val="major"/>
      </rPr>
      <t>DIRETAMENT</t>
    </r>
    <r>
      <rPr>
        <b/>
        <sz val="12"/>
        <rFont val="Cambria"/>
        <family val="1"/>
        <scheme val="major"/>
      </rPr>
      <t>E</t>
    </r>
  </si>
  <si>
    <r>
      <t xml:space="preserve">IRMÃOS </t>
    </r>
    <r>
      <rPr>
        <sz val="12"/>
        <rFont val="Cambria"/>
        <family val="1"/>
        <scheme val="major"/>
      </rPr>
      <t xml:space="preserve">MENORES DE 18 ANOS QUE NÃO PARTICIPAM </t>
    </r>
    <r>
      <rPr>
        <b/>
        <sz val="12"/>
        <rFont val="Cambria"/>
        <family val="1"/>
        <scheme val="major"/>
      </rPr>
      <t xml:space="preserve"> </t>
    </r>
    <r>
      <rPr>
        <b/>
        <sz val="14"/>
        <rFont val="Cambria"/>
        <family val="1"/>
        <scheme val="major"/>
      </rPr>
      <t>DIRETAMENT</t>
    </r>
    <r>
      <rPr>
        <b/>
        <sz val="12"/>
        <rFont val="Cambria"/>
        <family val="1"/>
        <scheme val="major"/>
      </rPr>
      <t>E</t>
    </r>
  </si>
  <si>
    <r>
      <t xml:space="preserve">QUANTIDADE TOTAL DE FAMILIAS  </t>
    </r>
    <r>
      <rPr>
        <b/>
        <sz val="18"/>
        <color indexed="10"/>
        <rFont val="Cambria"/>
        <family val="1"/>
        <scheme val="major"/>
      </rPr>
      <t>COM PDF</t>
    </r>
  </si>
  <si>
    <r>
      <t xml:space="preserve">total </t>
    </r>
    <r>
      <rPr>
        <b/>
        <sz val="22"/>
        <rFont val="Calibri"/>
        <family val="2"/>
        <scheme val="minor"/>
      </rPr>
      <t>meninas</t>
    </r>
    <r>
      <rPr>
        <b/>
        <sz val="11"/>
        <rFont val="Calibri"/>
        <family val="2"/>
        <scheme val="minor"/>
      </rPr>
      <t xml:space="preserve"> ate 17 anos</t>
    </r>
  </si>
  <si>
    <r>
      <t xml:space="preserve">total </t>
    </r>
    <r>
      <rPr>
        <b/>
        <sz val="24"/>
        <rFont val="Calibri"/>
        <family val="2"/>
        <scheme val="minor"/>
      </rPr>
      <t>meninos</t>
    </r>
    <r>
      <rPr>
        <b/>
        <sz val="11"/>
        <rFont val="Calibri"/>
        <family val="2"/>
        <scheme val="minor"/>
      </rPr>
      <t xml:space="preserve"> até 17 anos</t>
    </r>
  </si>
  <si>
    <r>
      <t>total</t>
    </r>
    <r>
      <rPr>
        <b/>
        <sz val="24"/>
        <rFont val="Calibri"/>
        <family val="2"/>
        <scheme val="minor"/>
      </rPr>
      <t xml:space="preserve"> meninas </t>
    </r>
    <r>
      <rPr>
        <b/>
        <sz val="11"/>
        <rFont val="Calibri"/>
        <family val="2"/>
        <scheme val="minor"/>
      </rPr>
      <t xml:space="preserve"> 18 ANOS E ACIMA</t>
    </r>
  </si>
  <si>
    <r>
      <t xml:space="preserve">TOTAL </t>
    </r>
    <r>
      <rPr>
        <b/>
        <sz val="22"/>
        <rFont val="Calibri"/>
        <family val="2"/>
        <scheme val="minor"/>
      </rPr>
      <t>MENINOS</t>
    </r>
    <r>
      <rPr>
        <b/>
        <sz val="11"/>
        <rFont val="Calibri"/>
        <family val="2"/>
        <scheme val="minor"/>
      </rPr>
      <t xml:space="preserve">  18 ANOS E ACIMA</t>
    </r>
  </si>
  <si>
    <t># colaboradores prevista no orçamento 2014</t>
  </si>
  <si>
    <t>indicar nesta coluna a QTDE DE MENINOS COM NECESSIDADES ESPECIAIS (INDEPENDENTE DA IDADE)</t>
  </si>
  <si>
    <t>indicar nesta coluna a QTDE DE MENINAS COM NECESSIDADES ESPECIAIS (INDEPENDENTE DA IDADE)</t>
  </si>
  <si>
    <t>indicar  nesta coluna MENINAS DE 0 a 11 meses e 31 dias de idade</t>
  </si>
  <si>
    <t>indicar  nesta coluna MENIN0S DE 0 a 11 meses e 31 dias de idade</t>
  </si>
  <si>
    <r>
      <t xml:space="preserve">indicar nesta coluna a QTDE DE </t>
    </r>
    <r>
      <rPr>
        <b/>
        <sz val="22"/>
        <rFont val="Calibri"/>
        <family val="2"/>
        <scheme val="minor"/>
      </rPr>
      <t>MENINAS COM NECESSIDADES ESPECIAIS</t>
    </r>
    <r>
      <rPr>
        <b/>
        <sz val="16"/>
        <rFont val="Calibri"/>
        <family val="2"/>
        <scheme val="minor"/>
      </rPr>
      <t xml:space="preserve"> (INDEPENDENTE DA IDADE) atendidos diretos</t>
    </r>
  </si>
  <si>
    <r>
      <t xml:space="preserve">indicar nesta coluna a QTDE DE </t>
    </r>
    <r>
      <rPr>
        <b/>
        <sz val="22"/>
        <rFont val="Calibri"/>
        <family val="2"/>
        <scheme val="minor"/>
      </rPr>
      <t>MENINOS COM NECESSIDADES ESPECIAIS</t>
    </r>
    <r>
      <rPr>
        <b/>
        <sz val="16"/>
        <rFont val="Calibri"/>
        <family val="2"/>
        <scheme val="minor"/>
      </rPr>
      <t xml:space="preserve"> (INDEPENDENTE DA IDADE) atendidos diretos</t>
    </r>
  </si>
  <si>
    <r>
      <t xml:space="preserve">indicar  nesta coluna </t>
    </r>
    <r>
      <rPr>
        <b/>
        <sz val="20"/>
        <rFont val="Calibri"/>
        <family val="2"/>
        <scheme val="minor"/>
      </rPr>
      <t>MENINAS DE 0 a 11 meses e 31 dias de idade</t>
    </r>
    <r>
      <rPr>
        <b/>
        <sz val="16"/>
        <rFont val="Calibri"/>
        <family val="2"/>
        <scheme val="minor"/>
      </rPr>
      <t xml:space="preserve"> - atendidos diretos</t>
    </r>
  </si>
  <si>
    <r>
      <t xml:space="preserve">indicar  nesta coluna </t>
    </r>
    <r>
      <rPr>
        <b/>
        <sz val="20"/>
        <rFont val="Calibri"/>
        <family val="2"/>
        <scheme val="minor"/>
      </rPr>
      <t xml:space="preserve">MENIN0S DE 0 a 11 meses e 31 dias de idade </t>
    </r>
    <r>
      <rPr>
        <b/>
        <sz val="16"/>
        <rFont val="Calibri"/>
        <family val="2"/>
        <scheme val="minor"/>
      </rPr>
      <t>- atendidos diretos</t>
    </r>
  </si>
  <si>
    <t>ATENÇÃO:</t>
  </si>
  <si>
    <t>AS INFORMAÇÕES LANÇADAS ANTERIORMENTE NÃO DEVEM SER REPETIDAS, O INFORME É EXCLUSIVAMENTE DO MÊS.</t>
  </si>
  <si>
    <t>Indicadores de Desenvolvimento</t>
  </si>
  <si>
    <t>Eixo Operacional</t>
  </si>
  <si>
    <t>Cuidadoras Residentes e Substitutas</t>
  </si>
  <si>
    <t>Educadores</t>
  </si>
  <si>
    <t>Eixo de Apoio à Gestão</t>
  </si>
  <si>
    <t>SELEÇÃO DE PESSOAL</t>
  </si>
  <si>
    <t>Indicadores de Formação</t>
  </si>
  <si>
    <t>Quantidade de Colaboradores com Avaliação de Desempenho</t>
  </si>
  <si>
    <t>Número de vagas em processo de seleção no mês</t>
  </si>
  <si>
    <t>Quantidade de Colaboradores contratados no mês</t>
  </si>
  <si>
    <t>Quantidade de Colaboradores com Plano de Desenvolvimento</t>
  </si>
  <si>
    <t>Número de processos seletivos preenchidos com colaboradores da própria organização no mês</t>
  </si>
  <si>
    <t>Quantidade de Colaboradores em formação inicial</t>
  </si>
  <si>
    <t>Quantidade de Planos de Trabalho Realizados (PTA)</t>
  </si>
  <si>
    <t>Quantidade de Colaboradores em formação continuada</t>
  </si>
  <si>
    <t>Quantidade de Colaboradores com PDI efetivamente iniciados, avaliados e monitorados.</t>
  </si>
  <si>
    <t>Total de Colaboradores no Programa (em cada eixo)</t>
  </si>
  <si>
    <t>Total de Colaboradores no Programa, incluir todos os colaboradores do Programa</t>
  </si>
  <si>
    <t>Formação</t>
  </si>
  <si>
    <t xml:space="preserve">Programas </t>
  </si>
  <si>
    <t>Horas de Formação</t>
  </si>
  <si>
    <t>Genero: Formação nos Seguintes Temas</t>
  </si>
  <si>
    <t>MARCA</t>
  </si>
  <si>
    <t>QUEM SOMOS</t>
  </si>
  <si>
    <t>GARANTIA DE DIREITOS</t>
  </si>
  <si>
    <t>OUTROS TEMAS</t>
  </si>
  <si>
    <t>Homens</t>
  </si>
  <si>
    <t>Mulheres</t>
  </si>
  <si>
    <t>Eixo Gerencial</t>
  </si>
  <si>
    <t>Cuidadoras (residentes e substitutas)</t>
  </si>
  <si>
    <t>Eixo Apoio à Gestão</t>
  </si>
  <si>
    <t>Total</t>
  </si>
  <si>
    <t>ATENÇÃO: INDICAR HORAS DE FORMAÇÃO REALIZADAS NOS TEMAS PROPOSTOS.</t>
  </si>
  <si>
    <t>ATENÇÃO: INDICAR QUANTOS COLABORADORES POR EIXO SEPARANDO POR GENERO (HOMENS E MULHERES) PARTICIPARAM DA FORMAÇÃO.</t>
  </si>
  <si>
    <t>Medida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</si>
  <si>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</si>
  <si>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</si>
  <si>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</si>
  <si>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</si>
  <si>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</si>
  <si>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</si>
  <si>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</si>
  <si>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</si>
  <si>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</si>
  <si>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</si>
  <si>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</si>
  <si>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Deszembro</t>
  </si>
  <si>
    <t>Formação de Cuidadoras Residentes Substitutas</t>
  </si>
  <si>
    <t>Quantidade de Cuidadoras Substitutas sem nenhum tipo de formação</t>
  </si>
  <si>
    <t>Quantidade de Cuidadoras Substitutas em formação inicial</t>
  </si>
  <si>
    <t>Quantidade de Cuidadoras Substitutas com Modulo 1</t>
  </si>
  <si>
    <t>Quantidade de Cuidadoras Substitutas com Modulo 2</t>
  </si>
  <si>
    <t>Quantidade de Cuidadoras Residentes com Modulo de Atualização</t>
  </si>
  <si>
    <t>Quantidade de Cuidadoras Substitutas (sem terminar os dois modulos) que assumiram casa como Mãe Social.</t>
  </si>
  <si>
    <r>
      <t xml:space="preserve"># DE CRIANÇAS </t>
    </r>
    <r>
      <rPr>
        <sz val="12"/>
        <color indexed="48"/>
        <rFont val="Calibri"/>
        <family val="2"/>
        <scheme val="minor"/>
      </rPr>
      <t>ACOLHIDAS</t>
    </r>
    <r>
      <rPr>
        <sz val="12"/>
        <rFont val="Calibri"/>
        <family val="2"/>
        <scheme val="minor"/>
      </rPr>
      <t xml:space="preserve">   NO MÊS</t>
    </r>
  </si>
  <si>
    <r>
      <t xml:space="preserve"># DE CRIANÇAS </t>
    </r>
    <r>
      <rPr>
        <sz val="12"/>
        <color indexed="48"/>
        <rFont val="Calibri"/>
        <family val="2"/>
        <scheme val="minor"/>
      </rPr>
      <t xml:space="preserve">ADOTADAS  </t>
    </r>
    <r>
      <rPr>
        <sz val="12"/>
        <rFont val="Calibri"/>
        <family val="2"/>
        <scheme val="minor"/>
      </rPr>
      <t xml:space="preserve"> NO MÊS</t>
    </r>
  </si>
  <si>
    <r>
      <t xml:space="preserve"># DE CRIANÇAS QUE SAIRAM POR </t>
    </r>
    <r>
      <rPr>
        <sz val="12"/>
        <color indexed="48"/>
        <rFont val="Calibri"/>
        <family val="2"/>
        <scheme val="minor"/>
      </rPr>
      <t xml:space="preserve">OUTROS MOTIVOS </t>
    </r>
    <r>
      <rPr>
        <sz val="12"/>
        <rFont val="Calibri"/>
        <family val="2"/>
        <scheme val="minor"/>
      </rPr>
      <t>NO MÊS</t>
    </r>
  </si>
  <si>
    <t>QTDE DE CRIANÇAS       DE 0 a 12 meses</t>
  </si>
  <si>
    <r>
      <t xml:space="preserve">QTDE DE CRIANÇAS       DE   </t>
    </r>
    <r>
      <rPr>
        <b/>
        <sz val="11"/>
        <color indexed="48"/>
        <rFont val="Calibri"/>
        <family val="2"/>
        <scheme val="minor"/>
      </rPr>
      <t xml:space="preserve"> 1  A  2 ANOS E 11 MESES</t>
    </r>
  </si>
  <si>
    <r>
      <t xml:space="preserve">QTDE DE CRIANÇAS       DE   </t>
    </r>
    <r>
      <rPr>
        <b/>
        <sz val="11"/>
        <color indexed="48"/>
        <rFont val="Calibri"/>
        <family val="2"/>
        <scheme val="minor"/>
      </rPr>
      <t xml:space="preserve"> 3 A 5 ANOS E 11 MESES</t>
    </r>
  </si>
  <si>
    <t>do total de colaboradores quantas são financiadas por CONVÊNIOS</t>
  </si>
  <si>
    <t>do total de colaboradores  quantas são financiadas por outras parcerias nacionais</t>
  </si>
  <si>
    <t>total de colaboradores  financiadas pela KDI</t>
  </si>
  <si>
    <r>
      <t># crianças REINTEGRADAS</t>
    </r>
    <r>
      <rPr>
        <sz val="11"/>
        <color indexed="12"/>
        <rFont val="Calibri"/>
        <family val="2"/>
        <scheme val="minor"/>
      </rPr>
      <t xml:space="preserve"> </t>
    </r>
  </si>
  <si>
    <t xml:space="preserve">ATENDIDOS INDIRETOS - TOTAL </t>
  </si>
  <si>
    <r>
      <t xml:space="preserve">PREVISAO DE ATENDIDOS </t>
    </r>
    <r>
      <rPr>
        <b/>
        <sz val="18"/>
        <rFont val="Calibri"/>
        <family val="2"/>
        <scheme val="minor"/>
      </rPr>
      <t>ORÇAMENTO 2015</t>
    </r>
  </si>
  <si>
    <t>nome do PROGRAMA:</t>
  </si>
  <si>
    <r>
      <t xml:space="preserve">      # DE ADOLESCENTES </t>
    </r>
    <r>
      <rPr>
        <b/>
        <sz val="12"/>
        <color rgb="FF0070C0"/>
        <rFont val="Calibri"/>
        <family val="2"/>
        <scheme val="minor"/>
      </rPr>
      <t xml:space="preserve">EMANCIPADOS  </t>
    </r>
    <r>
      <rPr>
        <sz val="12"/>
        <rFont val="Calibri"/>
        <family val="2"/>
        <scheme val="minor"/>
      </rPr>
      <t>NO MÊS</t>
    </r>
  </si>
  <si>
    <r>
      <t># de</t>
    </r>
    <r>
      <rPr>
        <u/>
        <sz val="14"/>
        <color indexed="48"/>
        <rFont val="Calibri"/>
        <family val="2"/>
        <scheme val="minor"/>
      </rPr>
      <t xml:space="preserve"> jovens</t>
    </r>
    <r>
      <rPr>
        <sz val="14"/>
        <rFont val="Calibri"/>
        <family val="2"/>
        <scheme val="minor"/>
      </rPr>
      <t xml:space="preserve"> </t>
    </r>
    <r>
      <rPr>
        <sz val="14"/>
        <color indexed="48"/>
        <rFont val="Calibri"/>
        <family val="2"/>
        <scheme val="minor"/>
      </rPr>
      <t>em</t>
    </r>
    <r>
      <rPr>
        <b/>
        <sz val="14"/>
        <color indexed="48"/>
        <rFont val="Calibri"/>
        <family val="2"/>
        <scheme val="minor"/>
      </rPr>
      <t xml:space="preserve"> processo de emancipação </t>
    </r>
    <r>
      <rPr>
        <sz val="14"/>
        <color indexed="10"/>
        <rFont val="Calibri"/>
        <family val="2"/>
        <scheme val="minor"/>
      </rPr>
      <t xml:space="preserve"> NO ANO DE 2015 (cumulativo)</t>
    </r>
  </si>
  <si>
    <r>
      <t xml:space="preserve">A PARTIR DE </t>
    </r>
    <r>
      <rPr>
        <b/>
        <sz val="20"/>
        <color rgb="FF0070C0"/>
        <rFont val="Calibri"/>
        <family val="2"/>
        <scheme val="minor"/>
      </rPr>
      <t xml:space="preserve">16 ANOS </t>
    </r>
  </si>
  <si>
    <r>
      <t xml:space="preserve">quantos </t>
    </r>
    <r>
      <rPr>
        <b/>
        <sz val="18"/>
        <color rgb="FF0070C0"/>
        <rFont val="Arial"/>
        <family val="2"/>
      </rPr>
      <t>colaboradores</t>
    </r>
    <r>
      <rPr>
        <b/>
        <sz val="18"/>
        <rFont val="Arial"/>
        <family val="2"/>
      </rPr>
      <t xml:space="preserve"> são financiadas por CONVÊNIOS</t>
    </r>
  </si>
  <si>
    <r>
      <t xml:space="preserve">quantos </t>
    </r>
    <r>
      <rPr>
        <b/>
        <sz val="18"/>
        <color rgb="FF0070C0"/>
        <rFont val="Arial"/>
        <family val="2"/>
      </rPr>
      <t>colaboradores</t>
    </r>
    <r>
      <rPr>
        <b/>
        <sz val="18"/>
        <rFont val="Arial"/>
        <family val="2"/>
      </rPr>
      <t xml:space="preserve"> são financiadas por outras parcerias nacionais</t>
    </r>
  </si>
  <si>
    <r>
      <t xml:space="preserve">quantos </t>
    </r>
    <r>
      <rPr>
        <b/>
        <sz val="18"/>
        <color rgb="FF0070C0"/>
        <rFont val="Arial"/>
        <family val="2"/>
      </rPr>
      <t xml:space="preserve">colaboradores </t>
    </r>
    <r>
      <rPr>
        <b/>
        <sz val="18"/>
        <rFont val="Arial"/>
        <family val="2"/>
      </rPr>
      <t>são financiadas pela KDI</t>
    </r>
  </si>
  <si>
    <r>
      <t xml:space="preserve">MÃES SUBSTITUTAS QUE  SAO RESPONSAVEIS POR CASAS LARES </t>
    </r>
    <r>
      <rPr>
        <b/>
        <sz val="12"/>
        <color rgb="FF0070C0"/>
        <rFont val="Calibri"/>
        <family val="2"/>
        <scheme val="minor"/>
      </rPr>
      <t xml:space="preserve">NO MÊS </t>
    </r>
  </si>
  <si>
    <r>
      <t xml:space="preserve">TOTAL DE ACOLHIDOS </t>
    </r>
    <r>
      <rPr>
        <b/>
        <sz val="12"/>
        <color rgb="FFFF0000"/>
        <rFont val="Calibri"/>
        <family val="2"/>
        <scheme val="minor"/>
      </rPr>
      <t xml:space="preserve">DESLIGADOS </t>
    </r>
    <r>
      <rPr>
        <sz val="12"/>
        <rFont val="Calibri"/>
        <family val="2"/>
        <scheme val="minor"/>
      </rPr>
      <t xml:space="preserve">NO MÊS </t>
    </r>
    <r>
      <rPr>
        <b/>
        <sz val="12"/>
        <color theme="9" tint="-0.249977111117893"/>
        <rFont val="Calibri"/>
        <family val="2"/>
        <scheme val="minor"/>
      </rPr>
      <t>(NÃO preencher a soma é  automático)</t>
    </r>
  </si>
  <si>
    <t>gênero</t>
  </si>
  <si>
    <t>nº atendidos</t>
  </si>
  <si>
    <t>feminino</t>
  </si>
  <si>
    <t>masculino</t>
  </si>
  <si>
    <t>descrição</t>
  </si>
  <si>
    <t>nº acolhidos</t>
  </si>
  <si>
    <t>com deficiência</t>
  </si>
  <si>
    <t>menos 1 ano</t>
  </si>
  <si>
    <t>Total atendidos</t>
  </si>
  <si>
    <t>fase desenv.</t>
  </si>
  <si>
    <t>criança</t>
  </si>
  <si>
    <t>adolescente</t>
  </si>
  <si>
    <t>acima 18 anos</t>
  </si>
  <si>
    <t>escolaridade</t>
  </si>
  <si>
    <t>abaixo idade</t>
  </si>
  <si>
    <t>ensino infantil</t>
  </si>
  <si>
    <t>ens. Fundamental</t>
  </si>
  <si>
    <t>ens. médio</t>
  </si>
  <si>
    <t>escola especial</t>
  </si>
  <si>
    <t>técnico</t>
  </si>
  <si>
    <t>cursando superior</t>
  </si>
  <si>
    <t>fora escola no mês</t>
  </si>
  <si>
    <t>só estudam</t>
  </si>
  <si>
    <t>só trabalha</t>
  </si>
  <si>
    <t>trabalha e estuda</t>
  </si>
  <si>
    <t>não trabalha nem estuda</t>
  </si>
  <si>
    <t>situação</t>
  </si>
  <si>
    <t>nº adolesc/jovens</t>
  </si>
  <si>
    <r>
      <t xml:space="preserve">total feminino </t>
    </r>
    <r>
      <rPr>
        <b/>
        <sz val="24"/>
        <color theme="9" tint="-0.249977111117893"/>
        <rFont val="Calibri"/>
        <family val="2"/>
        <scheme val="minor"/>
      </rPr>
      <t>(preenchido automaticamente)</t>
    </r>
  </si>
  <si>
    <r>
      <t xml:space="preserve">total masculino </t>
    </r>
    <r>
      <rPr>
        <b/>
        <sz val="22"/>
        <color theme="9" tint="-0.249977111117893"/>
        <rFont val="Calibri"/>
        <family val="2"/>
        <scheme val="minor"/>
      </rPr>
      <t>(preenchido automaticamente)</t>
    </r>
  </si>
  <si>
    <t>nº cças/adolesc.</t>
  </si>
  <si>
    <t>inseridos</t>
  </si>
  <si>
    <t>desligados</t>
  </si>
  <si>
    <t>total do mês</t>
  </si>
  <si>
    <t>Atendidos DIRETOS: DESLIGADOS NO MÊS</t>
  </si>
  <si>
    <t>Total de atrndidos</t>
  </si>
  <si>
    <t>média de atendido por família</t>
  </si>
  <si>
    <t>nº</t>
  </si>
  <si>
    <t>nº família</t>
  </si>
  <si>
    <t>familia c/PDF</t>
  </si>
  <si>
    <t>demais opções</t>
  </si>
  <si>
    <t>fora da escola</t>
  </si>
  <si>
    <t>nº Familias</t>
  </si>
  <si>
    <t>Nº Atendidos</t>
  </si>
  <si>
    <t>nº irmãos</t>
  </si>
  <si>
    <t>Média de cças/adol. por famílias¹</t>
  </si>
  <si>
    <t>¹ =soma irmãos + os atendidos diretos; dividido p/familia.</t>
  </si>
  <si>
    <t>média de atendido DIRETO por família</t>
  </si>
  <si>
    <t>NOME DO PROGRAMA:</t>
  </si>
  <si>
    <r>
      <t># de</t>
    </r>
    <r>
      <rPr>
        <u/>
        <sz val="14"/>
        <color indexed="48"/>
        <rFont val="Calibri"/>
        <family val="2"/>
        <scheme val="minor"/>
      </rPr>
      <t xml:space="preserve"> jovens</t>
    </r>
    <r>
      <rPr>
        <sz val="14"/>
        <rFont val="Calibri"/>
        <family val="2"/>
        <scheme val="minor"/>
      </rPr>
      <t xml:space="preserve"> </t>
    </r>
    <r>
      <rPr>
        <sz val="20"/>
        <color indexed="48"/>
        <rFont val="Calibri"/>
        <family val="2"/>
        <scheme val="minor"/>
      </rPr>
      <t xml:space="preserve">emancipados DURANTE O  </t>
    </r>
    <r>
      <rPr>
        <sz val="20"/>
        <color indexed="10"/>
        <rFont val="Calibri"/>
        <family val="2"/>
        <scheme val="minor"/>
      </rPr>
      <t>ANO DE 2015</t>
    </r>
    <r>
      <rPr>
        <sz val="14"/>
        <color indexed="10"/>
        <rFont val="Calibri"/>
        <family val="2"/>
        <scheme val="minor"/>
      </rPr>
      <t xml:space="preserve"> </t>
    </r>
    <r>
      <rPr>
        <sz val="14"/>
        <color indexed="48"/>
        <rFont val="Calibri"/>
        <family val="2"/>
        <scheme val="minor"/>
      </rPr>
      <t xml:space="preserve"> </t>
    </r>
    <r>
      <rPr>
        <sz val="14"/>
        <color indexed="10"/>
        <rFont val="Calibri"/>
        <family val="2"/>
        <scheme val="minor"/>
      </rPr>
      <t>(cumulativo)</t>
    </r>
  </si>
  <si>
    <r>
      <t xml:space="preserve"># </t>
    </r>
    <r>
      <rPr>
        <sz val="18"/>
        <rFont val="Calibri"/>
        <family val="2"/>
        <scheme val="minor"/>
      </rPr>
      <t>de Jovens emancipados no ano de 2015 que estão empregados</t>
    </r>
  </si>
  <si>
    <t># crianças em FBIL                (Familia biológica)</t>
  </si>
  <si>
    <r>
      <t xml:space="preserve">DESCRIÇÃO DETALHADA DA OCORRENCIA DE DESLIGAMENTO </t>
    </r>
    <r>
      <rPr>
        <b/>
        <u/>
        <sz val="12"/>
        <color rgb="FFFF0000"/>
        <rFont val="Arial"/>
        <family val="2"/>
      </rPr>
      <t>POR OUTRO MOTIVO</t>
    </r>
  </si>
  <si>
    <t>motivos:</t>
  </si>
  <si>
    <t>evasão</t>
  </si>
  <si>
    <t>transferencia p/outro serviço</t>
  </si>
  <si>
    <t>témino de convenio</t>
  </si>
  <si>
    <t>falecimento</t>
  </si>
  <si>
    <t>outro moltivo  específico</t>
  </si>
  <si>
    <t>descreva este  motivo específico</t>
  </si>
  <si>
    <t>TOTAL</t>
  </si>
  <si>
    <t>BRASILIA - DF</t>
  </si>
  <si>
    <t>MANAUS -AM</t>
  </si>
  <si>
    <t>CAICÓ - RGN</t>
  </si>
  <si>
    <t>MOSSORÓ- RGN</t>
  </si>
  <si>
    <t>NATAL - RGN</t>
  </si>
  <si>
    <t>IGARASSU - PE</t>
  </si>
  <si>
    <t>JOAO PESSOA- PB</t>
  </si>
  <si>
    <t>LAURO DE FREITAS -BA</t>
  </si>
  <si>
    <t>POÁ-SP</t>
  </si>
  <si>
    <t>LORENA - SP</t>
  </si>
  <si>
    <t>PIRASSUNUNGA - SP</t>
  </si>
  <si>
    <t xml:space="preserve">CAMPINAS - SP </t>
  </si>
  <si>
    <t>RIO BONITO- SP</t>
  </si>
  <si>
    <t>SÃO BERNARDO DO CAMPO-SP</t>
  </si>
  <si>
    <t>GOIOERÊ - PR</t>
  </si>
  <si>
    <t>FOZ DO IGUAÇU</t>
  </si>
  <si>
    <t>JACAREPAGUÁ - RJ</t>
  </si>
  <si>
    <t>JUIZ DE FORA - MG</t>
  </si>
  <si>
    <t>PORTO ALEGRE -RS</t>
  </si>
  <si>
    <t>SANTA MARIA - RS</t>
  </si>
  <si>
    <t xml:space="preserve">ARACAJU -SE </t>
  </si>
  <si>
    <t>RIO CLARO -SP</t>
  </si>
  <si>
    <t xml:space="preserve">MACEIÓ - AL </t>
  </si>
  <si>
    <t>CAÇAPAVA/SP</t>
  </si>
  <si>
    <t xml:space="preserve">Faixa Etaria do atendidos INDIRETOS </t>
  </si>
  <si>
    <t xml:space="preserve">ESCOLARIDADE DOS ATENDIDOS INDIRETOS </t>
  </si>
  <si>
    <t>nº desligados em novembro/15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</si>
</sst>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[$-416]0.00%"/>
    <numFmt numFmtId="166" formatCode="[$-416]0"/>
  </numFmts>
  <fonts count="1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6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4"/>
      <color indexed="4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2"/>
      <color indexed="32"/>
      <name val="Times New Roman"/>
      <family val="1"/>
    </font>
    <font>
      <sz val="12"/>
      <name val="Times New Roman"/>
      <family val="1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4"/>
      <color indexed="53"/>
      <name val="Arial"/>
      <family val="2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2"/>
      <color indexed="48"/>
      <name val="Calibri"/>
      <family val="2"/>
      <scheme val="minor"/>
    </font>
    <font>
      <sz val="11"/>
      <color indexed="48"/>
      <name val="Calibri"/>
      <family val="2"/>
      <scheme val="minor"/>
    </font>
    <font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4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u/>
      <sz val="11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22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4"/>
      <name val="Cambria"/>
      <family val="1"/>
      <scheme val="major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sz val="20"/>
      <name val="Cambria"/>
      <family val="1"/>
      <scheme val="major"/>
    </font>
    <font>
      <sz val="9"/>
      <name val="Cambria"/>
      <family val="1"/>
      <scheme val="major"/>
    </font>
    <font>
      <sz val="12"/>
      <name val="Cambria"/>
      <family val="1"/>
      <scheme val="major"/>
    </font>
    <font>
      <sz val="12"/>
      <color indexed="10"/>
      <name val="Cambria"/>
      <family val="1"/>
      <scheme val="major"/>
    </font>
    <font>
      <sz val="10"/>
      <color indexed="48"/>
      <name val="Cambria"/>
      <family val="1"/>
      <scheme val="major"/>
    </font>
    <font>
      <sz val="10"/>
      <color indexed="12"/>
      <name val="Cambria"/>
      <family val="1"/>
      <scheme val="major"/>
    </font>
    <font>
      <sz val="10"/>
      <color indexed="30"/>
      <name val="Cambria"/>
      <family val="1"/>
      <scheme val="major"/>
    </font>
    <font>
      <sz val="18"/>
      <name val="Cambria"/>
      <family val="1"/>
      <scheme val="major"/>
    </font>
    <font>
      <sz val="16"/>
      <name val="Arial"/>
      <family val="2"/>
    </font>
    <font>
      <sz val="18"/>
      <name val="Arial"/>
      <family val="2"/>
    </font>
    <font>
      <b/>
      <sz val="12"/>
      <name val="Cambria"/>
      <family val="1"/>
      <scheme val="major"/>
    </font>
    <font>
      <b/>
      <sz val="16"/>
      <name val="Cambria"/>
      <family val="1"/>
      <scheme val="major"/>
    </font>
    <font>
      <b/>
      <sz val="18"/>
      <color indexed="1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4"/>
      <name val="Calibri"/>
      <family val="2"/>
      <scheme val="minor"/>
    </font>
    <font>
      <b/>
      <sz val="20"/>
      <color indexed="48"/>
      <name val="Calibri"/>
      <family val="2"/>
      <scheme val="minor"/>
    </font>
    <font>
      <sz val="22"/>
      <name val="Arial"/>
      <family val="2"/>
    </font>
    <font>
      <b/>
      <sz val="36"/>
      <color indexed="48"/>
      <name val="Calibri"/>
      <family val="2"/>
      <scheme val="minor"/>
    </font>
    <font>
      <u/>
      <sz val="14"/>
      <color indexed="48"/>
      <name val="Calibri"/>
      <family val="2"/>
      <scheme val="minor"/>
    </font>
    <font>
      <sz val="14"/>
      <color indexed="48"/>
      <name val="Calibri"/>
      <family val="2"/>
      <scheme val="minor"/>
    </font>
    <font>
      <b/>
      <sz val="22"/>
      <name val="Arial"/>
      <family val="2"/>
    </font>
    <font>
      <sz val="16"/>
      <name val="Calibri"/>
      <family val="2"/>
      <scheme val="minor"/>
    </font>
    <font>
      <b/>
      <sz val="18"/>
      <color indexed="53"/>
      <name val="Arial"/>
      <family val="2"/>
    </font>
    <font>
      <b/>
      <sz val="26"/>
      <name val="Calibri"/>
      <family val="2"/>
      <scheme val="minor"/>
    </font>
    <font>
      <sz val="14"/>
      <name val="Arial"/>
      <family val="2"/>
    </font>
    <font>
      <b/>
      <sz val="16"/>
      <color theme="1"/>
      <name val="Arial1"/>
    </font>
    <font>
      <b/>
      <sz val="10"/>
      <color theme="1"/>
      <name val="Arial1"/>
    </font>
    <font>
      <b/>
      <sz val="14"/>
      <name val="Cambria"/>
      <family val="1"/>
      <scheme val="major"/>
    </font>
    <font>
      <sz val="20"/>
      <color indexed="48"/>
      <name val="Calibri"/>
      <family val="2"/>
      <scheme val="minor"/>
    </font>
    <font>
      <sz val="20"/>
      <color indexed="10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Arial"/>
      <family val="2"/>
    </font>
    <font>
      <sz val="2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63"/>
      <name val="Arial"/>
      <family val="2"/>
    </font>
    <font>
      <sz val="12"/>
      <color indexed="63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8"/>
      <color indexed="9"/>
      <name val="Arial"/>
      <family val="2"/>
    </font>
    <font>
      <b/>
      <sz val="14"/>
      <color indexed="9"/>
      <name val="Arial"/>
      <family val="2"/>
    </font>
    <font>
      <sz val="14"/>
      <color indexed="63"/>
      <name val="Arial"/>
      <family val="2"/>
    </font>
    <font>
      <b/>
      <sz val="14"/>
      <color indexed="63"/>
      <name val="Arial"/>
      <family val="2"/>
    </font>
    <font>
      <sz val="16"/>
      <color theme="1"/>
      <name val="Calibri"/>
      <family val="2"/>
      <scheme val="minor"/>
    </font>
    <font>
      <b/>
      <sz val="12"/>
      <color indexed="48"/>
      <name val="Calibri"/>
      <family val="2"/>
      <scheme val="minor"/>
    </font>
    <font>
      <b/>
      <sz val="14"/>
      <color indexed="48"/>
      <name val="Calibri"/>
      <family val="2"/>
      <scheme val="minor"/>
    </font>
    <font>
      <sz val="12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3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8"/>
      <color rgb="FF0070C0"/>
      <name val="Arial"/>
      <family val="2"/>
    </font>
    <font>
      <b/>
      <sz val="12"/>
      <color theme="9" tint="-0.249977111117893"/>
      <name val="Calibri"/>
      <family val="2"/>
      <scheme val="minor"/>
    </font>
    <font>
      <sz val="10"/>
      <color theme="1"/>
      <name val="Arial1"/>
    </font>
    <font>
      <b/>
      <sz val="14"/>
      <color theme="6" tint="-0.249977111117893"/>
      <name val="Arial"/>
      <family val="2"/>
    </font>
    <font>
      <b/>
      <sz val="14"/>
      <color theme="1"/>
      <name val="Arial1"/>
    </font>
    <font>
      <b/>
      <sz val="24"/>
      <color theme="9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sz val="10"/>
      <name val="Arial"/>
      <family val="2"/>
    </font>
    <font>
      <b/>
      <sz val="3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Arial1"/>
    </font>
    <font>
      <sz val="11"/>
      <name val="Arial"/>
      <family val="2"/>
    </font>
    <font>
      <b/>
      <sz val="11"/>
      <color theme="1"/>
      <name val="Arial1"/>
    </font>
    <font>
      <b/>
      <i/>
      <sz val="14"/>
      <color rgb="FF00B050"/>
      <name val="Arial"/>
      <family val="2"/>
    </font>
    <font>
      <sz val="12"/>
      <color indexed="81"/>
      <name val="Tahoma"/>
      <family val="2"/>
    </font>
    <font>
      <u/>
      <sz val="12"/>
      <name val="Arial"/>
      <family val="2"/>
    </font>
    <font>
      <b/>
      <u/>
      <sz val="12"/>
      <color rgb="FFFF0000"/>
      <name val="Arial"/>
      <family val="2"/>
    </font>
    <font>
      <u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-0.249977111117893"/>
      </bottom>
      <diagonal/>
    </border>
    <border>
      <left/>
      <right style="thin">
        <color indexed="64"/>
      </right>
      <top style="medium">
        <color indexed="64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23"/>
      </left>
      <right style="dashed">
        <color indexed="23"/>
      </right>
      <top style="medium">
        <color indexed="64"/>
      </top>
      <bottom style="medium">
        <color indexed="64"/>
      </bottom>
      <diagonal/>
    </border>
    <border>
      <left style="dashed">
        <color indexed="23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ashed">
        <color indexed="23"/>
      </bottom>
      <diagonal/>
    </border>
    <border>
      <left style="dashed">
        <color indexed="23"/>
      </left>
      <right style="dashed">
        <color indexed="23"/>
      </right>
      <top/>
      <bottom style="dashed">
        <color indexed="23"/>
      </bottom>
      <diagonal/>
    </border>
    <border>
      <left style="dashed">
        <color indexed="23"/>
      </left>
      <right style="thin">
        <color indexed="64"/>
      </right>
      <top/>
      <bottom style="dashed">
        <color indexed="23"/>
      </bottom>
      <diagonal/>
    </border>
    <border>
      <left style="thin">
        <color indexed="64"/>
      </left>
      <right/>
      <top style="dashed">
        <color indexed="23"/>
      </top>
      <bottom style="dashed">
        <color indexed="23"/>
      </bottom>
      <diagonal/>
    </border>
    <border>
      <left style="dashed">
        <color indexed="23"/>
      </left>
      <right style="dashed">
        <color indexed="23"/>
      </right>
      <top style="dashed">
        <color indexed="23"/>
      </top>
      <bottom style="dashed">
        <color indexed="23"/>
      </bottom>
      <diagonal/>
    </border>
    <border>
      <left style="dashed">
        <color indexed="23"/>
      </left>
      <right style="thin">
        <color indexed="64"/>
      </right>
      <top style="dashed">
        <color indexed="23"/>
      </top>
      <bottom style="dashed">
        <color indexed="23"/>
      </bottom>
      <diagonal/>
    </border>
    <border>
      <left style="thin">
        <color indexed="64"/>
      </left>
      <right/>
      <top style="dashed">
        <color indexed="23"/>
      </top>
      <bottom/>
      <diagonal/>
    </border>
    <border>
      <left style="dashed">
        <color indexed="23"/>
      </left>
      <right style="dashed">
        <color indexed="23"/>
      </right>
      <top style="dashed">
        <color indexed="23"/>
      </top>
      <bottom/>
      <diagonal/>
    </border>
    <border>
      <left style="dashed">
        <color indexed="23"/>
      </left>
      <right style="thin">
        <color indexed="64"/>
      </right>
      <top style="dashed">
        <color indexed="23"/>
      </top>
      <bottom/>
      <diagonal/>
    </border>
    <border>
      <left/>
      <right/>
      <top style="medium">
        <color rgb="FFFFFFFF"/>
      </top>
      <bottom style="medium">
        <color rgb="FF999999"/>
      </bottom>
      <diagonal/>
    </border>
    <border>
      <left style="thin">
        <color indexed="64"/>
      </left>
      <right/>
      <top style="dashed">
        <color indexed="23"/>
      </top>
      <bottom style="thin">
        <color indexed="64"/>
      </bottom>
      <diagonal/>
    </border>
    <border>
      <left style="dashed">
        <color indexed="23"/>
      </left>
      <right style="dashed">
        <color indexed="23"/>
      </right>
      <top style="dashed">
        <color indexed="23"/>
      </top>
      <bottom style="thin">
        <color indexed="64"/>
      </bottom>
      <diagonal/>
    </border>
    <border>
      <left style="dashed">
        <color indexed="23"/>
      </left>
      <right style="thin">
        <color indexed="64"/>
      </right>
      <top style="dashed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23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23"/>
      </top>
      <bottom style="dashed">
        <color indexed="23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23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indexed="64"/>
      </right>
      <top/>
      <bottom/>
      <diagonal/>
    </border>
  </borders>
  <cellStyleXfs count="392">
    <xf numFmtId="0" fontId="0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16" borderId="1" applyNumberFormat="0" applyAlignment="0" applyProtection="0"/>
    <xf numFmtId="0" fontId="21" fillId="16" borderId="1" applyNumberFormat="0" applyAlignment="0" applyProtection="0"/>
    <xf numFmtId="0" fontId="22" fillId="17" borderId="2" applyNumberFormat="0" applyAlignment="0" applyProtection="0"/>
    <xf numFmtId="0" fontId="22" fillId="17" borderId="2" applyNumberFormat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5" fillId="0" borderId="0"/>
    <xf numFmtId="0" fontId="38" fillId="0" borderId="0"/>
    <xf numFmtId="0" fontId="39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39" fillId="0" borderId="0"/>
    <xf numFmtId="0" fontId="5" fillId="0" borderId="0"/>
    <xf numFmtId="0" fontId="5" fillId="0" borderId="0"/>
    <xf numFmtId="0" fontId="5" fillId="0" borderId="0"/>
    <xf numFmtId="0" fontId="49" fillId="0" borderId="0"/>
    <xf numFmtId="0" fontId="18" fillId="0" borderId="0"/>
    <xf numFmtId="0" fontId="3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43" fillId="23" borderId="4" applyNumberFormat="0" applyFont="0" applyAlignment="0" applyProtection="0"/>
    <xf numFmtId="0" fontId="5" fillId="23" borderId="4" applyNumberFormat="0" applyFont="0" applyAlignment="0" applyProtection="0"/>
    <xf numFmtId="0" fontId="48" fillId="23" borderId="4" applyNumberFormat="0" applyFont="0" applyAlignment="0" applyProtection="0"/>
    <xf numFmtId="0" fontId="35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6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6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7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8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39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42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0" fontId="5" fillId="23" borderId="4" applyNumberFormat="0" applyFont="0" applyAlignment="0" applyProtection="0"/>
    <xf numFmtId="9" fontId="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7" fillId="16" borderId="5" applyNumberFormat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5" fillId="23" borderId="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23" borderId="4" applyNumberFormat="0" applyFon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0" fontId="3" fillId="23" borderId="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23" borderId="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5" fillId="0" borderId="0" applyFont="0" applyFill="0" applyBorder="0" applyAlignment="0" applyProtection="0"/>
    <xf numFmtId="9" fontId="134" fillId="0" borderId="0" applyFont="0" applyFill="0" applyBorder="0" applyAlignment="0" applyProtection="0"/>
  </cellStyleXfs>
  <cellXfs count="712">
    <xf numFmtId="0" fontId="0" fillId="0" borderId="0" xfId="0"/>
    <xf numFmtId="0" fontId="4" fillId="0" borderId="0" xfId="0" applyFont="1" applyFill="1" applyBorder="1" applyProtection="1"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1" fontId="0" fillId="0" borderId="10" xfId="0" applyNumberFormat="1" applyFill="1" applyBorder="1" applyProtection="1">
      <protection locked="0"/>
    </xf>
    <xf numFmtId="0" fontId="0" fillId="24" borderId="10" xfId="0" applyFill="1" applyBorder="1" applyProtection="1">
      <protection locked="0"/>
    </xf>
    <xf numFmtId="0" fontId="0" fillId="0" borderId="10" xfId="0" applyBorder="1" applyProtection="1">
      <protection locked="0"/>
    </xf>
    <xf numFmtId="1" fontId="0" fillId="0" borderId="10" xfId="0" applyNumberFormat="1" applyFill="1" applyBorder="1" applyAlignment="1" applyProtection="1">
      <alignment horizontal="center"/>
      <protection locked="0"/>
    </xf>
    <xf numFmtId="0" fontId="4" fillId="0" borderId="10" xfId="0" applyFont="1" applyBorder="1" applyProtection="1">
      <protection locked="0"/>
    </xf>
    <xf numFmtId="0" fontId="0" fillId="0" borderId="11" xfId="0" applyBorder="1" applyProtection="1">
      <protection locked="0"/>
    </xf>
    <xf numFmtId="0" fontId="4" fillId="0" borderId="10" xfId="0" applyFont="1" applyFill="1" applyBorder="1" applyAlignment="1" applyProtection="1">
      <alignment horizontal="justify" textRotation="90"/>
      <protection locked="0"/>
    </xf>
    <xf numFmtId="0" fontId="8" fillId="24" borderId="18" xfId="0" applyFont="1" applyFill="1" applyBorder="1" applyAlignment="1">
      <alignment vertical="center"/>
    </xf>
    <xf numFmtId="1" fontId="8" fillId="0" borderId="10" xfId="0" applyNumberFormat="1" applyFont="1" applyBorder="1" applyAlignment="1">
      <alignment horizontal="center" vertical="center"/>
    </xf>
    <xf numFmtId="17" fontId="7" fillId="26" borderId="4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/>
    <xf numFmtId="0" fontId="0" fillId="0" borderId="11" xfId="0" applyBorder="1" applyAlignment="1"/>
    <xf numFmtId="0" fontId="0" fillId="0" borderId="37" xfId="0" applyBorder="1"/>
    <xf numFmtId="0" fontId="8" fillId="27" borderId="10" xfId="0" applyFont="1" applyFill="1" applyBorder="1"/>
    <xf numFmtId="0" fontId="8" fillId="0" borderId="10" xfId="0" applyFont="1" applyBorder="1" applyAlignment="1">
      <alignment horizontal="center" vertical="center"/>
    </xf>
    <xf numFmtId="0" fontId="0" fillId="0" borderId="10" xfId="0" applyBorder="1"/>
    <xf numFmtId="0" fontId="8" fillId="30" borderId="10" xfId="0" applyFont="1" applyFill="1" applyBorder="1" applyAlignment="1">
      <alignment horizontal="center"/>
    </xf>
    <xf numFmtId="0" fontId="8" fillId="29" borderId="10" xfId="0" applyFont="1" applyFill="1" applyBorder="1"/>
    <xf numFmtId="0" fontId="8" fillId="28" borderId="1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0" fillId="0" borderId="34" xfId="0" applyBorder="1"/>
    <xf numFmtId="0" fontId="4" fillId="27" borderId="41" xfId="0" applyFont="1" applyFill="1" applyBorder="1" applyAlignment="1">
      <alignment vertical="justify"/>
    </xf>
    <xf numFmtId="0" fontId="8" fillId="0" borderId="28" xfId="0" applyFont="1" applyBorder="1"/>
    <xf numFmtId="1" fontId="8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12" xfId="0" applyBorder="1"/>
    <xf numFmtId="0" fontId="16" fillId="0" borderId="4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43" xfId="0" applyFont="1" applyBorder="1"/>
    <xf numFmtId="1" fontId="8" fillId="0" borderId="38" xfId="0" applyNumberFormat="1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8" fillId="0" borderId="10" xfId="0" applyFont="1" applyBorder="1"/>
    <xf numFmtId="0" fontId="8" fillId="24" borderId="10" xfId="0" applyFont="1" applyFill="1" applyBorder="1" applyAlignment="1">
      <alignment horizontal="center"/>
    </xf>
    <xf numFmtId="0" fontId="44" fillId="0" borderId="0" xfId="0" applyFont="1"/>
    <xf numFmtId="0" fontId="8" fillId="29" borderId="20" xfId="0" applyFont="1" applyFill="1" applyBorder="1"/>
    <xf numFmtId="0" fontId="4" fillId="27" borderId="10" xfId="0" applyFont="1" applyFill="1" applyBorder="1" applyAlignment="1">
      <alignment vertical="justify"/>
    </xf>
    <xf numFmtId="3" fontId="8" fillId="0" borderId="10" xfId="0" applyNumberFormat="1" applyFont="1" applyBorder="1"/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8" fillId="0" borderId="44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25" borderId="13" xfId="0" applyFont="1" applyFill="1" applyBorder="1" applyAlignment="1" applyProtection="1">
      <alignment horizontal="center" vertical="center"/>
      <protection locked="0"/>
    </xf>
    <xf numFmtId="10" fontId="9" fillId="0" borderId="10" xfId="0" applyNumberFormat="1" applyFont="1" applyFill="1" applyBorder="1" applyAlignment="1" applyProtection="1">
      <alignment horizontal="justify" textRotation="90"/>
      <protection locked="0"/>
    </xf>
    <xf numFmtId="10" fontId="4" fillId="0" borderId="10" xfId="0" applyNumberFormat="1" applyFont="1" applyFill="1" applyBorder="1" applyAlignment="1" applyProtection="1">
      <alignment horizontal="justify" textRotation="90"/>
      <protection locked="0"/>
    </xf>
    <xf numFmtId="10" fontId="4" fillId="0" borderId="10" xfId="0" applyNumberFormat="1" applyFont="1" applyFill="1" applyBorder="1" applyAlignment="1" applyProtection="1">
      <alignment horizontal="center" textRotation="90"/>
      <protection locked="0"/>
    </xf>
    <xf numFmtId="0" fontId="4" fillId="0" borderId="0" xfId="0" applyFont="1" applyFill="1" applyBorder="1" applyAlignment="1" applyProtection="1">
      <alignment horizontal="justify" textRotation="90"/>
      <protection locked="0"/>
    </xf>
    <xf numFmtId="0" fontId="4" fillId="0" borderId="0" xfId="0" applyFont="1" applyFill="1" applyBorder="1" applyAlignment="1" applyProtection="1">
      <alignment horizontal="center" textRotation="90"/>
      <protection locked="0"/>
    </xf>
    <xf numFmtId="4" fontId="4" fillId="0" borderId="0" xfId="0" applyNumberFormat="1" applyFont="1" applyFill="1" applyBorder="1" applyAlignment="1" applyProtection="1">
      <alignment horizontal="justify" textRotation="90"/>
      <protection locked="0"/>
    </xf>
    <xf numFmtId="9" fontId="8" fillId="0" borderId="24" xfId="0" applyNumberFormat="1" applyFont="1" applyFill="1" applyBorder="1" applyProtection="1">
      <protection locked="0"/>
    </xf>
    <xf numFmtId="10" fontId="8" fillId="0" borderId="24" xfId="0" applyNumberFormat="1" applyFont="1" applyFill="1" applyBorder="1" applyProtection="1">
      <protection locked="0"/>
    </xf>
    <xf numFmtId="1" fontId="10" fillId="0" borderId="35" xfId="0" applyNumberFormat="1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3" fontId="8" fillId="0" borderId="44" xfId="0" applyNumberFormat="1" applyFont="1" applyBorder="1" applyAlignment="1">
      <alignment horizontal="right" vertical="center"/>
    </xf>
    <xf numFmtId="0" fontId="6" fillId="27" borderId="41" xfId="0" applyFont="1" applyFill="1" applyBorder="1" applyAlignment="1">
      <alignment horizontal="center" vertical="center" textRotation="90"/>
    </xf>
    <xf numFmtId="0" fontId="4" fillId="27" borderId="45" xfId="0" applyFont="1" applyFill="1" applyBorder="1" applyAlignment="1">
      <alignment horizontal="center" vertical="center" textRotation="90" wrapText="1"/>
    </xf>
    <xf numFmtId="0" fontId="6" fillId="27" borderId="41" xfId="0" applyFont="1" applyFill="1" applyBorder="1" applyAlignment="1">
      <alignment horizontal="center" vertical="center" textRotation="90" wrapText="1"/>
    </xf>
    <xf numFmtId="1" fontId="4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1" fontId="4" fillId="0" borderId="13" xfId="0" applyNumberFormat="1" applyFont="1" applyFill="1" applyBorder="1" applyAlignment="1" applyProtection="1">
      <alignment horizontal="center" vertical="center" textRotation="90" wrapText="1"/>
      <protection locked="0"/>
    </xf>
    <xf numFmtId="0" fontId="4" fillId="0" borderId="24" xfId="0" applyFont="1" applyFill="1" applyBorder="1" applyAlignment="1" applyProtection="1">
      <alignment horizontal="center" vertical="center" textRotation="90" wrapText="1"/>
      <protection locked="0"/>
    </xf>
    <xf numFmtId="0" fontId="4" fillId="0" borderId="21" xfId="0" applyFont="1" applyFill="1" applyBorder="1" applyAlignment="1" applyProtection="1">
      <alignment horizontal="center" vertical="center" textRotation="90" wrapText="1"/>
      <protection locked="0"/>
    </xf>
    <xf numFmtId="0" fontId="8" fillId="0" borderId="46" xfId="0" applyFont="1" applyBorder="1"/>
    <xf numFmtId="1" fontId="8" fillId="0" borderId="31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2" fontId="8" fillId="24" borderId="18" xfId="0" applyNumberFormat="1" applyFont="1" applyFill="1" applyBorder="1" applyAlignment="1">
      <alignment vertical="center"/>
    </xf>
    <xf numFmtId="0" fontId="16" fillId="24" borderId="10" xfId="63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Protection="1">
      <protection locked="0"/>
    </xf>
    <xf numFmtId="1" fontId="7" fillId="0" borderId="1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Protection="1">
      <protection locked="0"/>
    </xf>
    <xf numFmtId="1" fontId="7" fillId="0" borderId="10" xfId="0" applyNumberFormat="1" applyFont="1" applyFill="1" applyBorder="1" applyAlignment="1" applyProtection="1">
      <alignment horizontal="center" vertical="center"/>
    </xf>
    <xf numFmtId="1" fontId="0" fillId="0" borderId="10" xfId="0" applyNumberFormat="1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Fill="1" applyBorder="1" applyProtection="1"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0" fillId="24" borderId="0" xfId="0" applyFill="1" applyBorder="1" applyAlignment="1" applyProtection="1">
      <alignment horizontal="center"/>
      <protection locked="0"/>
    </xf>
    <xf numFmtId="0" fontId="54" fillId="0" borderId="10" xfId="0" applyFont="1" applyBorder="1" applyAlignment="1" applyProtection="1">
      <alignment horizontal="left" vertical="center"/>
      <protection locked="0"/>
    </xf>
    <xf numFmtId="0" fontId="79" fillId="0" borderId="10" xfId="63" applyFont="1" applyFill="1" applyBorder="1" applyAlignment="1" applyProtection="1">
      <alignment horizontal="center"/>
      <protection locked="0"/>
    </xf>
    <xf numFmtId="0" fontId="7" fillId="0" borderId="10" xfId="184" applyFont="1" applyFill="1" applyBorder="1" applyAlignment="1" applyProtection="1">
      <alignment horizontal="center"/>
      <protection locked="0"/>
    </xf>
    <xf numFmtId="1" fontId="7" fillId="31" borderId="11" xfId="184" applyNumberFormat="1" applyFont="1" applyFill="1" applyBorder="1" applyAlignment="1" applyProtection="1">
      <alignment horizontal="center"/>
      <protection locked="0"/>
    </xf>
    <xf numFmtId="1" fontId="4" fillId="0" borderId="10" xfId="0" applyNumberFormat="1" applyFont="1" applyFill="1" applyBorder="1" applyAlignment="1" applyProtection="1">
      <alignment horizontal="center" vertical="justify" textRotation="90"/>
      <protection locked="0"/>
    </xf>
    <xf numFmtId="0" fontId="16" fillId="0" borderId="10" xfId="63" applyFont="1" applyFill="1" applyBorder="1" applyAlignment="1" applyProtection="1">
      <alignment horizontal="center"/>
      <protection locked="0"/>
    </xf>
    <xf numFmtId="1" fontId="7" fillId="0" borderId="10" xfId="184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7" fillId="0" borderId="10" xfId="184" applyFont="1" applyFill="1" applyBorder="1" applyAlignment="1" applyProtection="1">
      <alignment horizontal="center" vertical="center"/>
      <protection locked="0"/>
    </xf>
    <xf numFmtId="1" fontId="10" fillId="0" borderId="10" xfId="0" applyNumberFormat="1" applyFont="1" applyFill="1" applyBorder="1" applyAlignment="1" applyProtection="1">
      <alignment horizontal="center" vertical="center"/>
    </xf>
    <xf numFmtId="1" fontId="16" fillId="0" borderId="10" xfId="0" applyNumberFormat="1" applyFont="1" applyFill="1" applyBorder="1" applyAlignment="1" applyProtection="1">
      <alignment horizontal="center" vertical="center"/>
    </xf>
    <xf numFmtId="0" fontId="7" fillId="0" borderId="10" xfId="63" applyFont="1" applyFill="1" applyBorder="1" applyAlignment="1" applyProtection="1">
      <alignment horizontal="center"/>
      <protection locked="0"/>
    </xf>
    <xf numFmtId="1" fontId="7" fillId="0" borderId="10" xfId="63" applyNumberFormat="1" applyFont="1" applyFill="1" applyBorder="1" applyAlignment="1" applyProtection="1">
      <alignment horizontal="center"/>
      <protection locked="0"/>
    </xf>
    <xf numFmtId="1" fontId="7" fillId="0" borderId="11" xfId="184" applyNumberFormat="1" applyFont="1" applyFill="1" applyBorder="1" applyAlignment="1" applyProtection="1">
      <alignment horizontal="center"/>
      <protection locked="0"/>
    </xf>
    <xf numFmtId="0" fontId="59" fillId="0" borderId="10" xfId="0" applyFont="1" applyFill="1" applyBorder="1" applyAlignment="1" applyProtection="1">
      <alignment horizontal="center" textRotation="90"/>
      <protection locked="0"/>
    </xf>
    <xf numFmtId="1" fontId="7" fillId="0" borderId="10" xfId="184" applyNumberFormat="1" applyFont="1" applyFill="1" applyBorder="1" applyAlignment="1" applyProtection="1">
      <alignment horizontal="center" vertical="center"/>
    </xf>
    <xf numFmtId="1" fontId="7" fillId="0" borderId="10" xfId="63" applyNumberFormat="1" applyFont="1" applyFill="1" applyBorder="1" applyAlignment="1" applyProtection="1">
      <alignment horizontal="center" vertical="center"/>
    </xf>
    <xf numFmtId="0" fontId="7" fillId="0" borderId="10" xfId="63" applyFont="1" applyFill="1" applyBorder="1" applyAlignment="1" applyProtection="1">
      <alignment horizontal="center" vertical="center"/>
      <protection locked="0"/>
    </xf>
    <xf numFmtId="0" fontId="52" fillId="0" borderId="39" xfId="0" applyFont="1" applyFill="1" applyBorder="1" applyAlignment="1" applyProtection="1">
      <alignment vertical="center"/>
      <protection locked="0"/>
    </xf>
    <xf numFmtId="0" fontId="52" fillId="0" borderId="22" xfId="0" applyFont="1" applyFill="1" applyBorder="1" applyAlignment="1" applyProtection="1">
      <alignment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55" fillId="34" borderId="10" xfId="0" applyFont="1" applyFill="1" applyBorder="1" applyAlignment="1" applyProtection="1">
      <alignment horizontal="center" textRotation="90"/>
      <protection locked="0"/>
    </xf>
    <xf numFmtId="0" fontId="59" fillId="39" borderId="21" xfId="0" applyFont="1" applyFill="1" applyBorder="1" applyAlignment="1" applyProtection="1">
      <alignment horizontal="center" vertical="justify" textRotation="90"/>
      <protection locked="0"/>
    </xf>
    <xf numFmtId="0" fontId="59" fillId="44" borderId="21" xfId="0" applyFont="1" applyFill="1" applyBorder="1" applyAlignment="1" applyProtection="1">
      <alignment horizontal="center" vertical="justify" textRotation="90"/>
      <protection locked="0"/>
    </xf>
    <xf numFmtId="0" fontId="4" fillId="0" borderId="10" xfId="0" applyFont="1" applyFill="1" applyBorder="1" applyAlignment="1" applyProtection="1">
      <alignment wrapText="1"/>
      <protection locked="0"/>
    </xf>
    <xf numFmtId="1" fontId="0" fillId="0" borderId="16" xfId="0" applyNumberFormat="1" applyFill="1" applyBorder="1" applyProtection="1">
      <protection locked="0"/>
    </xf>
    <xf numFmtId="0" fontId="7" fillId="0" borderId="11" xfId="184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1" xfId="63" applyFont="1" applyFill="1" applyBorder="1" applyAlignment="1" applyProtection="1">
      <alignment horizontal="center" vertical="center"/>
      <protection locked="0"/>
    </xf>
    <xf numFmtId="0" fontId="7" fillId="42" borderId="10" xfId="0" applyFont="1" applyFill="1" applyBorder="1" applyAlignment="1" applyProtection="1">
      <alignment horizontal="center"/>
      <protection locked="0"/>
    </xf>
    <xf numFmtId="1" fontId="7" fillId="0" borderId="11" xfId="184" applyNumberFormat="1" applyFont="1" applyFill="1" applyBorder="1" applyAlignment="1" applyProtection="1">
      <alignment horizontal="center" vertical="center"/>
      <protection locked="0"/>
    </xf>
    <xf numFmtId="1" fontId="7" fillId="0" borderId="11" xfId="0" applyNumberFormat="1" applyFont="1" applyFill="1" applyBorder="1" applyAlignment="1" applyProtection="1">
      <alignment horizontal="center"/>
      <protection locked="0"/>
    </xf>
    <xf numFmtId="1" fontId="7" fillId="0" borderId="16" xfId="0" applyNumberFormat="1" applyFont="1" applyFill="1" applyBorder="1" applyAlignment="1" applyProtection="1">
      <alignment horizontal="center"/>
      <protection locked="0"/>
    </xf>
    <xf numFmtId="1" fontId="7" fillId="0" borderId="16" xfId="184" applyNumberFormat="1" applyFont="1" applyFill="1" applyBorder="1" applyAlignment="1" applyProtection="1">
      <alignment horizontal="center"/>
      <protection locked="0"/>
    </xf>
    <xf numFmtId="0" fontId="7" fillId="0" borderId="16" xfId="184" applyFont="1" applyFill="1" applyBorder="1" applyAlignment="1" applyProtection="1">
      <alignment horizontal="center"/>
      <protection locked="0"/>
    </xf>
    <xf numFmtId="1" fontId="7" fillId="0" borderId="16" xfId="63" applyNumberFormat="1" applyFont="1" applyFill="1" applyBorder="1" applyAlignment="1" applyProtection="1">
      <alignment horizontal="center"/>
      <protection locked="0"/>
    </xf>
    <xf numFmtId="0" fontId="0" fillId="24" borderId="11" xfId="0" applyFill="1" applyBorder="1" applyProtection="1">
      <protection locked="0"/>
    </xf>
    <xf numFmtId="1" fontId="7" fillId="0" borderId="69" xfId="0" applyNumberFormat="1" applyFont="1" applyFill="1" applyBorder="1" applyAlignment="1" applyProtection="1">
      <alignment horizontal="center"/>
      <protection locked="0"/>
    </xf>
    <xf numFmtId="1" fontId="0" fillId="0" borderId="69" xfId="0" applyNumberFormat="1" applyFill="1" applyBorder="1" applyAlignment="1" applyProtection="1">
      <alignment horizontal="center"/>
      <protection locked="0"/>
    </xf>
    <xf numFmtId="1" fontId="0" fillId="0" borderId="69" xfId="0" applyNumberFormat="1" applyFill="1" applyBorder="1" applyProtection="1">
      <protection locked="0"/>
    </xf>
    <xf numFmtId="0" fontId="53" fillId="0" borderId="69" xfId="0" applyFont="1" applyFill="1" applyBorder="1" applyAlignment="1" applyProtection="1">
      <alignment horizontal="center" vertical="center"/>
      <protection locked="0"/>
    </xf>
    <xf numFmtId="0" fontId="7" fillId="0" borderId="69" xfId="0" applyFont="1" applyFill="1" applyBorder="1" applyAlignment="1" applyProtection="1">
      <alignment horizontal="center" vertical="center"/>
      <protection locked="0"/>
    </xf>
    <xf numFmtId="0" fontId="0" fillId="0" borderId="69" xfId="0" applyBorder="1" applyProtection="1">
      <protection locked="0"/>
    </xf>
    <xf numFmtId="0" fontId="53" fillId="0" borderId="68" xfId="0" applyFont="1" applyFill="1" applyBorder="1" applyAlignment="1" applyProtection="1">
      <alignment horizontal="center"/>
      <protection locked="0"/>
    </xf>
    <xf numFmtId="0" fontId="53" fillId="0" borderId="69" xfId="0" applyFont="1" applyFill="1" applyBorder="1" applyAlignment="1" applyProtection="1">
      <alignment horizontal="center"/>
      <protection locked="0"/>
    </xf>
    <xf numFmtId="0" fontId="59" fillId="0" borderId="69" xfId="0" applyFont="1" applyFill="1" applyBorder="1" applyAlignment="1" applyProtection="1">
      <alignment horizontal="center"/>
      <protection locked="0"/>
    </xf>
    <xf numFmtId="1" fontId="62" fillId="0" borderId="69" xfId="0" applyNumberFormat="1" applyFont="1" applyFill="1" applyBorder="1" applyAlignment="1" applyProtection="1">
      <alignment horizontal="center" textRotation="90"/>
      <protection locked="0"/>
    </xf>
    <xf numFmtId="1" fontId="4" fillId="0" borderId="69" xfId="0" applyNumberFormat="1" applyFont="1" applyFill="1" applyBorder="1" applyAlignment="1" applyProtection="1">
      <alignment horizontal="center" vertical="justify" textRotation="90"/>
      <protection locked="0"/>
    </xf>
    <xf numFmtId="1" fontId="7" fillId="0" borderId="69" xfId="184" applyNumberFormat="1" applyFont="1" applyFill="1" applyBorder="1" applyAlignment="1" applyProtection="1">
      <alignment horizontal="center"/>
      <protection locked="0"/>
    </xf>
    <xf numFmtId="1" fontId="0" fillId="0" borderId="11" xfId="0" applyNumberFormat="1" applyFill="1" applyBorder="1" applyProtection="1">
      <protection locked="0"/>
    </xf>
    <xf numFmtId="1" fontId="7" fillId="0" borderId="16" xfId="0" applyNumberFormat="1" applyFont="1" applyFill="1" applyBorder="1" applyAlignment="1" applyProtection="1">
      <alignment horizontal="center" vertical="center"/>
    </xf>
    <xf numFmtId="0" fontId="53" fillId="0" borderId="68" xfId="0" applyFont="1" applyFill="1" applyBorder="1" applyAlignment="1" applyProtection="1">
      <protection locked="0"/>
    </xf>
    <xf numFmtId="0" fontId="53" fillId="0" borderId="69" xfId="0" applyFont="1" applyFill="1" applyBorder="1" applyAlignment="1" applyProtection="1">
      <protection locked="0"/>
    </xf>
    <xf numFmtId="0" fontId="59" fillId="0" borderId="68" xfId="0" applyFont="1" applyFill="1" applyBorder="1" applyAlignment="1" applyProtection="1">
      <protection locked="0"/>
    </xf>
    <xf numFmtId="0" fontId="59" fillId="0" borderId="70" xfId="0" applyFont="1" applyFill="1" applyBorder="1" applyAlignment="1" applyProtection="1">
      <protection locked="0"/>
    </xf>
    <xf numFmtId="0" fontId="7" fillId="0" borderId="70" xfId="0" applyFont="1" applyFill="1" applyBorder="1" applyAlignment="1" applyProtection="1">
      <alignment horizontal="center"/>
    </xf>
    <xf numFmtId="1" fontId="0" fillId="0" borderId="66" xfId="0" applyNumberFormat="1" applyFill="1" applyBorder="1" applyProtection="1">
      <protection locked="0"/>
    </xf>
    <xf numFmtId="1" fontId="50" fillId="24" borderId="72" xfId="0" applyNumberFormat="1" applyFont="1" applyFill="1" applyBorder="1" applyAlignment="1" applyProtection="1">
      <alignment horizontal="center" wrapText="1"/>
      <protection locked="0"/>
    </xf>
    <xf numFmtId="0" fontId="0" fillId="0" borderId="69" xfId="0" applyFill="1" applyBorder="1" applyAlignment="1" applyProtection="1">
      <protection locked="0"/>
    </xf>
    <xf numFmtId="0" fontId="11" fillId="37" borderId="10" xfId="0" applyFont="1" applyFill="1" applyBorder="1" applyAlignment="1" applyProtection="1">
      <alignment horizontal="center"/>
      <protection locked="0"/>
    </xf>
    <xf numFmtId="1" fontId="7" fillId="34" borderId="10" xfId="0" applyNumberFormat="1" applyFont="1" applyFill="1" applyBorder="1" applyAlignment="1" applyProtection="1">
      <alignment horizontal="center" vertical="center"/>
    </xf>
    <xf numFmtId="1" fontId="7" fillId="42" borderId="10" xfId="0" applyNumberFormat="1" applyFont="1" applyFill="1" applyBorder="1" applyAlignment="1" applyProtection="1">
      <alignment horizontal="center" vertical="center"/>
    </xf>
    <xf numFmtId="1" fontId="7" fillId="42" borderId="11" xfId="0" applyNumberFormat="1" applyFont="1" applyFill="1" applyBorder="1" applyAlignment="1" applyProtection="1">
      <alignment horizontal="center" vertical="center"/>
    </xf>
    <xf numFmtId="1" fontId="7" fillId="0" borderId="69" xfId="0" applyNumberFormat="1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65" fillId="0" borderId="76" xfId="0" applyFont="1" applyFill="1" applyBorder="1" applyAlignment="1" applyProtection="1">
      <alignment vertical="center"/>
      <protection locked="0"/>
    </xf>
    <xf numFmtId="0" fontId="65" fillId="0" borderId="0" xfId="0" applyFont="1" applyFill="1" applyBorder="1" applyAlignment="1" applyProtection="1">
      <alignment vertical="center"/>
      <protection locked="0"/>
    </xf>
    <xf numFmtId="0" fontId="65" fillId="0" borderId="77" xfId="0" applyFont="1" applyFill="1" applyBorder="1" applyAlignment="1" applyProtection="1">
      <alignment vertical="center"/>
      <protection locked="0"/>
    </xf>
    <xf numFmtId="0" fontId="65" fillId="0" borderId="78" xfId="0" applyFont="1" applyFill="1" applyBorder="1" applyAlignment="1" applyProtection="1">
      <alignment vertical="center"/>
      <protection locked="0"/>
    </xf>
    <xf numFmtId="0" fontId="65" fillId="0" borderId="79" xfId="0" applyFont="1" applyFill="1" applyBorder="1" applyAlignment="1" applyProtection="1">
      <alignment vertical="center"/>
      <protection locked="0"/>
    </xf>
    <xf numFmtId="0" fontId="65" fillId="0" borderId="80" xfId="0" applyFont="1" applyFill="1" applyBorder="1" applyAlignment="1" applyProtection="1">
      <alignment vertical="center"/>
      <protection locked="0"/>
    </xf>
    <xf numFmtId="0" fontId="65" fillId="0" borderId="68" xfId="0" applyFont="1" applyFill="1" applyBorder="1" applyAlignment="1" applyProtection="1">
      <alignment vertical="center"/>
      <protection locked="0"/>
    </xf>
    <xf numFmtId="0" fontId="66" fillId="0" borderId="69" xfId="0" applyFont="1" applyFill="1" applyBorder="1" applyAlignment="1" applyProtection="1">
      <alignment horizontal="center" vertical="center"/>
      <protection locked="0"/>
    </xf>
    <xf numFmtId="0" fontId="11" fillId="0" borderId="69" xfId="0" applyFont="1" applyFill="1" applyBorder="1" applyAlignment="1" applyProtection="1">
      <alignment horizontal="center" vertical="justify" textRotation="90" wrapText="1"/>
      <protection locked="0"/>
    </xf>
    <xf numFmtId="1" fontId="0" fillId="24" borderId="0" xfId="0" applyNumberFormat="1" applyFill="1" applyBorder="1" applyAlignment="1" applyProtection="1">
      <alignment horizontal="center"/>
      <protection locked="0"/>
    </xf>
    <xf numFmtId="1" fontId="0" fillId="24" borderId="0" xfId="0" applyNumberFormat="1" applyFill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1" fontId="7" fillId="0" borderId="16" xfId="184" applyNumberFormat="1" applyFont="1" applyFill="1" applyBorder="1" applyAlignment="1" applyProtection="1">
      <alignment horizontal="center" vertical="center"/>
    </xf>
    <xf numFmtId="0" fontId="7" fillId="0" borderId="16" xfId="184" applyFont="1" applyFill="1" applyBorder="1" applyAlignment="1" applyProtection="1">
      <alignment horizontal="center" vertical="center"/>
      <protection locked="0"/>
    </xf>
    <xf numFmtId="1" fontId="11" fillId="0" borderId="10" xfId="0" applyNumberFormat="1" applyFont="1" applyFill="1" applyBorder="1" applyAlignment="1" applyProtection="1">
      <alignment horizontal="center" vertical="center"/>
    </xf>
    <xf numFmtId="0" fontId="16" fillId="0" borderId="10" xfId="0" applyFont="1" applyFill="1" applyBorder="1" applyAlignment="1" applyProtection="1">
      <alignment horizontal="center"/>
      <protection locked="0"/>
    </xf>
    <xf numFmtId="1" fontId="91" fillId="35" borderId="10" xfId="0" applyNumberFormat="1" applyFont="1" applyFill="1" applyBorder="1" applyAlignment="1" applyProtection="1">
      <alignment horizontal="center" vertical="center"/>
    </xf>
    <xf numFmtId="0" fontId="87" fillId="0" borderId="0" xfId="0" applyFont="1"/>
    <xf numFmtId="1" fontId="87" fillId="0" borderId="10" xfId="0" applyNumberFormat="1" applyFont="1" applyFill="1" applyBorder="1" applyProtection="1">
      <protection locked="0"/>
    </xf>
    <xf numFmtId="0" fontId="103" fillId="0" borderId="0" xfId="0" applyFont="1"/>
    <xf numFmtId="0" fontId="0" fillId="0" borderId="76" xfId="0" applyFill="1" applyBorder="1" applyAlignment="1" applyProtection="1">
      <protection locked="0"/>
    </xf>
    <xf numFmtId="0" fontId="0" fillId="0" borderId="77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108" fillId="32" borderId="34" xfId="0" applyFont="1" applyFill="1" applyBorder="1" applyAlignment="1">
      <alignment horizontal="right"/>
    </xf>
    <xf numFmtId="0" fontId="8" fillId="25" borderId="83" xfId="0" applyFont="1" applyFill="1" applyBorder="1" applyAlignment="1">
      <alignment horizontal="left" vertical="center" wrapText="1"/>
    </xf>
    <xf numFmtId="0" fontId="109" fillId="25" borderId="84" xfId="0" applyFont="1" applyFill="1" applyBorder="1" applyAlignment="1">
      <alignment horizontal="center" vertical="center" wrapText="1"/>
    </xf>
    <xf numFmtId="0" fontId="109" fillId="25" borderId="85" xfId="0" applyFont="1" applyFill="1" applyBorder="1" applyAlignment="1">
      <alignment horizontal="center" vertical="center" wrapText="1"/>
    </xf>
    <xf numFmtId="9" fontId="109" fillId="25" borderId="84" xfId="365" applyFont="1" applyFill="1" applyBorder="1" applyAlignment="1" applyProtection="1">
      <alignment horizontal="center" vertical="center" wrapText="1"/>
      <protection locked="0"/>
    </xf>
    <xf numFmtId="0" fontId="109" fillId="25" borderId="86" xfId="0" applyFont="1" applyFill="1" applyBorder="1" applyAlignment="1">
      <alignment horizontal="center" vertical="center" wrapText="1"/>
    </xf>
    <xf numFmtId="0" fontId="108" fillId="47" borderId="34" xfId="0" applyFont="1" applyFill="1" applyBorder="1" applyAlignment="1">
      <alignment vertical="top" wrapText="1"/>
    </xf>
    <xf numFmtId="0" fontId="108" fillId="47" borderId="87" xfId="0" applyFont="1" applyFill="1" applyBorder="1" applyAlignment="1">
      <alignment vertical="top" wrapText="1"/>
    </xf>
    <xf numFmtId="0" fontId="110" fillId="0" borderId="88" xfId="0" applyFont="1" applyFill="1" applyBorder="1" applyAlignment="1">
      <alignment horizontal="left" vertical="center" wrapText="1"/>
    </xf>
    <xf numFmtId="3" fontId="95" fillId="26" borderId="89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9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vertical="top" wrapText="1"/>
    </xf>
    <xf numFmtId="3" fontId="95" fillId="26" borderId="10" xfId="0" applyNumberFormat="1" applyFont="1" applyFill="1" applyBorder="1" applyAlignment="1" applyProtection="1">
      <alignment horizontal="center" vertical="center" wrapText="1"/>
      <protection locked="0"/>
    </xf>
    <xf numFmtId="0" fontId="111" fillId="0" borderId="91" xfId="0" applyFont="1" applyFill="1" applyBorder="1" applyAlignment="1">
      <alignment horizontal="left" vertical="center" wrapText="1"/>
    </xf>
    <xf numFmtId="3" fontId="95" fillId="26" borderId="92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93" xfId="0" applyNumberFormat="1" applyFont="1" applyFill="1" applyBorder="1" applyAlignment="1" applyProtection="1">
      <alignment horizontal="center" vertical="center" wrapText="1"/>
      <protection locked="0"/>
    </xf>
    <xf numFmtId="0" fontId="111" fillId="0" borderId="94" xfId="0" applyFont="1" applyFill="1" applyBorder="1" applyAlignment="1">
      <alignment horizontal="left" vertical="center" wrapText="1"/>
    </xf>
    <xf numFmtId="3" fontId="95" fillId="26" borderId="95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96" xfId="0" applyNumberFormat="1" applyFont="1" applyFill="1" applyBorder="1" applyAlignment="1" applyProtection="1">
      <alignment horizontal="center" vertical="center" wrapText="1"/>
      <protection locked="0"/>
    </xf>
    <xf numFmtId="0" fontId="112" fillId="0" borderId="97" xfId="0" applyFont="1" applyBorder="1" applyAlignment="1">
      <alignment vertical="center" wrapText="1"/>
    </xf>
    <xf numFmtId="0" fontId="110" fillId="0" borderId="94" xfId="0" applyFont="1" applyFill="1" applyBorder="1" applyAlignment="1">
      <alignment horizontal="left" vertical="center" wrapText="1"/>
    </xf>
    <xf numFmtId="0" fontId="111" fillId="0" borderId="98" xfId="0" applyFont="1" applyFill="1" applyBorder="1" applyAlignment="1">
      <alignment horizontal="left" vertical="center" wrapText="1"/>
    </xf>
    <xf numFmtId="3" fontId="95" fillId="26" borderId="99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00" xfId="0" applyNumberFormat="1" applyFont="1" applyFill="1" applyBorder="1" applyAlignment="1" applyProtection="1">
      <alignment horizontal="center" vertical="center" wrapText="1"/>
      <protection locked="0"/>
    </xf>
    <xf numFmtId="3" fontId="113" fillId="48" borderId="17" xfId="0" applyNumberFormat="1" applyFont="1" applyFill="1" applyBorder="1"/>
    <xf numFmtId="3" fontId="113" fillId="48" borderId="44" xfId="0" applyNumberFormat="1" applyFont="1" applyFill="1" applyBorder="1"/>
    <xf numFmtId="3" fontId="0" fillId="0" borderId="0" xfId="0" applyNumberFormat="1"/>
    <xf numFmtId="0" fontId="111" fillId="31" borderId="0" xfId="0" applyFont="1" applyFill="1" applyBorder="1" applyAlignment="1">
      <alignment horizontal="left" vertical="center" wrapText="1"/>
    </xf>
    <xf numFmtId="3" fontId="95" fillId="31" borderId="0" xfId="0" applyNumberFormat="1" applyFont="1" applyFill="1" applyBorder="1" applyAlignment="1" applyProtection="1">
      <alignment horizontal="center" vertical="center" wrapText="1"/>
      <protection locked="0"/>
    </xf>
    <xf numFmtId="3" fontId="113" fillId="31" borderId="0" xfId="0" applyNumberFormat="1" applyFont="1" applyFill="1" applyBorder="1"/>
    <xf numFmtId="0" fontId="16" fillId="25" borderId="10" xfId="0" applyFont="1" applyFill="1" applyBorder="1" applyAlignment="1">
      <alignment horizontal="center" vertical="center" wrapText="1"/>
    </xf>
    <xf numFmtId="0" fontId="116" fillId="0" borderId="101" xfId="0" applyFont="1" applyFill="1" applyBorder="1" applyAlignment="1">
      <alignment horizontal="left" vertical="center" wrapText="1"/>
    </xf>
    <xf numFmtId="3" fontId="95" fillId="26" borderId="102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03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04" xfId="0" applyNumberFormat="1" applyFont="1" applyFill="1" applyBorder="1" applyAlignment="1" applyProtection="1">
      <alignment horizontal="center" vertical="center" wrapText="1"/>
      <protection locked="0"/>
    </xf>
    <xf numFmtId="0" fontId="116" fillId="0" borderId="105" xfId="0" applyFont="1" applyFill="1" applyBorder="1" applyAlignment="1">
      <alignment horizontal="left" vertical="center" wrapText="1"/>
    </xf>
    <xf numFmtId="3" fontId="95" fillId="26" borderId="106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07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08" xfId="0" applyNumberFormat="1" applyFont="1" applyFill="1" applyBorder="1" applyAlignment="1" applyProtection="1">
      <alignment horizontal="center" vertical="center" wrapText="1"/>
      <protection locked="0"/>
    </xf>
    <xf numFmtId="0" fontId="116" fillId="0" borderId="109" xfId="0" applyFont="1" applyFill="1" applyBorder="1" applyAlignment="1">
      <alignment horizontal="left" vertical="center" wrapText="1"/>
    </xf>
    <xf numFmtId="3" fontId="95" fillId="26" borderId="110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11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12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13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14" xfId="0" applyNumberFormat="1" applyFont="1" applyFill="1" applyBorder="1" applyAlignment="1" applyProtection="1">
      <alignment horizontal="center" vertical="center" wrapText="1"/>
      <protection locked="0"/>
    </xf>
    <xf numFmtId="3" fontId="95" fillId="26" borderId="115" xfId="0" applyNumberFormat="1" applyFont="1" applyFill="1" applyBorder="1" applyAlignment="1" applyProtection="1">
      <alignment horizontal="center" vertical="center" wrapText="1"/>
      <protection locked="0"/>
    </xf>
    <xf numFmtId="0" fontId="117" fillId="25" borderId="10" xfId="0" applyFont="1" applyFill="1" applyBorder="1" applyAlignment="1">
      <alignment vertical="center" wrapText="1"/>
    </xf>
    <xf numFmtId="3" fontId="95" fillId="25" borderId="10" xfId="0" applyNumberFormat="1" applyFont="1" applyFill="1" applyBorder="1" applyAlignment="1">
      <alignment horizontal="center" vertical="center"/>
    </xf>
    <xf numFmtId="0" fontId="106" fillId="52" borderId="83" xfId="0" applyFont="1" applyFill="1" applyBorder="1" applyAlignment="1" applyProtection="1">
      <alignment horizontal="center" vertical="center"/>
    </xf>
    <xf numFmtId="0" fontId="53" fillId="52" borderId="116" xfId="0" applyFont="1" applyFill="1" applyBorder="1" applyAlignment="1" applyProtection="1">
      <alignment horizontal="center" vertical="center"/>
    </xf>
    <xf numFmtId="0" fontId="106" fillId="52" borderId="116" xfId="0" applyFont="1" applyFill="1" applyBorder="1" applyAlignment="1" applyProtection="1">
      <alignment horizontal="center" vertical="center"/>
    </xf>
    <xf numFmtId="0" fontId="53" fillId="52" borderId="21" xfId="0" applyFont="1" applyFill="1" applyBorder="1" applyAlignment="1" applyProtection="1">
      <alignment horizontal="center" vertical="center"/>
    </xf>
    <xf numFmtId="0" fontId="108" fillId="31" borderId="40" xfId="0" applyFont="1" applyFill="1" applyBorder="1" applyAlignment="1" applyProtection="1">
      <alignment vertical="center"/>
      <protection locked="0"/>
    </xf>
    <xf numFmtId="0" fontId="118" fillId="31" borderId="32" xfId="0" applyFont="1" applyFill="1" applyBorder="1" applyAlignment="1" applyProtection="1">
      <alignment vertical="center"/>
      <protection locked="0"/>
    </xf>
    <xf numFmtId="0" fontId="0" fillId="31" borderId="32" xfId="0" applyFill="1" applyBorder="1" applyAlignment="1" applyProtection="1">
      <alignment vertical="center"/>
      <protection locked="0"/>
    </xf>
    <xf numFmtId="0" fontId="108" fillId="53" borderId="117" xfId="0" applyFont="1" applyFill="1" applyBorder="1" applyAlignment="1" applyProtection="1">
      <alignment vertical="center" wrapText="1"/>
      <protection locked="0"/>
    </xf>
    <xf numFmtId="1" fontId="53" fillId="54" borderId="118" xfId="0" applyNumberFormat="1" applyFont="1" applyFill="1" applyBorder="1" applyAlignment="1" applyProtection="1">
      <alignment horizontal="right" vertical="center"/>
      <protection locked="0"/>
    </xf>
    <xf numFmtId="1" fontId="59" fillId="54" borderId="118" xfId="0" applyNumberFormat="1" applyFont="1" applyFill="1" applyBorder="1" applyAlignment="1" applyProtection="1">
      <alignment horizontal="right" vertical="center"/>
      <protection locked="0"/>
    </xf>
    <xf numFmtId="1" fontId="0" fillId="0" borderId="0" xfId="0" applyNumberFormat="1"/>
    <xf numFmtId="1" fontId="53" fillId="54" borderId="24" xfId="0" applyNumberFormat="1" applyFont="1" applyFill="1" applyBorder="1" applyAlignment="1" applyProtection="1">
      <alignment horizontal="right" vertical="center"/>
      <protection locked="0"/>
    </xf>
    <xf numFmtId="1" fontId="59" fillId="54" borderId="24" xfId="0" applyNumberFormat="1" applyFont="1" applyFill="1" applyBorder="1" applyAlignment="1" applyProtection="1">
      <alignment horizontal="right" vertical="center"/>
      <protection locked="0"/>
    </xf>
    <xf numFmtId="1" fontId="53" fillId="54" borderId="10" xfId="0" applyNumberFormat="1" applyFont="1" applyFill="1" applyBorder="1" applyAlignment="1" applyProtection="1">
      <alignment horizontal="right" vertical="center"/>
      <protection locked="0"/>
    </xf>
    <xf numFmtId="1" fontId="59" fillId="54" borderId="10" xfId="0" applyNumberFormat="1" applyFont="1" applyFill="1" applyBorder="1" applyAlignment="1" applyProtection="1">
      <alignment horizontal="right" vertical="center"/>
      <protection locked="0"/>
    </xf>
    <xf numFmtId="1" fontId="53" fillId="54" borderId="20" xfId="0" applyNumberFormat="1" applyFont="1" applyFill="1" applyBorder="1" applyAlignment="1" applyProtection="1">
      <alignment horizontal="right" vertical="center"/>
      <protection locked="0"/>
    </xf>
    <xf numFmtId="1" fontId="59" fillId="54" borderId="20" xfId="0" applyNumberFormat="1" applyFont="1" applyFill="1" applyBorder="1" applyAlignment="1" applyProtection="1">
      <alignment horizontal="right" vertical="center"/>
      <protection locked="0"/>
    </xf>
    <xf numFmtId="0" fontId="119" fillId="0" borderId="10" xfId="0" applyFont="1" applyFill="1" applyBorder="1" applyAlignment="1" applyProtection="1">
      <alignment horizontal="center" vertical="justify"/>
      <protection locked="0"/>
    </xf>
    <xf numFmtId="17" fontId="66" fillId="0" borderId="20" xfId="0" applyNumberFormat="1" applyFont="1" applyFill="1" applyBorder="1" applyAlignment="1" applyProtection="1">
      <alignment vertical="distributed" wrapText="1"/>
      <protection locked="0"/>
    </xf>
    <xf numFmtId="0" fontId="59" fillId="0" borderId="10" xfId="0" applyFont="1" applyFill="1" applyBorder="1" applyAlignment="1" applyProtection="1">
      <alignment horizontal="center" textRotation="90"/>
      <protection locked="0"/>
    </xf>
    <xf numFmtId="0" fontId="59" fillId="34" borderId="10" xfId="0" applyFont="1" applyFill="1" applyBorder="1" applyAlignment="1" applyProtection="1">
      <alignment horizontal="center" textRotation="90"/>
      <protection locked="0"/>
    </xf>
    <xf numFmtId="0" fontId="50" fillId="33" borderId="10" xfId="0" applyFont="1" applyFill="1" applyBorder="1" applyProtection="1">
      <protection locked="0"/>
    </xf>
    <xf numFmtId="0" fontId="103" fillId="33" borderId="10" xfId="0" applyFont="1" applyFill="1" applyBorder="1" applyProtection="1">
      <protection locked="0"/>
    </xf>
    <xf numFmtId="0" fontId="7" fillId="0" borderId="24" xfId="0" applyFont="1" applyFill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/>
      <protection locked="0"/>
    </xf>
    <xf numFmtId="1" fontId="16" fillId="0" borderId="30" xfId="0" applyNumberFormat="1" applyFont="1" applyFill="1" applyBorder="1" applyAlignment="1" applyProtection="1">
      <alignment horizontal="center"/>
      <protection locked="0"/>
    </xf>
    <xf numFmtId="1" fontId="7" fillId="0" borderId="24" xfId="0" applyNumberFormat="1" applyFont="1" applyFill="1" applyBorder="1" applyAlignment="1" applyProtection="1">
      <alignment horizontal="center"/>
      <protection locked="0"/>
    </xf>
    <xf numFmtId="1" fontId="7" fillId="0" borderId="26" xfId="0" applyNumberFormat="1" applyFont="1" applyFill="1" applyBorder="1" applyAlignment="1" applyProtection="1">
      <alignment horizontal="center"/>
      <protection locked="0"/>
    </xf>
    <xf numFmtId="1" fontId="7" fillId="0" borderId="30" xfId="0" applyNumberFormat="1" applyFont="1" applyFill="1" applyBorder="1" applyAlignment="1" applyProtection="1">
      <alignment horizontal="center" vertical="center"/>
    </xf>
    <xf numFmtId="1" fontId="7" fillId="0" borderId="24" xfId="0" applyNumberFormat="1" applyFont="1" applyFill="1" applyBorder="1" applyAlignment="1" applyProtection="1">
      <alignment horizontal="center" vertical="center"/>
    </xf>
    <xf numFmtId="1" fontId="91" fillId="35" borderId="24" xfId="0" applyNumberFormat="1" applyFont="1" applyFill="1" applyBorder="1" applyAlignment="1" applyProtection="1">
      <alignment horizontal="center" vertical="center"/>
    </xf>
    <xf numFmtId="1" fontId="7" fillId="34" borderId="24" xfId="0" applyNumberFormat="1" applyFont="1" applyFill="1" applyBorder="1" applyAlignment="1" applyProtection="1">
      <alignment horizontal="center" vertical="center"/>
    </xf>
    <xf numFmtId="1" fontId="7" fillId="42" borderId="24" xfId="0" applyNumberFormat="1" applyFont="1" applyFill="1" applyBorder="1" applyAlignment="1" applyProtection="1">
      <alignment horizontal="center" vertical="center"/>
    </xf>
    <xf numFmtId="1" fontId="7" fillId="42" borderId="26" xfId="0" applyNumberFormat="1" applyFont="1" applyFill="1" applyBorder="1" applyAlignment="1" applyProtection="1">
      <alignment horizontal="center" vertical="center"/>
    </xf>
    <xf numFmtId="1" fontId="7" fillId="0" borderId="26" xfId="0" applyNumberFormat="1" applyFont="1" applyFill="1" applyBorder="1" applyAlignment="1" applyProtection="1">
      <alignment horizontal="center" vertical="center"/>
    </xf>
    <xf numFmtId="0" fontId="7" fillId="34" borderId="10" xfId="0" applyFont="1" applyFill="1" applyBorder="1" applyAlignment="1" applyProtection="1">
      <alignment horizontal="center"/>
      <protection locked="0"/>
    </xf>
    <xf numFmtId="0" fontId="7" fillId="43" borderId="10" xfId="0" applyFont="1" applyFill="1" applyBorder="1" applyAlignment="1" applyProtection="1">
      <alignment horizontal="center"/>
      <protection locked="0"/>
    </xf>
    <xf numFmtId="1" fontId="96" fillId="0" borderId="10" xfId="0" applyNumberFormat="1" applyFont="1" applyFill="1" applyBorder="1" applyAlignment="1" applyProtection="1">
      <alignment horizontal="center"/>
      <protection locked="0"/>
    </xf>
    <xf numFmtId="1" fontId="79" fillId="0" borderId="10" xfId="63" applyNumberFormat="1" applyFont="1" applyFill="1" applyBorder="1" applyAlignment="1" applyProtection="1">
      <alignment horizontal="center"/>
      <protection locked="0"/>
    </xf>
    <xf numFmtId="0" fontId="94" fillId="34" borderId="68" xfId="0" applyFont="1" applyFill="1" applyBorder="1" applyAlignment="1" applyProtection="1">
      <alignment horizontal="center" textRotation="90"/>
      <protection locked="0"/>
    </xf>
    <xf numFmtId="0" fontId="107" fillId="43" borderId="68" xfId="0" applyFont="1" applyFill="1" applyBorder="1" applyAlignment="1" applyProtection="1">
      <alignment horizontal="center" textRotation="90"/>
      <protection locked="0"/>
    </xf>
    <xf numFmtId="0" fontId="91" fillId="31" borderId="10" xfId="0" applyFont="1" applyFill="1" applyBorder="1" applyAlignment="1" applyProtection="1">
      <alignment horizontal="center"/>
      <protection locked="0"/>
    </xf>
    <xf numFmtId="0" fontId="52" fillId="0" borderId="39" xfId="0" applyFont="1" applyFill="1" applyBorder="1" applyAlignment="1" applyProtection="1">
      <alignment horizontal="center" vertical="center"/>
      <protection locked="0"/>
    </xf>
    <xf numFmtId="0" fontId="52" fillId="0" borderId="22" xfId="0" applyFont="1" applyFill="1" applyBorder="1" applyAlignment="1" applyProtection="1">
      <alignment horizontal="center" vertical="center"/>
      <protection locked="0"/>
    </xf>
    <xf numFmtId="0" fontId="59" fillId="0" borderId="20" xfId="0" applyFont="1" applyFill="1" applyBorder="1" applyAlignment="1" applyProtection="1">
      <alignment horizontal="center" vertical="center"/>
      <protection locked="0"/>
    </xf>
    <xf numFmtId="0" fontId="5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locked="0"/>
    </xf>
    <xf numFmtId="0" fontId="7" fillId="0" borderId="0" xfId="184" applyFont="1" applyFill="1" applyBorder="1" applyAlignment="1" applyProtection="1">
      <alignment horizontal="center"/>
      <protection locked="0"/>
    </xf>
    <xf numFmtId="10" fontId="7" fillId="0" borderId="0" xfId="0" applyNumberFormat="1" applyFont="1" applyFill="1" applyBorder="1" applyAlignment="1" applyProtection="1">
      <alignment horizontal="center"/>
      <protection locked="0"/>
    </xf>
    <xf numFmtId="1" fontId="7" fillId="0" borderId="0" xfId="0" applyNumberFormat="1" applyFont="1" applyFill="1" applyBorder="1" applyAlignment="1" applyProtection="1">
      <alignment horizont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justify" textRotation="90"/>
      <protection locked="0"/>
    </xf>
    <xf numFmtId="0" fontId="7" fillId="0" borderId="0" xfId="0" applyFont="1" applyFill="1" applyBorder="1" applyAlignment="1" applyProtection="1">
      <alignment horizont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1" fontId="91" fillId="0" borderId="0" xfId="0" applyNumberFormat="1" applyFont="1" applyFill="1" applyBorder="1" applyAlignment="1" applyProtection="1">
      <alignment horizontal="center" vertical="center"/>
    </xf>
    <xf numFmtId="1" fontId="7" fillId="0" borderId="0" xfId="184" applyNumberFormat="1" applyFont="1" applyFill="1" applyBorder="1" applyAlignment="1" applyProtection="1">
      <alignment horizontal="center" vertical="center"/>
    </xf>
    <xf numFmtId="1" fontId="50" fillId="0" borderId="0" xfId="0" applyNumberFormat="1" applyFont="1" applyFill="1" applyBorder="1" applyAlignment="1" applyProtection="1">
      <alignment horizontal="center" wrapText="1"/>
      <protection locked="0"/>
    </xf>
    <xf numFmtId="0" fontId="7" fillId="0" borderId="0" xfId="184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6" fillId="0" borderId="0" xfId="0" applyFont="1" applyFill="1" applyBorder="1" applyAlignment="1" applyProtection="1">
      <alignment horizontal="center"/>
      <protection locked="0"/>
    </xf>
    <xf numFmtId="165" fontId="96" fillId="0" borderId="0" xfId="0" applyNumberFormat="1" applyFont="1" applyFill="1" applyBorder="1" applyAlignment="1" applyProtection="1">
      <alignment horizontal="center"/>
      <protection locked="0"/>
    </xf>
    <xf numFmtId="1" fontId="96" fillId="0" borderId="0" xfId="0" applyNumberFormat="1" applyFont="1" applyFill="1" applyBorder="1" applyAlignment="1" applyProtection="1">
      <alignment horizontal="center" vertical="center"/>
      <protection locked="0"/>
    </xf>
    <xf numFmtId="166" fontId="96" fillId="0" borderId="0" xfId="0" applyNumberFormat="1" applyFont="1" applyFill="1" applyBorder="1" applyAlignment="1" applyProtection="1">
      <alignment horizontal="center" vertical="center"/>
      <protection locked="0"/>
    </xf>
    <xf numFmtId="166" fontId="96" fillId="0" borderId="0" xfId="0" applyNumberFormat="1" applyFont="1" applyFill="1" applyBorder="1" applyAlignment="1" applyProtection="1">
      <alignment horizontal="center"/>
      <protection locked="0"/>
    </xf>
    <xf numFmtId="166" fontId="97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96" fillId="0" borderId="0" xfId="0" applyFont="1" applyFill="1" applyBorder="1" applyAlignment="1" applyProtection="1">
      <alignment horizontal="center"/>
    </xf>
    <xf numFmtId="166" fontId="96" fillId="0" borderId="0" xfId="0" applyNumberFormat="1" applyFont="1" applyFill="1" applyBorder="1" applyAlignment="1" applyProtection="1">
      <alignment horizontal="center" vertical="center"/>
    </xf>
    <xf numFmtId="0" fontId="96" fillId="0" borderId="0" xfId="0" applyFont="1" applyFill="1" applyBorder="1" applyAlignment="1" applyProtection="1">
      <alignment horizontal="center" vertical="center"/>
      <protection locked="0"/>
    </xf>
    <xf numFmtId="10" fontId="7" fillId="0" borderId="0" xfId="184" applyNumberFormat="1" applyFont="1" applyFill="1" applyBorder="1" applyAlignment="1" applyProtection="1">
      <alignment horizontal="center"/>
      <protection locked="0"/>
    </xf>
    <xf numFmtId="1" fontId="7" fillId="0" borderId="0" xfId="184" applyNumberFormat="1" applyFont="1" applyFill="1" applyBorder="1" applyAlignment="1" applyProtection="1">
      <alignment horizontal="center"/>
      <protection locked="0"/>
    </xf>
    <xf numFmtId="1" fontId="7" fillId="0" borderId="0" xfId="184" applyNumberFormat="1" applyFont="1" applyFill="1" applyBorder="1" applyAlignment="1" applyProtection="1">
      <alignment horizontal="center" vertical="center"/>
      <protection locked="0"/>
    </xf>
    <xf numFmtId="0" fontId="95" fillId="0" borderId="0" xfId="0" applyFont="1" applyFill="1" applyBorder="1" applyAlignment="1" applyProtection="1">
      <alignment horizontal="center"/>
      <protection locked="0"/>
    </xf>
    <xf numFmtId="1" fontId="95" fillId="0" borderId="0" xfId="0" applyNumberFormat="1" applyFont="1" applyFill="1" applyBorder="1" applyAlignment="1" applyProtection="1">
      <alignment horizontal="center"/>
      <protection locked="0"/>
    </xf>
    <xf numFmtId="1" fontId="7" fillId="0" borderId="0" xfId="0" applyNumberFormat="1" applyFont="1" applyFill="1" applyBorder="1" applyAlignment="1" applyProtection="1">
      <alignment horizontal="center"/>
    </xf>
    <xf numFmtId="1" fontId="7" fillId="0" borderId="0" xfId="0" applyNumberFormat="1" applyFont="1" applyFill="1" applyBorder="1" applyProtection="1">
      <protection locked="0"/>
    </xf>
    <xf numFmtId="1" fontId="7" fillId="0" borderId="0" xfId="390" applyNumberFormat="1" applyFont="1" applyFill="1" applyBorder="1" applyAlignment="1" applyProtection="1">
      <alignment horizontal="center"/>
      <protection locked="0"/>
    </xf>
    <xf numFmtId="0" fontId="7" fillId="0" borderId="0" xfId="390" applyNumberFormat="1" applyFont="1" applyFill="1" applyBorder="1" applyAlignment="1" applyProtection="1">
      <alignment horizontal="center"/>
      <protection locked="0"/>
    </xf>
    <xf numFmtId="1" fontId="7" fillId="0" borderId="0" xfId="0" applyNumberFormat="1" applyFont="1" applyFill="1" applyBorder="1" applyAlignment="1" applyProtection="1">
      <protection locked="0"/>
    </xf>
    <xf numFmtId="1" fontId="4" fillId="0" borderId="0" xfId="184" applyNumberFormat="1" applyFont="1" applyFill="1" applyBorder="1" applyAlignment="1" applyProtection="1">
      <alignment horizontal="center" vertical="justify" textRotation="90"/>
      <protection locked="0"/>
    </xf>
    <xf numFmtId="0" fontId="54" fillId="0" borderId="0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horizontal="center" wrapText="1"/>
      <protection locked="0"/>
    </xf>
    <xf numFmtId="1" fontId="12" fillId="0" borderId="0" xfId="184" applyNumberFormat="1" applyFont="1" applyFill="1" applyBorder="1" applyAlignment="1" applyProtection="1">
      <alignment horizontal="center"/>
      <protection locked="0"/>
    </xf>
    <xf numFmtId="0" fontId="5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1" fontId="87" fillId="0" borderId="0" xfId="0" applyNumberFormat="1" applyFont="1" applyFill="1" applyBorder="1" applyProtection="1"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0" fontId="67" fillId="0" borderId="20" xfId="0" applyFont="1" applyFill="1" applyBorder="1" applyAlignment="1" applyProtection="1">
      <alignment horizontal="left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justify" textRotation="90"/>
    </xf>
    <xf numFmtId="0" fontId="13" fillId="0" borderId="20" xfId="0" applyFont="1" applyFill="1" applyBorder="1" applyAlignment="1" applyProtection="1">
      <alignment horizontal="center" vertical="justify" textRotation="90"/>
      <protection locked="0"/>
    </xf>
    <xf numFmtId="0" fontId="64" fillId="0" borderId="20" xfId="0" applyFont="1" applyFill="1" applyBorder="1" applyAlignment="1" applyProtection="1">
      <alignment horizontal="center" textRotation="90"/>
      <protection locked="0"/>
    </xf>
    <xf numFmtId="0" fontId="55" fillId="0" borderId="20" xfId="0" applyFont="1" applyFill="1" applyBorder="1" applyAlignment="1" applyProtection="1">
      <alignment horizontal="center" vertical="justify" textRotation="90" wrapText="1"/>
      <protection locked="0"/>
    </xf>
    <xf numFmtId="0" fontId="59" fillId="0" borderId="20" xfId="0" applyFont="1" applyFill="1" applyBorder="1" applyAlignment="1" applyProtection="1">
      <alignment horizontal="center" textRotation="90"/>
      <protection locked="0"/>
    </xf>
    <xf numFmtId="0" fontId="64" fillId="0" borderId="25" xfId="0" applyFont="1" applyFill="1" applyBorder="1" applyAlignment="1" applyProtection="1">
      <alignment horizontal="center" textRotation="90"/>
      <protection locked="0"/>
    </xf>
    <xf numFmtId="0" fontId="59" fillId="38" borderId="120" xfId="0" applyFont="1" applyFill="1" applyBorder="1" applyAlignment="1" applyProtection="1">
      <alignment vertical="justify" textRotation="90" wrapText="1"/>
      <protection locked="0"/>
    </xf>
    <xf numFmtId="0" fontId="52" fillId="38" borderId="21" xfId="0" applyFont="1" applyFill="1" applyBorder="1" applyAlignment="1" applyProtection="1">
      <alignment vertical="justify" textRotation="90"/>
      <protection locked="0"/>
    </xf>
    <xf numFmtId="0" fontId="59" fillId="0" borderId="47" xfId="0" applyFont="1" applyFill="1" applyBorder="1" applyAlignment="1" applyProtection="1">
      <alignment horizontal="center" vertical="center"/>
      <protection locked="0"/>
    </xf>
    <xf numFmtId="0" fontId="59" fillId="40" borderId="61" xfId="0" applyFont="1" applyFill="1" applyBorder="1" applyAlignment="1" applyProtection="1">
      <alignment horizontal="center" vertical="center"/>
      <protection locked="0"/>
    </xf>
    <xf numFmtId="0" fontId="59" fillId="40" borderId="20" xfId="0" applyFont="1" applyFill="1" applyBorder="1" applyAlignment="1" applyProtection="1">
      <alignment horizontal="center" vertical="center"/>
      <protection locked="0"/>
    </xf>
    <xf numFmtId="0" fontId="59" fillId="40" borderId="21" xfId="0" applyFont="1" applyFill="1" applyBorder="1" applyAlignment="1" applyProtection="1">
      <alignment horizontal="center" vertical="justify" textRotation="90"/>
      <protection locked="0"/>
    </xf>
    <xf numFmtId="0" fontId="59" fillId="0" borderId="25" xfId="0" applyFont="1" applyFill="1" applyBorder="1" applyAlignment="1" applyProtection="1">
      <alignment horizontal="center" vertical="center"/>
      <protection locked="0"/>
    </xf>
    <xf numFmtId="1" fontId="62" fillId="0" borderId="47" xfId="0" applyNumberFormat="1" applyFont="1" applyFill="1" applyBorder="1" applyAlignment="1" applyProtection="1">
      <alignment horizontal="center" textRotation="90"/>
      <protection locked="0"/>
    </xf>
    <xf numFmtId="1" fontId="62" fillId="0" borderId="20" xfId="0" applyNumberFormat="1" applyFont="1" applyFill="1" applyBorder="1" applyAlignment="1" applyProtection="1">
      <alignment horizontal="center" textRotation="90"/>
      <protection locked="0"/>
    </xf>
    <xf numFmtId="1" fontId="62" fillId="0" borderId="25" xfId="0" applyNumberFormat="1" applyFont="1" applyFill="1" applyBorder="1" applyAlignment="1" applyProtection="1">
      <alignment horizontal="center" textRotation="90"/>
      <protection locked="0"/>
    </xf>
    <xf numFmtId="1" fontId="62" fillId="0" borderId="71" xfId="0" applyNumberFormat="1" applyFont="1" applyFill="1" applyBorder="1" applyAlignment="1" applyProtection="1">
      <alignment horizontal="center" textRotation="90"/>
      <protection locked="0"/>
    </xf>
    <xf numFmtId="1" fontId="59" fillId="0" borderId="47" xfId="0" applyNumberFormat="1" applyFont="1" applyFill="1" applyBorder="1" applyAlignment="1" applyProtection="1">
      <alignment textRotation="90"/>
      <protection locked="0"/>
    </xf>
    <xf numFmtId="1" fontId="59" fillId="0" borderId="20" xfId="0" applyNumberFormat="1" applyFont="1" applyFill="1" applyBorder="1" applyAlignment="1" applyProtection="1">
      <alignment textRotation="90"/>
      <protection locked="0"/>
    </xf>
    <xf numFmtId="1" fontId="65" fillId="0" borderId="20" xfId="0" applyNumberFormat="1" applyFont="1" applyFill="1" applyBorder="1" applyAlignment="1" applyProtection="1">
      <alignment textRotation="90"/>
      <protection locked="0"/>
    </xf>
    <xf numFmtId="1" fontId="59" fillId="0" borderId="20" xfId="0" applyNumberFormat="1" applyFont="1" applyFill="1" applyBorder="1" applyAlignment="1" applyProtection="1">
      <alignment horizontal="center" textRotation="90"/>
      <protection locked="0"/>
    </xf>
    <xf numFmtId="0" fontId="15" fillId="0" borderId="20" xfId="0" applyFont="1" applyFill="1" applyBorder="1" applyProtection="1">
      <protection locked="0"/>
    </xf>
    <xf numFmtId="0" fontId="0" fillId="0" borderId="24" xfId="0" applyBorder="1" applyProtection="1">
      <protection locked="0"/>
    </xf>
    <xf numFmtId="0" fontId="7" fillId="0" borderId="10" xfId="0" applyFont="1" applyFill="1" applyBorder="1" applyAlignment="1" applyProtection="1">
      <alignment horizontal="center"/>
    </xf>
    <xf numFmtId="0" fontId="121" fillId="0" borderId="24" xfId="0" applyFont="1" applyFill="1" applyBorder="1" applyAlignment="1" applyProtection="1">
      <alignment vertical="justify" textRotation="90" wrapText="1"/>
      <protection locked="0"/>
    </xf>
    <xf numFmtId="0" fontId="121" fillId="0" borderId="20" xfId="0" applyFont="1" applyFill="1" applyBorder="1" applyAlignment="1" applyProtection="1">
      <alignment horizontal="center" vertical="justify" textRotation="90" wrapText="1"/>
      <protection locked="0"/>
    </xf>
    <xf numFmtId="0" fontId="121" fillId="0" borderId="24" xfId="0" applyFont="1" applyFill="1" applyBorder="1" applyAlignment="1" applyProtection="1">
      <alignment horizontal="center" vertical="center" textRotation="90" wrapText="1"/>
      <protection locked="0"/>
    </xf>
    <xf numFmtId="0" fontId="55" fillId="55" borderId="20" xfId="0" applyFont="1" applyFill="1" applyBorder="1" applyAlignment="1" applyProtection="1">
      <alignment horizontal="center" vertical="justify" textRotation="90" wrapText="1"/>
      <protection locked="0"/>
    </xf>
    <xf numFmtId="0" fontId="65" fillId="42" borderId="0" xfId="0" applyFont="1" applyFill="1" applyBorder="1" applyAlignment="1" applyProtection="1">
      <alignment vertical="center"/>
      <protection locked="0"/>
    </xf>
    <xf numFmtId="0" fontId="65" fillId="42" borderId="79" xfId="0" applyFont="1" applyFill="1" applyBorder="1" applyAlignment="1" applyProtection="1">
      <alignment vertical="center"/>
      <protection locked="0"/>
    </xf>
    <xf numFmtId="0" fontId="50" fillId="33" borderId="11" xfId="0" applyFont="1" applyFill="1" applyBorder="1" applyProtection="1">
      <protection locked="0"/>
    </xf>
    <xf numFmtId="0" fontId="0" fillId="0" borderId="0" xfId="0" applyBorder="1" applyAlignment="1" applyProtection="1">
      <protection locked="0"/>
    </xf>
    <xf numFmtId="0" fontId="103" fillId="33" borderId="0" xfId="0" applyFont="1" applyFill="1" applyBorder="1"/>
    <xf numFmtId="0" fontId="103" fillId="33" borderId="0" xfId="0" applyFont="1" applyFill="1" applyBorder="1" applyProtection="1">
      <protection locked="0"/>
    </xf>
    <xf numFmtId="0" fontId="4" fillId="0" borderId="10" xfId="0" applyFont="1" applyFill="1" applyBorder="1" applyAlignment="1" applyProtection="1">
      <alignment horizontal="center"/>
      <protection locked="0"/>
    </xf>
    <xf numFmtId="0" fontId="129" fillId="0" borderId="10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1" fontId="129" fillId="0" borderId="10" xfId="0" applyNumberFormat="1" applyFont="1" applyFill="1" applyBorder="1" applyAlignment="1" applyProtection="1">
      <alignment horizontal="center"/>
      <protection locked="0"/>
    </xf>
    <xf numFmtId="1" fontId="3" fillId="0" borderId="10" xfId="0" applyNumberFormat="1" applyFont="1" applyFill="1" applyBorder="1" applyAlignment="1" applyProtection="1">
      <alignment horizontal="center"/>
      <protection locked="0"/>
    </xf>
    <xf numFmtId="1" fontId="4" fillId="0" borderId="10" xfId="0" applyNumberFormat="1" applyFont="1" applyFill="1" applyBorder="1" applyAlignment="1" applyProtection="1">
      <alignment horizontal="center"/>
      <protection locked="0"/>
    </xf>
    <xf numFmtId="1" fontId="3" fillId="0" borderId="10" xfId="184" applyNumberFormat="1" applyFont="1" applyFill="1" applyBorder="1" applyAlignment="1" applyProtection="1">
      <alignment horizontal="center"/>
      <protection locked="0"/>
    </xf>
    <xf numFmtId="1" fontId="4" fillId="0" borderId="10" xfId="0" applyNumberFormat="1" applyFont="1" applyFill="1" applyBorder="1" applyAlignment="1" applyProtection="1">
      <alignment horizontal="center" vertical="center"/>
      <protection locked="0"/>
    </xf>
    <xf numFmtId="166" fontId="97" fillId="0" borderId="10" xfId="0" applyNumberFormat="1" applyFont="1" applyFill="1" applyBorder="1" applyAlignment="1" applyProtection="1">
      <alignment horizontal="center" vertical="center"/>
      <protection locked="0"/>
    </xf>
    <xf numFmtId="1" fontId="4" fillId="0" borderId="10" xfId="184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</xf>
    <xf numFmtId="1" fontId="8" fillId="0" borderId="10" xfId="0" applyNumberFormat="1" applyFont="1" applyFill="1" applyBorder="1" applyAlignment="1" applyProtection="1">
      <alignment horizontal="center"/>
      <protection locked="0"/>
    </xf>
    <xf numFmtId="1" fontId="4" fillId="0" borderId="10" xfId="0" applyNumberFormat="1" applyFont="1" applyFill="1" applyBorder="1" applyProtection="1">
      <protection locked="0"/>
    </xf>
    <xf numFmtId="1" fontId="16" fillId="0" borderId="10" xfId="184" applyNumberFormat="1" applyFont="1" applyFill="1" applyBorder="1" applyAlignment="1" applyProtection="1">
      <alignment horizontal="center" vertical="center"/>
      <protection locked="0"/>
    </xf>
    <xf numFmtId="0" fontId="54" fillId="0" borderId="10" xfId="0" applyFont="1" applyFill="1" applyBorder="1" applyAlignment="1" applyProtection="1">
      <alignment horizontal="center" vertical="center"/>
      <protection locked="0"/>
    </xf>
    <xf numFmtId="166" fontId="97" fillId="0" borderId="10" xfId="0" applyNumberFormat="1" applyFont="1" applyFill="1" applyBorder="1" applyAlignment="1" applyProtection="1">
      <alignment horizontal="center"/>
      <protection locked="0"/>
    </xf>
    <xf numFmtId="1" fontId="8" fillId="0" borderId="0" xfId="0" applyNumberFormat="1" applyFont="1" applyFill="1" applyBorder="1" applyAlignment="1" applyProtection="1">
      <alignment horizontal="center" vertical="justify" textRotation="90"/>
      <protection locked="0"/>
    </xf>
    <xf numFmtId="1" fontId="4" fillId="0" borderId="10" xfId="0" applyNumberFormat="1" applyFont="1" applyFill="1" applyBorder="1" applyAlignment="1" applyProtection="1">
      <alignment horizontal="center" wrapText="1"/>
      <protection locked="0"/>
    </xf>
    <xf numFmtId="1" fontId="130" fillId="0" borderId="10" xfId="0" applyNumberFormat="1" applyFont="1" applyFill="1" applyBorder="1" applyAlignment="1" applyProtection="1">
      <alignment horizontal="center"/>
      <protection locked="0"/>
    </xf>
    <xf numFmtId="1" fontId="16" fillId="0" borderId="10" xfId="184" applyNumberFormat="1" applyFont="1" applyFill="1" applyBorder="1" applyAlignment="1" applyProtection="1">
      <alignment horizontal="center"/>
      <protection locked="0"/>
    </xf>
    <xf numFmtId="166" fontId="131" fillId="42" borderId="10" xfId="0" applyNumberFormat="1" applyFont="1" applyFill="1" applyBorder="1" applyAlignment="1" applyProtection="1">
      <alignment horizontal="center" vertical="center"/>
    </xf>
    <xf numFmtId="0" fontId="16" fillId="0" borderId="10" xfId="184" applyFont="1" applyFill="1" applyBorder="1" applyAlignment="1" applyProtection="1">
      <alignment horizontal="center" vertical="center"/>
      <protection locked="0"/>
    </xf>
    <xf numFmtId="1" fontId="16" fillId="0" borderId="10" xfId="184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  <protection locked="0"/>
    </xf>
    <xf numFmtId="1" fontId="14" fillId="0" borderId="0" xfId="0" applyNumberFormat="1" applyFont="1" applyFill="1" applyBorder="1" applyAlignment="1" applyProtection="1">
      <alignment horizontal="center" textRotation="90"/>
      <protection locked="0"/>
    </xf>
    <xf numFmtId="0" fontId="50" fillId="33" borderId="0" xfId="0" applyFont="1" applyFill="1" applyBorder="1" applyProtection="1">
      <protection locked="0"/>
    </xf>
    <xf numFmtId="1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textRotation="255"/>
      <protection locked="0"/>
    </xf>
    <xf numFmtId="0" fontId="131" fillId="0" borderId="10" xfId="0" applyFont="1" applyFill="1" applyBorder="1" applyAlignment="1" applyProtection="1">
      <alignment horizontal="center"/>
      <protection locked="0"/>
    </xf>
    <xf numFmtId="0" fontId="16" fillId="0" borderId="10" xfId="0" applyFont="1" applyFill="1" applyBorder="1" applyAlignment="1" applyProtection="1">
      <alignment horizontal="center" wrapText="1"/>
      <protection locked="0"/>
    </xf>
    <xf numFmtId="0" fontId="16" fillId="0" borderId="10" xfId="0" applyFont="1" applyFill="1" applyBorder="1" applyAlignment="1" applyProtection="1">
      <alignment horizontal="center" textRotation="255" wrapText="1"/>
      <protection locked="0"/>
    </xf>
    <xf numFmtId="0" fontId="16" fillId="55" borderId="10" xfId="0" applyFont="1" applyFill="1" applyBorder="1" applyAlignment="1" applyProtection="1">
      <alignment horizontal="center" textRotation="255" wrapText="1"/>
      <protection locked="0"/>
    </xf>
    <xf numFmtId="0" fontId="16" fillId="42" borderId="10" xfId="0" applyFont="1" applyFill="1" applyBorder="1" applyAlignment="1" applyProtection="1">
      <alignment horizontal="center"/>
      <protection locked="0"/>
    </xf>
    <xf numFmtId="0" fontId="3" fillId="0" borderId="10" xfId="184" applyFont="1" applyFill="1" applyBorder="1" applyAlignment="1" applyProtection="1">
      <alignment horizontal="center"/>
      <protection locked="0"/>
    </xf>
    <xf numFmtId="0" fontId="102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6" xfId="63" applyFont="1" applyFill="1" applyBorder="1" applyAlignment="1" applyProtection="1">
      <alignment horizontal="center"/>
      <protection locked="0"/>
    </xf>
    <xf numFmtId="0" fontId="50" fillId="33" borderId="16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7" fillId="0" borderId="0" xfId="63" applyFont="1" applyFill="1" applyBorder="1" applyAlignment="1" applyProtection="1">
      <alignment horizontal="center"/>
      <protection locked="0"/>
    </xf>
    <xf numFmtId="1" fontId="7" fillId="0" borderId="0" xfId="63" applyNumberFormat="1" applyFont="1" applyFill="1" applyBorder="1" applyAlignment="1" applyProtection="1">
      <alignment horizontal="center"/>
      <protection locked="0"/>
    </xf>
    <xf numFmtId="1" fontId="7" fillId="0" borderId="0" xfId="63" applyNumberFormat="1" applyFont="1" applyFill="1" applyBorder="1" applyAlignment="1" applyProtection="1">
      <alignment horizontal="center" vertical="center"/>
      <protection locked="0"/>
    </xf>
    <xf numFmtId="0" fontId="103" fillId="0" borderId="0" xfId="0" applyFont="1" applyFill="1" applyBorder="1"/>
    <xf numFmtId="0" fontId="50" fillId="0" borderId="0" xfId="0" applyFont="1" applyFill="1" applyBorder="1" applyAlignment="1" applyProtection="1">
      <alignment horizontal="center"/>
      <protection locked="0"/>
    </xf>
    <xf numFmtId="0" fontId="50" fillId="0" borderId="0" xfId="0" applyFont="1" applyFill="1" applyBorder="1" applyProtection="1">
      <protection locked="0"/>
    </xf>
    <xf numFmtId="1" fontId="16" fillId="55" borderId="10" xfId="0" applyNumberFormat="1" applyFont="1" applyFill="1" applyBorder="1" applyAlignment="1" applyProtection="1">
      <alignment horizontal="center" vertical="center"/>
      <protection locked="0"/>
    </xf>
    <xf numFmtId="0" fontId="7" fillId="55" borderId="10" xfId="0" applyFont="1" applyFill="1" applyBorder="1" applyAlignment="1" applyProtection="1">
      <alignment horizontal="center"/>
      <protection locked="0"/>
    </xf>
    <xf numFmtId="0" fontId="53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79" fillId="0" borderId="0" xfId="184" applyFont="1" applyFill="1" applyBorder="1" applyAlignment="1" applyProtection="1">
      <alignment horizontal="center"/>
      <protection locked="0"/>
    </xf>
    <xf numFmtId="1" fontId="79" fillId="0" borderId="0" xfId="63" applyNumberFormat="1" applyFont="1" applyFill="1" applyBorder="1" applyAlignment="1" applyProtection="1">
      <alignment horizontal="center"/>
      <protection locked="0"/>
    </xf>
    <xf numFmtId="1" fontId="79" fillId="0" borderId="0" xfId="0" applyNumberFormat="1" applyFont="1" applyFill="1" applyBorder="1" applyAlignment="1" applyProtection="1">
      <protection locked="0"/>
    </xf>
    <xf numFmtId="0" fontId="16" fillId="0" borderId="0" xfId="0" applyNumberFormat="1" applyFont="1" applyFill="1" applyBorder="1" applyAlignment="1" applyProtection="1">
      <alignment horizontal="center" vertical="center"/>
    </xf>
    <xf numFmtId="1" fontId="16" fillId="0" borderId="0" xfId="0" applyNumberFormat="1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79" fillId="0" borderId="0" xfId="0" applyFont="1" applyFill="1" applyBorder="1" applyAlignment="1" applyProtection="1">
      <alignment horizontal="center"/>
      <protection locked="0"/>
    </xf>
    <xf numFmtId="0" fontId="11" fillId="0" borderId="0" xfId="184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1" fontId="79" fillId="0" borderId="0" xfId="0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63" applyFont="1" applyFill="1" applyBorder="1" applyAlignment="1" applyProtection="1">
      <alignment horizontal="center"/>
      <protection locked="0"/>
    </xf>
    <xf numFmtId="0" fontId="16" fillId="0" borderId="0" xfId="184" applyFont="1" applyFill="1" applyBorder="1" applyProtection="1">
      <protection locked="0"/>
    </xf>
    <xf numFmtId="1" fontId="7" fillId="0" borderId="0" xfId="184" applyNumberFormat="1" applyFont="1" applyFill="1" applyBorder="1" applyProtection="1">
      <protection locked="0"/>
    </xf>
    <xf numFmtId="0" fontId="16" fillId="0" borderId="0" xfId="184" applyFont="1" applyFill="1" applyBorder="1" applyAlignment="1" applyProtection="1">
      <alignment vertical="center"/>
      <protection locked="0"/>
    </xf>
    <xf numFmtId="0" fontId="87" fillId="0" borderId="0" xfId="0" applyFont="1" applyFill="1" applyBorder="1" applyAlignment="1" applyProtection="1">
      <alignment horizontal="center"/>
      <protection locked="0"/>
    </xf>
    <xf numFmtId="0" fontId="80" fillId="0" borderId="0" xfId="0" applyFont="1" applyFill="1" applyBorder="1" applyAlignment="1" applyProtection="1">
      <alignment horizontal="center"/>
      <protection locked="0"/>
    </xf>
    <xf numFmtId="0" fontId="16" fillId="0" borderId="0" xfId="63" applyFont="1" applyFill="1" applyBorder="1" applyAlignment="1" applyProtection="1">
      <alignment horizontal="center"/>
      <protection locked="0"/>
    </xf>
    <xf numFmtId="0" fontId="12" fillId="0" borderId="0" xfId="63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Protection="1">
      <protection locked="0"/>
    </xf>
    <xf numFmtId="1" fontId="11" fillId="0" borderId="0" xfId="0" applyNumberFormat="1" applyFont="1" applyFill="1" applyBorder="1" applyAlignment="1" applyProtection="1">
      <alignment horizontal="center" vertical="center"/>
      <protection locked="0"/>
    </xf>
    <xf numFmtId="1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92" fillId="0" borderId="0" xfId="0" applyFont="1" applyFill="1" applyBorder="1" applyAlignment="1" applyProtection="1">
      <alignment horizontal="left"/>
      <protection locked="0"/>
    </xf>
    <xf numFmtId="1" fontId="0" fillId="0" borderId="0" xfId="0" applyNumberFormat="1" applyFill="1" applyBorder="1" applyAlignment="1" applyProtection="1">
      <alignment horizontal="center"/>
    </xf>
    <xf numFmtId="1" fontId="80" fillId="0" borderId="0" xfId="0" applyNumberFormat="1" applyFont="1" applyFill="1" applyBorder="1" applyAlignment="1" applyProtection="1">
      <alignment horizontal="center"/>
    </xf>
    <xf numFmtId="0" fontId="53" fillId="0" borderId="0" xfId="0" applyFont="1" applyFill="1" applyBorder="1" applyAlignment="1" applyProtection="1">
      <alignment horizontal="left"/>
      <protection locked="0"/>
    </xf>
    <xf numFmtId="1" fontId="11" fillId="0" borderId="0" xfId="0" applyNumberFormat="1" applyFont="1" applyFill="1" applyBorder="1" applyAlignment="1" applyProtection="1">
      <alignment horizontal="center" wrapText="1"/>
      <protection locked="0"/>
    </xf>
    <xf numFmtId="0" fontId="80" fillId="0" borderId="0" xfId="0" applyFont="1" applyFill="1" applyBorder="1"/>
    <xf numFmtId="0" fontId="11" fillId="0" borderId="68" xfId="0" applyFont="1" applyFill="1" applyBorder="1" applyAlignment="1" applyProtection="1">
      <alignment horizontal="center" vertical="justify" textRotation="90" wrapText="1"/>
      <protection locked="0"/>
    </xf>
    <xf numFmtId="0" fontId="102" fillId="34" borderId="68" xfId="0" applyFont="1" applyFill="1" applyBorder="1" applyAlignment="1" applyProtection="1">
      <alignment horizontal="center" textRotation="90" wrapText="1"/>
      <protection locked="0"/>
    </xf>
    <xf numFmtId="0" fontId="11" fillId="43" borderId="68" xfId="0" applyFont="1" applyFill="1" applyBorder="1" applyAlignment="1" applyProtection="1">
      <alignment horizontal="center" textRotation="90" wrapText="1"/>
      <protection locked="0"/>
    </xf>
    <xf numFmtId="0" fontId="104" fillId="34" borderId="68" xfId="0" applyFont="1" applyFill="1" applyBorder="1" applyAlignment="1" applyProtection="1">
      <alignment horizontal="center" textRotation="90"/>
      <protection locked="0"/>
    </xf>
    <xf numFmtId="0" fontId="71" fillId="43" borderId="68" xfId="0" applyFont="1" applyFill="1" applyBorder="1" applyAlignment="1" applyProtection="1">
      <alignment horizontal="center" vertical="justify" textRotation="90" wrapText="1"/>
      <protection locked="0"/>
    </xf>
    <xf numFmtId="0" fontId="78" fillId="43" borderId="68" xfId="0" applyFont="1" applyFill="1" applyBorder="1" applyAlignment="1" applyProtection="1">
      <alignment horizontal="center" textRotation="90"/>
      <protection locked="0"/>
    </xf>
    <xf numFmtId="0" fontId="69" fillId="0" borderId="68" xfId="0" applyFont="1" applyFill="1" applyBorder="1" applyAlignment="1" applyProtection="1">
      <alignment horizontal="center" vertical="justify" textRotation="90"/>
      <protection locked="0"/>
    </xf>
    <xf numFmtId="0" fontId="69" fillId="0" borderId="68" xfId="0" applyFont="1" applyFill="1" applyBorder="1" applyAlignment="1" applyProtection="1">
      <alignment horizontal="center" vertical="justify" textRotation="90" wrapText="1"/>
      <protection locked="0"/>
    </xf>
    <xf numFmtId="0" fontId="69" fillId="0" borderId="68" xfId="0" applyFont="1" applyFill="1" applyBorder="1" applyAlignment="1" applyProtection="1">
      <alignment horizontal="center" textRotation="90" wrapText="1"/>
      <protection locked="0"/>
    </xf>
    <xf numFmtId="0" fontId="7" fillId="0" borderId="68" xfId="0" applyFont="1" applyFill="1" applyBorder="1" applyAlignment="1" applyProtection="1">
      <alignment horizontal="center" vertical="center"/>
      <protection locked="0"/>
    </xf>
    <xf numFmtId="0" fontId="7" fillId="0" borderId="68" xfId="0" applyFont="1" applyFill="1" applyBorder="1" applyAlignment="1" applyProtection="1">
      <alignment horizontal="center" vertical="justify" textRotation="90" wrapText="1"/>
      <protection locked="0"/>
    </xf>
    <xf numFmtId="0" fontId="50" fillId="0" borderId="68" xfId="0" applyFont="1" applyFill="1" applyBorder="1" applyAlignment="1" applyProtection="1">
      <alignment horizontal="center" vertical="justify" textRotation="90" wrapText="1"/>
      <protection locked="0"/>
    </xf>
    <xf numFmtId="0" fontId="16" fillId="0" borderId="10" xfId="0" applyFont="1" applyFill="1" applyBorder="1" applyAlignment="1" applyProtection="1">
      <alignment wrapText="1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1" fillId="34" borderId="10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protection locked="0"/>
    </xf>
    <xf numFmtId="0" fontId="7" fillId="24" borderId="10" xfId="63" applyFont="1" applyFill="1" applyBorder="1" applyAlignment="1" applyProtection="1">
      <alignment horizontal="center"/>
      <protection locked="0"/>
    </xf>
    <xf numFmtId="1" fontId="10" fillId="34" borderId="10" xfId="63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justify" textRotation="90" wrapText="1"/>
      <protection locked="0"/>
    </xf>
    <xf numFmtId="0" fontId="10" fillId="0" borderId="10" xfId="75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Protection="1">
      <protection locked="0"/>
    </xf>
    <xf numFmtId="0" fontId="87" fillId="0" borderId="62" xfId="0" applyFont="1" applyFill="1" applyBorder="1" applyAlignment="1" applyProtection="1">
      <alignment horizontal="center" vertical="justify" textRotation="90" wrapText="1"/>
      <protection locked="0"/>
    </xf>
    <xf numFmtId="0" fontId="102" fillId="34" borderId="65" xfId="0" applyFont="1" applyFill="1" applyBorder="1" applyAlignment="1" applyProtection="1">
      <alignment horizontal="center" textRotation="90" wrapText="1"/>
      <protection locked="0"/>
    </xf>
    <xf numFmtId="0" fontId="94" fillId="56" borderId="68" xfId="0" applyFont="1" applyFill="1" applyBorder="1" applyAlignment="1" applyProtection="1">
      <alignment horizontal="center" textRotation="90"/>
      <protection locked="0"/>
    </xf>
    <xf numFmtId="0" fontId="107" fillId="56" borderId="68" xfId="0" applyFont="1" applyFill="1" applyBorder="1" applyAlignment="1" applyProtection="1">
      <alignment horizontal="center" textRotation="90"/>
      <protection locked="0"/>
    </xf>
    <xf numFmtId="0" fontId="129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96" fillId="0" borderId="0" xfId="0" applyNumberFormat="1" applyFont="1" applyFill="1" applyBorder="1" applyAlignment="1" applyProtection="1">
      <alignment horizontal="center"/>
      <protection locked="0"/>
    </xf>
    <xf numFmtId="166" fontId="97" fillId="0" borderId="0" xfId="0" applyNumberFormat="1" applyFont="1" applyFill="1" applyBorder="1" applyAlignment="1" applyProtection="1">
      <alignment horizontal="center" vertical="center"/>
      <protection locked="0"/>
    </xf>
    <xf numFmtId="166" fontId="97" fillId="0" borderId="0" xfId="0" applyNumberFormat="1" applyFont="1" applyFill="1" applyBorder="1" applyAlignment="1" applyProtection="1">
      <alignment horizontal="center"/>
      <protection locked="0"/>
    </xf>
    <xf numFmtId="1" fontId="4" fillId="0" borderId="0" xfId="184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 wrapText="1"/>
      <protection locked="0"/>
    </xf>
    <xf numFmtId="1" fontId="8" fillId="0" borderId="0" xfId="0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Protection="1">
      <protection locked="0"/>
    </xf>
    <xf numFmtId="0" fontId="7" fillId="56" borderId="10" xfId="0" applyFont="1" applyFill="1" applyBorder="1" applyAlignment="1" applyProtection="1">
      <alignment horizontal="center"/>
      <protection locked="0"/>
    </xf>
    <xf numFmtId="165" fontId="96" fillId="0" borderId="10" xfId="0" applyNumberFormat="1" applyFont="1" applyFill="1" applyBorder="1" applyAlignment="1" applyProtection="1">
      <alignment horizontal="center"/>
      <protection locked="0"/>
    </xf>
    <xf numFmtId="10" fontId="7" fillId="0" borderId="10" xfId="184" applyNumberFormat="1" applyFont="1" applyFill="1" applyBorder="1" applyAlignment="1" applyProtection="1">
      <alignment horizontal="center"/>
      <protection locked="0"/>
    </xf>
    <xf numFmtId="0" fontId="10" fillId="0" borderId="10" xfId="0" applyFont="1" applyFill="1" applyBorder="1" applyAlignment="1" applyProtection="1">
      <alignment wrapText="1"/>
      <protection locked="0"/>
    </xf>
    <xf numFmtId="1" fontId="138" fillId="0" borderId="10" xfId="184" applyNumberFormat="1" applyFont="1" applyFill="1" applyBorder="1" applyAlignment="1" applyProtection="1">
      <alignment horizontal="center"/>
      <protection locked="0"/>
    </xf>
    <xf numFmtId="1" fontId="139" fillId="0" borderId="10" xfId="0" applyNumberFormat="1" applyFont="1" applyFill="1" applyBorder="1" applyAlignment="1" applyProtection="1">
      <alignment horizontal="center"/>
      <protection locked="0"/>
    </xf>
    <xf numFmtId="1" fontId="8" fillId="0" borderId="10" xfId="184" applyNumberFormat="1" applyFont="1" applyFill="1" applyBorder="1" applyAlignment="1" applyProtection="1">
      <alignment horizontal="center"/>
      <protection locked="0"/>
    </xf>
    <xf numFmtId="9" fontId="8" fillId="0" borderId="10" xfId="391" applyFont="1" applyFill="1" applyBorder="1" applyAlignment="1" applyProtection="1">
      <alignment horizontal="center"/>
      <protection locked="0"/>
    </xf>
    <xf numFmtId="10" fontId="79" fillId="0" borderId="10" xfId="0" applyNumberFormat="1" applyFont="1" applyFill="1" applyBorder="1" applyAlignment="1" applyProtection="1">
      <alignment horizontal="center"/>
      <protection locked="0"/>
    </xf>
    <xf numFmtId="1" fontId="3" fillId="0" borderId="10" xfId="0" applyNumberFormat="1" applyFont="1" applyFill="1" applyBorder="1" applyAlignment="1" applyProtection="1">
      <alignment horizontal="center" vertical="center"/>
      <protection locked="0"/>
    </xf>
    <xf numFmtId="166" fontId="137" fillId="0" borderId="10" xfId="0" applyNumberFormat="1" applyFont="1" applyFill="1" applyBorder="1" applyAlignment="1" applyProtection="1">
      <alignment horizontal="center" vertical="center"/>
      <protection locked="0"/>
    </xf>
    <xf numFmtId="0" fontId="138" fillId="0" borderId="10" xfId="0" applyFont="1" applyFill="1" applyBorder="1" applyAlignment="1" applyProtection="1">
      <alignment horizontal="center"/>
      <protection locked="0"/>
    </xf>
    <xf numFmtId="1" fontId="138" fillId="0" borderId="10" xfId="0" applyNumberFormat="1" applyFont="1" applyFill="1" applyBorder="1" applyAlignment="1" applyProtection="1">
      <alignment horizontal="center"/>
      <protection locked="0"/>
    </xf>
    <xf numFmtId="1" fontId="10" fillId="0" borderId="10" xfId="0" applyNumberFormat="1" applyFont="1" applyFill="1" applyBorder="1" applyAlignment="1" applyProtection="1">
      <alignment horizontal="center" vertical="center"/>
      <protection locked="0"/>
    </xf>
    <xf numFmtId="1" fontId="109" fillId="0" borderId="10" xfId="184" applyNumberFormat="1" applyFont="1" applyFill="1" applyBorder="1" applyAlignment="1" applyProtection="1">
      <alignment horizontal="center"/>
      <protection locked="0"/>
    </xf>
    <xf numFmtId="166" fontId="96" fillId="0" borderId="10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/>
      <protection locked="0"/>
    </xf>
    <xf numFmtId="1" fontId="7" fillId="0" borderId="20" xfId="0" applyNumberFormat="1" applyFont="1" applyFill="1" applyBorder="1" applyAlignment="1" applyProtection="1">
      <alignment horizontal="center" vertical="center" wrapText="1"/>
    </xf>
    <xf numFmtId="1" fontId="140" fillId="0" borderId="37" xfId="0" applyNumberFormat="1" applyFont="1" applyFill="1" applyBorder="1" applyAlignment="1" applyProtection="1">
      <alignment horizontal="center" vertical="center" wrapText="1"/>
    </xf>
    <xf numFmtId="0" fontId="79" fillId="55" borderId="10" xfId="63" applyFont="1" applyFill="1" applyBorder="1" applyAlignment="1" applyProtection="1">
      <alignment horizontal="center"/>
      <protection locked="0"/>
    </xf>
    <xf numFmtId="0" fontId="7" fillId="0" borderId="76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0" fillId="0" borderId="16" xfId="0" applyBorder="1"/>
    <xf numFmtId="17" fontId="123" fillId="0" borderId="69" xfId="0" applyNumberFormat="1" applyFont="1" applyFill="1" applyBorder="1" applyAlignment="1" applyProtection="1">
      <alignment horizontal="center" vertical="center" wrapText="1"/>
      <protection locked="0"/>
    </xf>
    <xf numFmtId="0" fontId="53" fillId="43" borderId="10" xfId="0" applyFont="1" applyFill="1" applyBorder="1" applyAlignment="1" applyProtection="1">
      <alignment horizontal="left" vertical="center" wrapText="1"/>
      <protection locked="0"/>
    </xf>
    <xf numFmtId="0" fontId="54" fillId="43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1" fontId="129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/>
    <xf numFmtId="0" fontId="142" fillId="0" borderId="0" xfId="0" applyFont="1" applyAlignment="1">
      <alignment horizontal="center"/>
    </xf>
    <xf numFmtId="0" fontId="14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33" borderId="37" xfId="0" applyFont="1" applyFill="1" applyBorder="1" applyAlignment="1">
      <alignment horizontal="center" vertical="center" wrapText="1"/>
    </xf>
    <xf numFmtId="0" fontId="3" fillId="57" borderId="83" xfId="0" applyFont="1" applyFill="1" applyBorder="1" applyAlignment="1">
      <alignment horizontal="center" vertical="center"/>
    </xf>
    <xf numFmtId="0" fontId="3" fillId="57" borderId="116" xfId="0" applyFont="1" applyFill="1" applyBorder="1" applyAlignment="1">
      <alignment horizontal="center" vertical="center" wrapText="1"/>
    </xf>
    <xf numFmtId="0" fontId="3" fillId="57" borderId="36" xfId="0" applyFont="1" applyFill="1" applyBorder="1" applyAlignment="1">
      <alignment horizontal="center" vertical="center" wrapText="1"/>
    </xf>
    <xf numFmtId="0" fontId="3" fillId="57" borderId="37" xfId="0" applyFont="1" applyFill="1" applyBorder="1" applyAlignment="1">
      <alignment vertical="center"/>
    </xf>
    <xf numFmtId="0" fontId="3" fillId="55" borderId="37" xfId="0" applyFont="1" applyFill="1" applyBorder="1" applyAlignment="1">
      <alignment vertical="center"/>
    </xf>
    <xf numFmtId="0" fontId="55" fillId="0" borderId="10" xfId="0" applyFont="1" applyFill="1" applyBorder="1" applyAlignment="1" applyProtection="1">
      <alignment horizontal="left" vertical="center" wrapText="1"/>
      <protection locked="0"/>
    </xf>
    <xf numFmtId="0" fontId="0" fillId="33" borderId="24" xfId="0" applyFill="1" applyBorder="1" applyAlignment="1">
      <alignment horizontal="center"/>
    </xf>
    <xf numFmtId="0" fontId="0" fillId="31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4" fillId="55" borderId="24" xfId="0" applyFont="1" applyFill="1" applyBorder="1" applyAlignment="1">
      <alignment horizontal="center"/>
    </xf>
    <xf numFmtId="0" fontId="55" fillId="31" borderId="10" xfId="0" applyFont="1" applyFill="1" applyBorder="1" applyAlignment="1" applyProtection="1">
      <alignment horizontal="left" vertical="center" wrapText="1"/>
      <protection locked="0"/>
    </xf>
    <xf numFmtId="0" fontId="0" fillId="33" borderId="10" xfId="0" applyFill="1" applyBorder="1" applyAlignment="1">
      <alignment horizontal="center"/>
    </xf>
    <xf numFmtId="0" fontId="0" fillId="31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31" borderId="10" xfId="0" applyFont="1" applyFill="1" applyBorder="1" applyAlignment="1">
      <alignment horizontal="center"/>
    </xf>
    <xf numFmtId="0" fontId="55" fillId="31" borderId="20" xfId="0" applyFont="1" applyFill="1" applyBorder="1" applyAlignment="1" applyProtection="1">
      <alignment horizontal="left" vertical="center" wrapText="1"/>
      <protection locked="0"/>
    </xf>
    <xf numFmtId="0" fontId="55" fillId="31" borderId="10" xfId="0" applyFont="1" applyFill="1" applyBorder="1" applyAlignment="1" applyProtection="1">
      <alignment vertical="center" wrapText="1"/>
      <protection locked="0"/>
    </xf>
    <xf numFmtId="0" fontId="55" fillId="0" borderId="21" xfId="0" applyFont="1" applyFill="1" applyBorder="1" applyAlignment="1" applyProtection="1">
      <alignment horizontal="left" vertical="center" wrapText="1"/>
      <protection locked="0"/>
    </xf>
    <xf numFmtId="0" fontId="11" fillId="0" borderId="63" xfId="0" applyFont="1" applyFill="1" applyBorder="1" applyAlignment="1" applyProtection="1">
      <alignment horizontal="center" vertical="justify" textRotation="90" wrapText="1"/>
      <protection locked="0"/>
    </xf>
    <xf numFmtId="0" fontId="11" fillId="0" borderId="48" xfId="0" applyFont="1" applyFill="1" applyBorder="1" applyAlignment="1" applyProtection="1">
      <alignment horizontal="center" vertical="justify" textRotation="90" wrapText="1"/>
      <protection locked="0"/>
    </xf>
    <xf numFmtId="0" fontId="11" fillId="0" borderId="26" xfId="0" applyFont="1" applyFill="1" applyBorder="1" applyAlignment="1" applyProtection="1">
      <alignment horizontal="center" vertical="justify" textRotation="90" wrapText="1"/>
      <protection locked="0"/>
    </xf>
    <xf numFmtId="0" fontId="59" fillId="0" borderId="58" xfId="0" applyFont="1" applyFill="1" applyBorder="1" applyAlignment="1" applyProtection="1">
      <alignment horizontal="center" vertical="justify" textRotation="90" wrapText="1"/>
      <protection locked="0"/>
    </xf>
    <xf numFmtId="0" fontId="59" fillId="0" borderId="10" xfId="0" applyFont="1" applyFill="1" applyBorder="1" applyAlignment="1" applyProtection="1">
      <alignment horizontal="center" vertical="justify" textRotation="90" wrapText="1"/>
      <protection locked="0"/>
    </xf>
    <xf numFmtId="0" fontId="59" fillId="0" borderId="60" xfId="0" applyFont="1" applyFill="1" applyBorder="1" applyAlignment="1" applyProtection="1">
      <alignment horizontal="center" vertical="justify" textRotation="90" wrapText="1"/>
      <protection locked="0"/>
    </xf>
    <xf numFmtId="0" fontId="59" fillId="0" borderId="11" xfId="0" applyFont="1" applyFill="1" applyBorder="1" applyAlignment="1" applyProtection="1">
      <alignment horizontal="center" vertical="justify" textRotation="90" wrapText="1"/>
      <protection locked="0"/>
    </xf>
    <xf numFmtId="0" fontId="59" fillId="41" borderId="67" xfId="0" applyFont="1" applyFill="1" applyBorder="1" applyAlignment="1" applyProtection="1">
      <alignment horizontal="center" vertical="justify" textRotation="90" wrapText="1"/>
      <protection locked="0"/>
    </xf>
    <xf numFmtId="0" fontId="59" fillId="41" borderId="16" xfId="0" applyFont="1" applyFill="1" applyBorder="1" applyAlignment="1" applyProtection="1">
      <alignment horizontal="center" vertical="justify" textRotation="90" wrapText="1"/>
      <protection locked="0"/>
    </xf>
    <xf numFmtId="0" fontId="59" fillId="41" borderId="60" xfId="0" applyFont="1" applyFill="1" applyBorder="1" applyAlignment="1" applyProtection="1">
      <alignment horizontal="center" vertical="justify" textRotation="90" wrapText="1"/>
      <protection locked="0"/>
    </xf>
    <xf numFmtId="0" fontId="59" fillId="41" borderId="11" xfId="0" applyFont="1" applyFill="1" applyBorder="1" applyAlignment="1" applyProtection="1">
      <alignment horizontal="center" vertical="justify" textRotation="90" wrapText="1"/>
      <protection locked="0"/>
    </xf>
    <xf numFmtId="0" fontId="59" fillId="41" borderId="58" xfId="0" applyFont="1" applyFill="1" applyBorder="1" applyAlignment="1" applyProtection="1">
      <alignment horizontal="center" vertical="justify" textRotation="90" wrapText="1"/>
      <protection locked="0"/>
    </xf>
    <xf numFmtId="0" fontId="59" fillId="41" borderId="10" xfId="0" applyFont="1" applyFill="1" applyBorder="1" applyAlignment="1" applyProtection="1">
      <alignment horizontal="center" vertical="justify" textRotation="90" wrapText="1"/>
      <protection locked="0"/>
    </xf>
    <xf numFmtId="0" fontId="11" fillId="0" borderId="61" xfId="0" applyFont="1" applyFill="1" applyBorder="1" applyAlignment="1" applyProtection="1">
      <alignment horizontal="center" vertical="justify" textRotation="90" wrapText="1"/>
      <protection locked="0"/>
    </xf>
    <xf numFmtId="0" fontId="11" fillId="0" borderId="21" xfId="0" applyFont="1" applyFill="1" applyBorder="1" applyAlignment="1" applyProtection="1">
      <alignment horizontal="center" vertical="justify" textRotation="90" wrapText="1"/>
      <protection locked="0"/>
    </xf>
    <xf numFmtId="0" fontId="11" fillId="0" borderId="24" xfId="0" applyFont="1" applyFill="1" applyBorder="1" applyAlignment="1" applyProtection="1">
      <alignment horizontal="center" vertical="justify" textRotation="90" wrapText="1"/>
      <protection locked="0"/>
    </xf>
    <xf numFmtId="1" fontId="106" fillId="34" borderId="61" xfId="0" applyNumberFormat="1" applyFont="1" applyFill="1" applyBorder="1" applyAlignment="1" applyProtection="1">
      <alignment horizontal="justify" textRotation="90"/>
      <protection locked="0"/>
    </xf>
    <xf numFmtId="1" fontId="106" fillId="34" borderId="24" xfId="0" applyNumberFormat="1" applyFont="1" applyFill="1" applyBorder="1" applyAlignment="1" applyProtection="1">
      <alignment horizontal="justify" textRotation="90"/>
      <protection locked="0"/>
    </xf>
    <xf numFmtId="0" fontId="59" fillId="0" borderId="58" xfId="0" applyFont="1" applyFill="1" applyBorder="1" applyAlignment="1" applyProtection="1">
      <alignment horizontal="center" textRotation="90"/>
      <protection locked="0"/>
    </xf>
    <xf numFmtId="0" fontId="59" fillId="0" borderId="10" xfId="0" applyFont="1" applyFill="1" applyBorder="1" applyAlignment="1" applyProtection="1">
      <alignment horizontal="center" textRotation="90"/>
      <protection locked="0"/>
    </xf>
    <xf numFmtId="0" fontId="104" fillId="35" borderId="58" xfId="0" applyFont="1" applyFill="1" applyBorder="1" applyAlignment="1" applyProtection="1">
      <alignment horizontal="justify" textRotation="90"/>
      <protection locked="0"/>
    </xf>
    <xf numFmtId="0" fontId="104" fillId="35" borderId="10" xfId="0" applyFont="1" applyFill="1" applyBorder="1" applyAlignment="1" applyProtection="1">
      <alignment horizontal="justify" textRotation="90"/>
      <protection locked="0"/>
    </xf>
    <xf numFmtId="0" fontId="104" fillId="35" borderId="58" xfId="0" applyFont="1" applyFill="1" applyBorder="1" applyAlignment="1" applyProtection="1">
      <alignment horizontal="center" textRotation="90"/>
      <protection locked="0"/>
    </xf>
    <xf numFmtId="0" fontId="104" fillId="35" borderId="10" xfId="0" applyFont="1" applyFill="1" applyBorder="1" applyAlignment="1" applyProtection="1">
      <alignment horizontal="center" textRotation="90"/>
      <protection locked="0"/>
    </xf>
    <xf numFmtId="0" fontId="104" fillId="35" borderId="67" xfId="0" applyFont="1" applyFill="1" applyBorder="1" applyAlignment="1" applyProtection="1">
      <alignment horizontal="center" textRotation="90"/>
      <protection locked="0"/>
    </xf>
    <xf numFmtId="0" fontId="104" fillId="35" borderId="16" xfId="0" applyFont="1" applyFill="1" applyBorder="1" applyAlignment="1" applyProtection="1">
      <alignment horizontal="center" textRotation="90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7" fillId="0" borderId="21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59" fillId="0" borderId="58" xfId="0" applyFont="1" applyFill="1" applyBorder="1" applyAlignment="1" applyProtection="1">
      <alignment horizontal="center" vertical="justify" textRotation="90"/>
      <protection locked="0"/>
    </xf>
    <xf numFmtId="0" fontId="59" fillId="0" borderId="10" xfId="0" applyFont="1" applyFill="1" applyBorder="1" applyAlignment="1" applyProtection="1">
      <alignment horizontal="center" vertical="justify" textRotation="90"/>
      <protection locked="0"/>
    </xf>
    <xf numFmtId="0" fontId="121" fillId="0" borderId="16" xfId="0" applyFont="1" applyFill="1" applyBorder="1" applyAlignment="1" applyProtection="1">
      <alignment horizontal="center" vertical="justify" textRotation="90" wrapText="1"/>
      <protection locked="0"/>
    </xf>
    <xf numFmtId="0" fontId="121" fillId="0" borderId="11" xfId="0" applyFont="1" applyFill="1" applyBorder="1" applyAlignment="1" applyProtection="1">
      <alignment horizontal="center" vertical="justify" textRotation="90" wrapText="1"/>
      <protection locked="0"/>
    </xf>
    <xf numFmtId="0" fontId="57" fillId="34" borderId="11" xfId="0" applyFont="1" applyFill="1" applyBorder="1" applyAlignment="1" applyProtection="1">
      <alignment horizontal="center" vertical="center"/>
      <protection locked="0"/>
    </xf>
    <xf numFmtId="0" fontId="57" fillId="34" borderId="16" xfId="0" applyFont="1" applyFill="1" applyBorder="1" applyAlignment="1" applyProtection="1">
      <alignment horizontal="center" vertical="center"/>
      <protection locked="0"/>
    </xf>
    <xf numFmtId="0" fontId="59" fillId="39" borderId="61" xfId="0" applyFont="1" applyFill="1" applyBorder="1" applyAlignment="1" applyProtection="1">
      <alignment horizontal="center" vertical="justify" textRotation="90"/>
      <protection locked="0"/>
    </xf>
    <xf numFmtId="0" fontId="59" fillId="39" borderId="24" xfId="0" applyFont="1" applyFill="1" applyBorder="1" applyAlignment="1" applyProtection="1">
      <alignment horizontal="center" vertical="justify" textRotation="90"/>
      <protection locked="0"/>
    </xf>
    <xf numFmtId="0" fontId="59" fillId="44" borderId="61" xfId="0" applyFont="1" applyFill="1" applyBorder="1" applyAlignment="1" applyProtection="1">
      <alignment horizontal="center" vertical="justify" textRotation="90"/>
      <protection locked="0"/>
    </xf>
    <xf numFmtId="0" fontId="59" fillId="44" borderId="24" xfId="0" applyFont="1" applyFill="1" applyBorder="1" applyAlignment="1" applyProtection="1">
      <alignment horizontal="center" vertical="justify" textRotation="90"/>
      <protection locked="0"/>
    </xf>
    <xf numFmtId="0" fontId="85" fillId="0" borderId="25" xfId="0" applyFont="1" applyFill="1" applyBorder="1" applyAlignment="1" applyProtection="1">
      <alignment horizontal="center" vertical="justify" textRotation="90" wrapText="1" justifyLastLine="1"/>
      <protection locked="0"/>
    </xf>
    <xf numFmtId="0" fontId="85" fillId="0" borderId="26" xfId="0" applyFont="1" applyFill="1" applyBorder="1" applyAlignment="1" applyProtection="1">
      <alignment horizontal="center" vertical="justify" textRotation="90" wrapText="1" justifyLastLine="1"/>
      <protection locked="0"/>
    </xf>
    <xf numFmtId="0" fontId="66" fillId="39" borderId="61" xfId="0" applyFont="1" applyFill="1" applyBorder="1" applyAlignment="1" applyProtection="1">
      <alignment horizontal="center" vertical="justify" textRotation="90"/>
      <protection locked="0"/>
    </xf>
    <xf numFmtId="0" fontId="66" fillId="39" borderId="24" xfId="0" applyFont="1" applyFill="1" applyBorder="1" applyAlignment="1" applyProtection="1">
      <alignment horizontal="center" vertical="justify" textRotation="90"/>
      <protection locked="0"/>
    </xf>
    <xf numFmtId="0" fontId="54" fillId="0" borderId="10" xfId="0" applyFont="1" applyFill="1" applyBorder="1" applyAlignment="1" applyProtection="1">
      <alignment horizontal="center" vertical="justify" textRotation="90" wrapText="1" justifyLastLine="1"/>
      <protection locked="0"/>
    </xf>
    <xf numFmtId="0" fontId="59" fillId="0" borderId="10" xfId="0" applyFont="1" applyFill="1" applyBorder="1" applyAlignment="1" applyProtection="1">
      <alignment horizontal="center" vertical="justify" textRotation="90" wrapText="1" justifyLastLine="1"/>
      <protection locked="0"/>
    </xf>
    <xf numFmtId="0" fontId="52" fillId="0" borderId="0" xfId="0" applyFont="1" applyFill="1" applyBorder="1" applyAlignment="1" applyProtection="1">
      <alignment horizontal="center" vertical="center"/>
      <protection locked="0"/>
    </xf>
    <xf numFmtId="1" fontId="65" fillId="35" borderId="61" xfId="0" applyNumberFormat="1" applyFont="1" applyFill="1" applyBorder="1" applyAlignment="1" applyProtection="1">
      <alignment horizontal="justify" textRotation="90"/>
      <protection locked="0"/>
    </xf>
    <xf numFmtId="1" fontId="65" fillId="35" borderId="24" xfId="0" applyNumberFormat="1" applyFont="1" applyFill="1" applyBorder="1" applyAlignment="1" applyProtection="1">
      <alignment horizontal="justify" textRotation="90"/>
      <protection locked="0"/>
    </xf>
    <xf numFmtId="0" fontId="59" fillId="0" borderId="20" xfId="0" applyFont="1" applyFill="1" applyBorder="1" applyAlignment="1" applyProtection="1">
      <alignment horizontal="center" vertical="justify" textRotation="90"/>
      <protection locked="0"/>
    </xf>
    <xf numFmtId="0" fontId="65" fillId="44" borderId="61" xfId="0" applyFont="1" applyFill="1" applyBorder="1" applyAlignment="1" applyProtection="1">
      <alignment horizontal="center" vertical="justify" textRotation="90"/>
      <protection locked="0"/>
    </xf>
    <xf numFmtId="0" fontId="65" fillId="44" borderId="24" xfId="0" applyFont="1" applyFill="1" applyBorder="1" applyAlignment="1" applyProtection="1">
      <alignment horizontal="center" vertical="justify" textRotation="90"/>
      <protection locked="0"/>
    </xf>
    <xf numFmtId="1" fontId="59" fillId="0" borderId="61" xfId="0" applyNumberFormat="1" applyFont="1" applyFill="1" applyBorder="1" applyAlignment="1" applyProtection="1">
      <alignment horizontal="justify" textRotation="90"/>
      <protection locked="0"/>
    </xf>
    <xf numFmtId="1" fontId="59" fillId="0" borderId="24" xfId="0" applyNumberFormat="1" applyFont="1" applyFill="1" applyBorder="1" applyAlignment="1" applyProtection="1">
      <alignment horizontal="justify" textRotation="90"/>
      <protection locked="0"/>
    </xf>
    <xf numFmtId="0" fontId="59" fillId="35" borderId="10" xfId="0" applyFont="1" applyFill="1" applyBorder="1" applyAlignment="1" applyProtection="1">
      <alignment horizontal="center" textRotation="90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59" fillId="35" borderId="61" xfId="0" applyFont="1" applyFill="1" applyBorder="1" applyAlignment="1" applyProtection="1">
      <alignment horizontal="center" textRotation="90"/>
      <protection locked="0"/>
    </xf>
    <xf numFmtId="0" fontId="59" fillId="35" borderId="21" xfId="0" applyFont="1" applyFill="1" applyBorder="1" applyAlignment="1" applyProtection="1">
      <alignment horizontal="center" textRotation="90"/>
      <protection locked="0"/>
    </xf>
    <xf numFmtId="0" fontId="59" fillId="35" borderId="24" xfId="0" applyFont="1" applyFill="1" applyBorder="1" applyAlignment="1" applyProtection="1">
      <alignment horizontal="center" textRotation="90"/>
      <protection locked="0"/>
    </xf>
    <xf numFmtId="0" fontId="120" fillId="0" borderId="10" xfId="0" applyFont="1" applyFill="1" applyBorder="1" applyAlignment="1" applyProtection="1">
      <alignment horizontal="center" vertical="justify"/>
      <protection locked="0"/>
    </xf>
    <xf numFmtId="0" fontId="121" fillId="0" borderId="10" xfId="0" applyFont="1" applyFill="1" applyBorder="1" applyAlignment="1" applyProtection="1">
      <alignment horizontal="center" vertical="justify" textRotation="90" wrapText="1"/>
      <protection locked="0"/>
    </xf>
    <xf numFmtId="0" fontId="85" fillId="0" borderId="10" xfId="0" applyFont="1" applyFill="1" applyBorder="1" applyAlignment="1" applyProtection="1">
      <alignment horizontal="center" vertical="justify" textRotation="90" wrapText="1" justifyLastLine="1"/>
      <protection locked="0"/>
    </xf>
    <xf numFmtId="0" fontId="53" fillId="0" borderId="68" xfId="0" applyFont="1" applyFill="1" applyBorder="1" applyAlignment="1" applyProtection="1">
      <alignment horizontal="center" vertical="center"/>
      <protection locked="0"/>
    </xf>
    <xf numFmtId="0" fontId="53" fillId="0" borderId="76" xfId="0" applyFont="1" applyFill="1" applyBorder="1" applyAlignment="1" applyProtection="1">
      <alignment horizontal="center" vertical="center"/>
      <protection locked="0"/>
    </xf>
    <xf numFmtId="0" fontId="121" fillId="55" borderId="20" xfId="0" applyFont="1" applyFill="1" applyBorder="1" applyAlignment="1" applyProtection="1">
      <alignment horizontal="center" vertical="justify" textRotation="90" wrapText="1"/>
      <protection locked="0"/>
    </xf>
    <xf numFmtId="0" fontId="121" fillId="55" borderId="24" xfId="0" applyFont="1" applyFill="1" applyBorder="1" applyAlignment="1" applyProtection="1">
      <alignment horizontal="center" vertical="justify" textRotation="90" wrapText="1"/>
      <protection locked="0"/>
    </xf>
    <xf numFmtId="0" fontId="120" fillId="32" borderId="10" xfId="0" applyFont="1" applyFill="1" applyBorder="1" applyAlignment="1" applyProtection="1">
      <alignment horizontal="center" vertical="justify"/>
      <protection locked="0"/>
    </xf>
    <xf numFmtId="0" fontId="120" fillId="32" borderId="16" xfId="0" applyFont="1" applyFill="1" applyBorder="1" applyAlignment="1" applyProtection="1">
      <alignment horizontal="center" vertical="justify"/>
      <protection locked="0"/>
    </xf>
    <xf numFmtId="17" fontId="52" fillId="0" borderId="0" xfId="0" applyNumberFormat="1" applyFont="1" applyFill="1" applyBorder="1" applyAlignment="1" applyProtection="1">
      <alignment horizontal="center" vertical="center" wrapText="1"/>
      <protection locked="0"/>
    </xf>
    <xf numFmtId="17" fontId="66" fillId="0" borderId="21" xfId="0" applyNumberFormat="1" applyFont="1" applyFill="1" applyBorder="1" applyAlignment="1" applyProtection="1">
      <alignment horizontal="center" vertical="center" wrapText="1"/>
      <protection locked="0"/>
    </xf>
    <xf numFmtId="17" fontId="66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53" fillId="46" borderId="20" xfId="0" applyFont="1" applyFill="1" applyBorder="1" applyAlignment="1" applyProtection="1">
      <alignment horizontal="center" vertical="justify" textRotation="90"/>
      <protection locked="0"/>
    </xf>
    <xf numFmtId="0" fontId="53" fillId="46" borderId="21" xfId="0" applyFont="1" applyFill="1" applyBorder="1" applyAlignment="1" applyProtection="1">
      <alignment horizontal="center" vertical="justify" textRotation="90"/>
      <protection locked="0"/>
    </xf>
    <xf numFmtId="0" fontId="53" fillId="46" borderId="24" xfId="0" applyFont="1" applyFill="1" applyBorder="1" applyAlignment="1" applyProtection="1">
      <alignment horizontal="center" vertical="justify" textRotation="90"/>
      <protection locked="0"/>
    </xf>
    <xf numFmtId="0" fontId="53" fillId="35" borderId="20" xfId="0" applyFont="1" applyFill="1" applyBorder="1" applyAlignment="1" applyProtection="1">
      <alignment horizontal="center" vertical="justify" textRotation="90"/>
      <protection locked="0"/>
    </xf>
    <xf numFmtId="0" fontId="53" fillId="35" borderId="21" xfId="0" applyFont="1" applyFill="1" applyBorder="1" applyAlignment="1" applyProtection="1">
      <alignment horizontal="center" vertical="justify" textRotation="90"/>
      <protection locked="0"/>
    </xf>
    <xf numFmtId="0" fontId="53" fillId="35" borderId="24" xfId="0" applyFont="1" applyFill="1" applyBorder="1" applyAlignment="1" applyProtection="1">
      <alignment horizontal="center" vertical="justify" textRotation="90"/>
      <protection locked="0"/>
    </xf>
    <xf numFmtId="0" fontId="65" fillId="0" borderId="76" xfId="0" applyFont="1" applyFill="1" applyBorder="1" applyAlignment="1" applyProtection="1">
      <alignment horizontal="center" vertical="center"/>
      <protection locked="0"/>
    </xf>
    <xf numFmtId="0" fontId="65" fillId="0" borderId="0" xfId="0" applyFont="1" applyFill="1" applyBorder="1" applyAlignment="1" applyProtection="1">
      <alignment horizontal="center" vertical="center"/>
      <protection locked="0"/>
    </xf>
    <xf numFmtId="0" fontId="59" fillId="0" borderId="20" xfId="0" applyFont="1" applyFill="1" applyBorder="1" applyAlignment="1" applyProtection="1">
      <alignment horizontal="center" vertical="justify" textRotation="90" wrapText="1"/>
      <protection locked="0"/>
    </xf>
    <xf numFmtId="0" fontId="59" fillId="0" borderId="21" xfId="0" applyFont="1" applyFill="1" applyBorder="1" applyAlignment="1" applyProtection="1">
      <alignment horizontal="center" vertical="justify" textRotation="90" wrapText="1"/>
      <protection locked="0"/>
    </xf>
    <xf numFmtId="0" fontId="59" fillId="0" borderId="24" xfId="0" applyFont="1" applyFill="1" applyBorder="1" applyAlignment="1" applyProtection="1">
      <alignment horizontal="center" vertical="justify" textRotation="90" wrapText="1"/>
      <protection locked="0"/>
    </xf>
    <xf numFmtId="0" fontId="16" fillId="0" borderId="39" xfId="0" applyFont="1" applyBorder="1" applyAlignment="1" applyProtection="1">
      <alignment horizontal="center" vertical="justify" textRotation="90"/>
      <protection locked="0"/>
    </xf>
    <xf numFmtId="0" fontId="16" fillId="0" borderId="0" xfId="0" applyFont="1" applyBorder="1" applyAlignment="1" applyProtection="1">
      <alignment horizontal="center" vertical="justify" textRotation="90"/>
      <protection locked="0"/>
    </xf>
    <xf numFmtId="0" fontId="16" fillId="0" borderId="22" xfId="0" applyFont="1" applyBorder="1" applyAlignment="1" applyProtection="1">
      <alignment horizontal="center" vertical="justify" textRotation="90"/>
      <protection locked="0"/>
    </xf>
    <xf numFmtId="0" fontId="52" fillId="0" borderId="39" xfId="0" applyFont="1" applyFill="1" applyBorder="1" applyAlignment="1" applyProtection="1">
      <alignment horizontal="center" vertical="center"/>
      <protection locked="0"/>
    </xf>
    <xf numFmtId="0" fontId="52" fillId="0" borderId="22" xfId="0" applyFont="1" applyFill="1" applyBorder="1" applyAlignment="1" applyProtection="1">
      <alignment horizontal="center" vertical="center"/>
      <protection locked="0"/>
    </xf>
    <xf numFmtId="0" fontId="86" fillId="42" borderId="11" xfId="0" applyFont="1" applyFill="1" applyBorder="1" applyAlignment="1" applyProtection="1">
      <alignment horizontal="center" vertical="justify"/>
      <protection locked="0"/>
    </xf>
    <xf numFmtId="0" fontId="86" fillId="42" borderId="23" xfId="0" applyFont="1" applyFill="1" applyBorder="1" applyAlignment="1" applyProtection="1">
      <alignment horizontal="center" vertical="justify"/>
      <protection locked="0"/>
    </xf>
    <xf numFmtId="0" fontId="73" fillId="0" borderId="41" xfId="0" applyFont="1" applyFill="1" applyBorder="1" applyAlignment="1" applyProtection="1">
      <alignment horizontal="center" vertical="center" textRotation="90" wrapText="1"/>
      <protection locked="0"/>
    </xf>
    <xf numFmtId="0" fontId="73" fillId="0" borderId="35" xfId="0" applyFont="1" applyFill="1" applyBorder="1" applyAlignment="1" applyProtection="1">
      <alignment horizontal="center" vertical="center" textRotation="90" wrapText="1"/>
      <protection locked="0"/>
    </xf>
    <xf numFmtId="0" fontId="73" fillId="0" borderId="52" xfId="0" applyFont="1" applyFill="1" applyBorder="1" applyAlignment="1" applyProtection="1">
      <alignment horizontal="center" vertical="center" textRotation="90" wrapText="1"/>
      <protection locked="0"/>
    </xf>
    <xf numFmtId="0" fontId="73" fillId="0" borderId="56" xfId="0" applyFont="1" applyFill="1" applyBorder="1" applyAlignment="1" applyProtection="1">
      <alignment horizontal="center" vertical="center" textRotation="90" wrapText="1"/>
      <protection locked="0"/>
    </xf>
    <xf numFmtId="0" fontId="68" fillId="32" borderId="52" xfId="0" applyFont="1" applyFill="1" applyBorder="1" applyAlignment="1" applyProtection="1">
      <alignment horizontal="center" vertical="justify" wrapText="1"/>
      <protection locked="0"/>
    </xf>
    <xf numFmtId="0" fontId="68" fillId="32" borderId="49" xfId="0" applyFont="1" applyFill="1" applyBorder="1" applyAlignment="1" applyProtection="1">
      <alignment horizontal="center" vertical="justify" wrapText="1"/>
      <protection locked="0"/>
    </xf>
    <xf numFmtId="0" fontId="65" fillId="39" borderId="52" xfId="0" applyFont="1" applyFill="1" applyBorder="1" applyAlignment="1" applyProtection="1">
      <alignment horizontal="center" vertical="center" wrapText="1"/>
      <protection locked="0"/>
    </xf>
    <xf numFmtId="0" fontId="65" fillId="39" borderId="49" xfId="0" applyFont="1" applyFill="1" applyBorder="1" applyAlignment="1" applyProtection="1">
      <alignment horizontal="center" vertical="center" wrapText="1"/>
      <protection locked="0"/>
    </xf>
    <xf numFmtId="0" fontId="11" fillId="0" borderId="49" xfId="0" applyFont="1" applyFill="1" applyBorder="1" applyAlignment="1" applyProtection="1">
      <alignment horizontal="center" vertical="justify" textRotation="90"/>
      <protection locked="0"/>
    </xf>
    <xf numFmtId="0" fontId="11" fillId="0" borderId="50" xfId="0" applyFont="1" applyFill="1" applyBorder="1" applyAlignment="1" applyProtection="1">
      <alignment horizontal="center" vertical="justify" textRotation="90"/>
      <protection locked="0"/>
    </xf>
    <xf numFmtId="0" fontId="82" fillId="45" borderId="52" xfId="0" applyFont="1" applyFill="1" applyBorder="1" applyAlignment="1" applyProtection="1">
      <alignment horizontal="center" vertical="center"/>
      <protection locked="0"/>
    </xf>
    <xf numFmtId="0" fontId="82" fillId="45" borderId="49" xfId="0" applyFont="1" applyFill="1" applyBorder="1" applyAlignment="1" applyProtection="1">
      <alignment horizontal="center" vertical="center"/>
      <protection locked="0"/>
    </xf>
    <xf numFmtId="0" fontId="98" fillId="36" borderId="52" xfId="0" applyFont="1" applyFill="1" applyBorder="1" applyAlignment="1" applyProtection="1">
      <alignment horizontal="center" vertical="justify" wrapText="1"/>
      <protection locked="0"/>
    </xf>
    <xf numFmtId="0" fontId="98" fillId="36" borderId="49" xfId="0" applyFont="1" applyFill="1" applyBorder="1" applyAlignment="1" applyProtection="1">
      <alignment horizontal="center" vertical="justify" wrapText="1"/>
      <protection locked="0"/>
    </xf>
    <xf numFmtId="0" fontId="16" fillId="0" borderId="59" xfId="0" applyFont="1" applyFill="1" applyBorder="1" applyAlignment="1" applyProtection="1">
      <alignment horizontal="center" vertical="center" textRotation="90"/>
      <protection locked="0"/>
    </xf>
    <xf numFmtId="0" fontId="16" fillId="0" borderId="68" xfId="0" applyFont="1" applyFill="1" applyBorder="1" applyAlignment="1" applyProtection="1">
      <alignment horizontal="center" vertical="center" textRotation="90"/>
      <protection locked="0"/>
    </xf>
    <xf numFmtId="0" fontId="11" fillId="0" borderId="41" xfId="0" applyFont="1" applyFill="1" applyBorder="1" applyAlignment="1" applyProtection="1">
      <alignment horizontal="center" vertical="justify" textRotation="90"/>
      <protection locked="0"/>
    </xf>
    <xf numFmtId="0" fontId="11" fillId="0" borderId="56" xfId="0" applyFont="1" applyFill="1" applyBorder="1" applyAlignment="1" applyProtection="1">
      <alignment horizontal="center" vertical="justify" textRotation="90"/>
      <protection locked="0"/>
    </xf>
    <xf numFmtId="0" fontId="82" fillId="55" borderId="119" xfId="0" applyFont="1" applyFill="1" applyBorder="1" applyAlignment="1" applyProtection="1">
      <alignment horizontal="center" vertical="center" wrapText="1"/>
      <protection locked="0"/>
    </xf>
    <xf numFmtId="0" fontId="82" fillId="55" borderId="82" xfId="0" applyFont="1" applyFill="1" applyBorder="1" applyAlignment="1" applyProtection="1">
      <alignment horizontal="center" vertical="center" wrapText="1"/>
      <protection locked="0"/>
    </xf>
    <xf numFmtId="0" fontId="136" fillId="0" borderId="52" xfId="0" applyFont="1" applyFill="1" applyBorder="1" applyAlignment="1" applyProtection="1">
      <alignment horizontal="center" vertical="center" wrapText="1"/>
      <protection locked="0"/>
    </xf>
    <xf numFmtId="0" fontId="135" fillId="0" borderId="49" xfId="0" applyFont="1" applyFill="1" applyBorder="1" applyAlignment="1" applyProtection="1">
      <alignment horizontal="center" vertical="center" wrapText="1"/>
      <protection locked="0"/>
    </xf>
    <xf numFmtId="0" fontId="81" fillId="0" borderId="41" xfId="0" applyFont="1" applyFill="1" applyBorder="1" applyAlignment="1" applyProtection="1">
      <alignment horizontal="center" vertical="justify" textRotation="90"/>
      <protection locked="0"/>
    </xf>
    <xf numFmtId="0" fontId="81" fillId="0" borderId="35" xfId="0" applyFont="1" applyFill="1" applyBorder="1" applyAlignment="1" applyProtection="1">
      <alignment horizontal="center" vertical="justify" textRotation="90"/>
      <protection locked="0"/>
    </xf>
    <xf numFmtId="1" fontId="73" fillId="0" borderId="19" xfId="0" applyNumberFormat="1" applyFont="1" applyFill="1" applyBorder="1" applyAlignment="1" applyProtection="1">
      <alignment horizontal="center" textRotation="90"/>
      <protection locked="0"/>
    </xf>
    <xf numFmtId="0" fontId="73" fillId="0" borderId="41" xfId="0" applyFont="1" applyFill="1" applyBorder="1" applyAlignment="1" applyProtection="1">
      <alignment horizontal="center" vertical="justify" textRotation="90"/>
      <protection locked="0"/>
    </xf>
    <xf numFmtId="0" fontId="73" fillId="0" borderId="35" xfId="0" applyFont="1" applyFill="1" applyBorder="1" applyAlignment="1" applyProtection="1">
      <alignment horizontal="center" vertical="justify" textRotation="90"/>
      <protection locked="0"/>
    </xf>
    <xf numFmtId="0" fontId="88" fillId="0" borderId="52" xfId="0" applyFont="1" applyFill="1" applyBorder="1" applyAlignment="1" applyProtection="1">
      <alignment horizontal="center" vertical="center"/>
      <protection locked="0"/>
    </xf>
    <xf numFmtId="0" fontId="88" fillId="0" borderId="33" xfId="0" applyFont="1" applyFill="1" applyBorder="1" applyAlignment="1" applyProtection="1">
      <alignment horizontal="center" vertical="center"/>
      <protection locked="0"/>
    </xf>
    <xf numFmtId="0" fontId="88" fillId="0" borderId="49" xfId="0" applyFont="1" applyFill="1" applyBorder="1" applyAlignment="1" applyProtection="1">
      <alignment horizontal="center" vertical="center"/>
      <protection locked="0"/>
    </xf>
    <xf numFmtId="0" fontId="70" fillId="0" borderId="21" xfId="0" applyFont="1" applyFill="1" applyBorder="1" applyAlignment="1" applyProtection="1">
      <alignment horizontal="center" textRotation="90"/>
      <protection locked="0"/>
    </xf>
    <xf numFmtId="0" fontId="73" fillId="0" borderId="50" xfId="0" applyFont="1" applyFill="1" applyBorder="1" applyAlignment="1" applyProtection="1">
      <alignment horizontal="center" vertical="justify" textRotation="90"/>
      <protection locked="0"/>
    </xf>
    <xf numFmtId="0" fontId="70" fillId="0" borderId="57" xfId="0" applyFont="1" applyFill="1" applyBorder="1" applyAlignment="1" applyProtection="1">
      <alignment horizontal="center" textRotation="90"/>
      <protection locked="0"/>
    </xf>
    <xf numFmtId="0" fontId="70" fillId="0" borderId="30" xfId="0" applyFont="1" applyFill="1" applyBorder="1" applyAlignment="1" applyProtection="1">
      <alignment horizontal="center" textRotation="90"/>
      <protection locked="0"/>
    </xf>
    <xf numFmtId="0" fontId="70" fillId="0" borderId="24" xfId="0" applyFont="1" applyFill="1" applyBorder="1" applyAlignment="1" applyProtection="1">
      <alignment horizontal="center" textRotation="90"/>
      <protection locked="0"/>
    </xf>
    <xf numFmtId="0" fontId="71" fillId="0" borderId="21" xfId="0" applyFont="1" applyFill="1" applyBorder="1" applyAlignment="1" applyProtection="1">
      <alignment horizontal="center" textRotation="90"/>
      <protection locked="0"/>
    </xf>
    <xf numFmtId="0" fontId="71" fillId="0" borderId="24" xfId="0" applyFont="1" applyFill="1" applyBorder="1" applyAlignment="1" applyProtection="1">
      <alignment horizontal="center" textRotation="90"/>
      <protection locked="0"/>
    </xf>
    <xf numFmtId="1" fontId="71" fillId="36" borderId="62" xfId="0" applyNumberFormat="1" applyFont="1" applyFill="1" applyBorder="1" applyAlignment="1" applyProtection="1">
      <alignment horizontal="center" vertical="center" wrapText="1"/>
      <protection locked="0"/>
    </xf>
    <xf numFmtId="1" fontId="71" fillId="36" borderId="64" xfId="0" applyNumberFormat="1" applyFont="1" applyFill="1" applyBorder="1" applyAlignment="1" applyProtection="1">
      <alignment horizontal="center" vertical="center" wrapText="1"/>
      <protection locked="0"/>
    </xf>
    <xf numFmtId="1" fontId="71" fillId="36" borderId="65" xfId="0" applyNumberFormat="1" applyFont="1" applyFill="1" applyBorder="1" applyAlignment="1" applyProtection="1">
      <alignment horizontal="center" vertical="center" wrapText="1"/>
      <protection locked="0"/>
    </xf>
    <xf numFmtId="0" fontId="88" fillId="0" borderId="81" xfId="0" applyFont="1" applyFill="1" applyBorder="1" applyAlignment="1" applyProtection="1">
      <alignment horizontal="center"/>
      <protection locked="0"/>
    </xf>
    <xf numFmtId="0" fontId="88" fillId="0" borderId="75" xfId="0" applyFont="1" applyFill="1" applyBorder="1" applyAlignment="1" applyProtection="1">
      <alignment horizontal="center"/>
      <protection locked="0"/>
    </xf>
    <xf numFmtId="0" fontId="88" fillId="0" borderId="82" xfId="0" applyFont="1" applyFill="1" applyBorder="1" applyAlignment="1" applyProtection="1">
      <alignment horizontal="center"/>
      <protection locked="0"/>
    </xf>
    <xf numFmtId="0" fontId="78" fillId="39" borderId="73" xfId="0" applyFont="1" applyFill="1" applyBorder="1" applyAlignment="1" applyProtection="1">
      <alignment horizontal="center" vertical="center" wrapText="1"/>
      <protection locked="0"/>
    </xf>
    <xf numFmtId="0" fontId="78" fillId="39" borderId="74" xfId="0" applyFont="1" applyFill="1" applyBorder="1" applyAlignment="1" applyProtection="1">
      <alignment horizontal="center" vertical="center" wrapText="1"/>
      <protection locked="0"/>
    </xf>
    <xf numFmtId="1" fontId="71" fillId="39" borderId="62" xfId="0" applyNumberFormat="1" applyFont="1" applyFill="1" applyBorder="1" applyAlignment="1" applyProtection="1">
      <alignment horizontal="center" vertical="center"/>
      <protection locked="0"/>
    </xf>
    <xf numFmtId="1" fontId="71" fillId="39" borderId="64" xfId="0" applyNumberFormat="1" applyFont="1" applyFill="1" applyBorder="1" applyAlignment="1" applyProtection="1">
      <alignment horizontal="center" vertical="center"/>
      <protection locked="0"/>
    </xf>
    <xf numFmtId="1" fontId="71" fillId="39" borderId="65" xfId="0" applyNumberFormat="1" applyFont="1" applyFill="1" applyBorder="1" applyAlignment="1" applyProtection="1">
      <alignment horizontal="center" vertical="center"/>
      <protection locked="0"/>
    </xf>
    <xf numFmtId="0" fontId="78" fillId="36" borderId="62" xfId="0" applyFont="1" applyFill="1" applyBorder="1" applyAlignment="1" applyProtection="1">
      <alignment horizontal="center" vertical="center" wrapText="1"/>
      <protection locked="0"/>
    </xf>
    <xf numFmtId="0" fontId="78" fillId="36" borderId="64" xfId="0" applyFont="1" applyFill="1" applyBorder="1" applyAlignment="1" applyProtection="1">
      <alignment horizontal="center" vertical="center" wrapText="1"/>
      <protection locked="0"/>
    </xf>
    <xf numFmtId="0" fontId="78" fillId="36" borderId="65" xfId="0" applyFont="1" applyFill="1" applyBorder="1" applyAlignment="1" applyProtection="1">
      <alignment horizontal="center" vertical="center" wrapText="1"/>
      <protection locked="0"/>
    </xf>
    <xf numFmtId="1" fontId="73" fillId="0" borderId="13" xfId="0" applyNumberFormat="1" applyFont="1" applyFill="1" applyBorder="1" applyAlignment="1" applyProtection="1">
      <alignment horizontal="center" textRotation="90"/>
      <protection locked="0"/>
    </xf>
    <xf numFmtId="1" fontId="70" fillId="34" borderId="51" xfId="0" applyNumberFormat="1" applyFont="1" applyFill="1" applyBorder="1" applyAlignment="1" applyProtection="1">
      <alignment horizontal="center" vertical="justify" textRotation="90"/>
      <protection locked="0"/>
    </xf>
    <xf numFmtId="0" fontId="10" fillId="29" borderId="36" xfId="0" applyFont="1" applyFill="1" applyBorder="1" applyAlignment="1" applyProtection="1">
      <alignment horizontal="center" vertical="center"/>
      <protection locked="0"/>
    </xf>
    <xf numFmtId="0" fontId="10" fillId="29" borderId="32" xfId="0" applyFont="1" applyFill="1" applyBorder="1" applyAlignment="1" applyProtection="1">
      <alignment horizontal="center" vertical="center"/>
      <protection locked="0"/>
    </xf>
    <xf numFmtId="0" fontId="10" fillId="29" borderId="44" xfId="0" applyFont="1" applyFill="1" applyBorder="1" applyAlignment="1" applyProtection="1">
      <alignment horizontal="center" vertical="center"/>
      <protection locked="0"/>
    </xf>
    <xf numFmtId="0" fontId="12" fillId="25" borderId="19" xfId="0" applyFont="1" applyFill="1" applyBorder="1" applyAlignment="1" applyProtection="1">
      <alignment horizontal="center" vertical="center"/>
      <protection locked="0"/>
    </xf>
    <xf numFmtId="0" fontId="12" fillId="25" borderId="29" xfId="0" applyFont="1" applyFill="1" applyBorder="1" applyAlignment="1" applyProtection="1">
      <alignment horizontal="center" vertical="center"/>
      <protection locked="0"/>
    </xf>
    <xf numFmtId="0" fontId="6" fillId="27" borderId="52" xfId="0" applyFont="1" applyFill="1" applyBorder="1" applyAlignment="1">
      <alignment horizontal="center" vertical="center" textRotation="90"/>
    </xf>
    <xf numFmtId="0" fontId="6" fillId="27" borderId="33" xfId="0" applyFont="1" applyFill="1" applyBorder="1" applyAlignment="1">
      <alignment horizontal="center" vertical="center" textRotation="90"/>
    </xf>
    <xf numFmtId="1" fontId="8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 wrapText="1"/>
    </xf>
    <xf numFmtId="0" fontId="47" fillId="0" borderId="44" xfId="0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0" fontId="6" fillId="27" borderId="14" xfId="0" applyFont="1" applyFill="1" applyBorder="1" applyAlignment="1">
      <alignment horizontal="center" vertical="center" textRotation="90" wrapText="1"/>
    </xf>
    <xf numFmtId="0" fontId="6" fillId="27" borderId="17" xfId="0" applyFont="1" applyFill="1" applyBorder="1" applyAlignment="1">
      <alignment horizontal="center" vertical="center" textRotation="90" wrapText="1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1" fontId="8" fillId="0" borderId="54" xfId="0" applyNumberFormat="1" applyFont="1" applyBorder="1" applyAlignment="1">
      <alignment horizontal="center"/>
    </xf>
    <xf numFmtId="1" fontId="8" fillId="0" borderId="53" xfId="0" applyNumberFormat="1" applyFont="1" applyBorder="1" applyAlignment="1">
      <alignment horizontal="center"/>
    </xf>
    <xf numFmtId="0" fontId="4" fillId="27" borderId="36" xfId="0" applyFont="1" applyFill="1" applyBorder="1" applyAlignment="1">
      <alignment horizontal="center" vertical="justify"/>
    </xf>
    <xf numFmtId="0" fontId="4" fillId="27" borderId="55" xfId="0" applyFont="1" applyFill="1" applyBorder="1" applyAlignment="1">
      <alignment horizontal="center" vertical="justify"/>
    </xf>
    <xf numFmtId="1" fontId="8" fillId="0" borderId="31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3" fontId="95" fillId="25" borderId="11" xfId="0" applyNumberFormat="1" applyFont="1" applyFill="1" applyBorder="1" applyAlignment="1">
      <alignment horizontal="center" vertical="center"/>
    </xf>
    <xf numFmtId="3" fontId="95" fillId="25" borderId="16" xfId="0" applyNumberFormat="1" applyFont="1" applyFill="1" applyBorder="1" applyAlignment="1">
      <alignment horizontal="center" vertical="center"/>
    </xf>
    <xf numFmtId="0" fontId="108" fillId="32" borderId="0" xfId="0" applyFont="1" applyFill="1" applyBorder="1" applyAlignment="1">
      <alignment horizontal="center"/>
    </xf>
    <xf numFmtId="0" fontId="0" fillId="0" borderId="2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3" fontId="95" fillId="26" borderId="10" xfId="0" applyNumberFormat="1" applyFont="1" applyFill="1" applyBorder="1" applyAlignment="1" applyProtection="1">
      <alignment horizontal="center" vertical="center" wrapText="1"/>
      <protection locked="0"/>
    </xf>
    <xf numFmtId="0" fontId="114" fillId="49" borderId="19" xfId="0" applyFont="1" applyFill="1" applyBorder="1" applyAlignment="1">
      <alignment horizontal="center" vertical="center"/>
    </xf>
    <xf numFmtId="0" fontId="114" fillId="49" borderId="0" xfId="0" applyFont="1" applyFill="1" applyBorder="1" applyAlignment="1">
      <alignment horizontal="center" vertical="center"/>
    </xf>
    <xf numFmtId="0" fontId="108" fillId="32" borderId="29" xfId="0" applyFont="1" applyFill="1" applyBorder="1" applyAlignment="1">
      <alignment horizontal="center"/>
    </xf>
    <xf numFmtId="0" fontId="108" fillId="32" borderId="22" xfId="0" applyFont="1" applyFill="1" applyBorder="1" applyAlignment="1">
      <alignment horizontal="center"/>
    </xf>
    <xf numFmtId="0" fontId="117" fillId="51" borderId="10" xfId="0" applyFont="1" applyFill="1" applyBorder="1" applyAlignment="1">
      <alignment horizontal="center" vertical="center" wrapText="1"/>
    </xf>
    <xf numFmtId="0" fontId="117" fillId="51" borderId="25" xfId="0" applyFont="1" applyFill="1" applyBorder="1" applyAlignment="1">
      <alignment horizontal="center" vertical="center" wrapText="1"/>
    </xf>
    <xf numFmtId="0" fontId="117" fillId="51" borderId="39" xfId="0" applyFont="1" applyFill="1" applyBorder="1" applyAlignment="1">
      <alignment horizontal="center" vertical="center" wrapText="1"/>
    </xf>
    <xf numFmtId="0" fontId="117" fillId="51" borderId="47" xfId="0" applyFont="1" applyFill="1" applyBorder="1" applyAlignment="1">
      <alignment horizontal="center" vertical="center" wrapText="1"/>
    </xf>
    <xf numFmtId="0" fontId="117" fillId="51" borderId="26" xfId="0" applyFont="1" applyFill="1" applyBorder="1" applyAlignment="1">
      <alignment horizontal="center" vertical="center" wrapText="1"/>
    </xf>
    <xf numFmtId="0" fontId="117" fillId="51" borderId="22" xfId="0" applyFont="1" applyFill="1" applyBorder="1" applyAlignment="1">
      <alignment horizontal="center" vertical="center" wrapText="1"/>
    </xf>
    <xf numFmtId="0" fontId="117" fillId="51" borderId="30" xfId="0" applyFont="1" applyFill="1" applyBorder="1" applyAlignment="1">
      <alignment horizontal="center" vertical="center" wrapText="1"/>
    </xf>
    <xf numFmtId="0" fontId="16" fillId="25" borderId="20" xfId="0" applyFont="1" applyFill="1" applyBorder="1" applyAlignment="1">
      <alignment horizontal="center" vertical="center" wrapText="1"/>
    </xf>
    <xf numFmtId="0" fontId="16" fillId="25" borderId="24" xfId="0" applyFont="1" applyFill="1" applyBorder="1" applyAlignment="1">
      <alignment horizontal="center" vertical="center" wrapText="1"/>
    </xf>
    <xf numFmtId="0" fontId="16" fillId="25" borderId="11" xfId="0" applyFont="1" applyFill="1" applyBorder="1" applyAlignment="1">
      <alignment horizontal="center" vertical="center" wrapText="1"/>
    </xf>
    <xf numFmtId="0" fontId="16" fillId="25" borderId="16" xfId="0" applyFont="1" applyFill="1" applyBorder="1" applyAlignment="1">
      <alignment horizontal="center" vertical="center" wrapText="1"/>
    </xf>
    <xf numFmtId="0" fontId="16" fillId="25" borderId="10" xfId="0" applyFont="1" applyFill="1" applyBorder="1" applyAlignment="1">
      <alignment horizontal="center" vertical="center" wrapText="1"/>
    </xf>
    <xf numFmtId="0" fontId="115" fillId="50" borderId="10" xfId="0" applyFont="1" applyFill="1" applyBorder="1" applyAlignment="1">
      <alignment horizontal="center" vertical="center" wrapText="1"/>
    </xf>
    <xf numFmtId="0" fontId="115" fillId="50" borderId="11" xfId="0" applyFont="1" applyFill="1" applyBorder="1" applyAlignment="1">
      <alignment horizontal="center" vertical="center" wrapText="1"/>
    </xf>
    <xf numFmtId="0" fontId="115" fillId="50" borderId="23" xfId="0" applyFont="1" applyFill="1" applyBorder="1" applyAlignment="1">
      <alignment horizontal="center" vertical="center" wrapText="1"/>
    </xf>
    <xf numFmtId="0" fontId="115" fillId="50" borderId="16" xfId="0" applyFont="1" applyFill="1" applyBorder="1" applyAlignment="1">
      <alignment horizontal="center" vertical="center" wrapText="1"/>
    </xf>
  </cellXfs>
  <cellStyles count="392">
    <cellStyle name="20% - Ênfase1" xfId="1" builtinId="30" customBuiltin="1"/>
    <cellStyle name="20% - Ênfase1 2" xfId="2"/>
    <cellStyle name="20% - Ênfase2" xfId="3" builtinId="34" customBuiltin="1"/>
    <cellStyle name="20% - Ênfase2 2" xfId="4"/>
    <cellStyle name="20% - Ênfase3" xfId="5" builtinId="38" customBuiltin="1"/>
    <cellStyle name="20% - Ênfase3 2" xfId="6"/>
    <cellStyle name="20% - Ênfase4" xfId="7" builtinId="42" customBuiltin="1"/>
    <cellStyle name="20% - Ênfase4 2" xfId="8"/>
    <cellStyle name="20% - Ênfase5" xfId="9" builtinId="46" customBuiltin="1"/>
    <cellStyle name="20% - Ênfase5 2" xfId="10"/>
    <cellStyle name="20% - Ênfase6" xfId="11" builtinId="50" customBuiltin="1"/>
    <cellStyle name="20% - Ênfase6 2" xfId="12"/>
    <cellStyle name="40% - Ênfase1" xfId="13" builtinId="31" customBuiltin="1"/>
    <cellStyle name="40% - Ênfase1 2" xfId="14"/>
    <cellStyle name="40% - Ênfase2" xfId="15" builtinId="35" customBuiltin="1"/>
    <cellStyle name="40% - Ênfase2 2" xfId="16"/>
    <cellStyle name="40% - Ênfase3" xfId="17" builtinId="39" customBuiltin="1"/>
    <cellStyle name="40% - Ênfase3 2" xfId="18"/>
    <cellStyle name="40% - Ênfase4" xfId="19" builtinId="43" customBuiltin="1"/>
    <cellStyle name="40% - Ênfase4 2" xfId="20"/>
    <cellStyle name="40% - Ênfase5" xfId="21" builtinId="47" customBuiltin="1"/>
    <cellStyle name="40% - Ênfase5 2" xfId="22"/>
    <cellStyle name="40% - Ênfase6" xfId="23" builtinId="51" customBuiltin="1"/>
    <cellStyle name="40% - Ênfase6 2" xfId="24"/>
    <cellStyle name="60% - Ênfase1" xfId="25" builtinId="32" customBuiltin="1"/>
    <cellStyle name="60% - Ênfase1 2" xfId="26"/>
    <cellStyle name="60% - Ênfase2" xfId="27" builtinId="36" customBuiltin="1"/>
    <cellStyle name="60% - Ênfase2 2" xfId="28"/>
    <cellStyle name="60% - Ênfase3" xfId="29" builtinId="40" customBuiltin="1"/>
    <cellStyle name="60% - Ênfase3 2" xfId="30"/>
    <cellStyle name="60% - Ênfase4" xfId="31" builtinId="44" customBuiltin="1"/>
    <cellStyle name="60% - Ênfase4 2" xfId="32"/>
    <cellStyle name="60% - Ênfase5" xfId="33" builtinId="48" customBuiltin="1"/>
    <cellStyle name="60% - Ênfase5 2" xfId="34"/>
    <cellStyle name="60% - Ênfase6" xfId="35" builtinId="52" customBuiltin="1"/>
    <cellStyle name="60% - Ênfase6 2" xfId="36"/>
    <cellStyle name="Bom" xfId="37" builtinId="26" customBuiltin="1"/>
    <cellStyle name="Bom 2" xfId="38"/>
    <cellStyle name="Cálculo" xfId="39" builtinId="22" customBuiltin="1"/>
    <cellStyle name="Cálculo 2" xfId="40"/>
    <cellStyle name="Célula de Verificação" xfId="41" builtinId="23" customBuiltin="1"/>
    <cellStyle name="Célula de Verificação 2" xfId="42"/>
    <cellStyle name="Célula Vinculada" xfId="43" builtinId="24" customBuiltin="1"/>
    <cellStyle name="Célula Vinculada 2" xfId="44"/>
    <cellStyle name="Ênfase1" xfId="45" builtinId="29" customBuiltin="1"/>
    <cellStyle name="Ênfase1 2" xfId="46"/>
    <cellStyle name="Ênfase2" xfId="47" builtinId="33" customBuiltin="1"/>
    <cellStyle name="Ênfase2 2" xfId="48"/>
    <cellStyle name="Ênfase3" xfId="49" builtinId="37" customBuiltin="1"/>
    <cellStyle name="Ênfase3 2" xfId="50"/>
    <cellStyle name="Ênfase4" xfId="51" builtinId="41" customBuiltin="1"/>
    <cellStyle name="Ênfase4 2" xfId="52"/>
    <cellStyle name="Ênfase5" xfId="53" builtinId="45" customBuiltin="1"/>
    <cellStyle name="Ênfase5 2" xfId="54"/>
    <cellStyle name="Ênfase6" xfId="55" builtinId="49" customBuiltin="1"/>
    <cellStyle name="Ênfase6 2" xfId="56"/>
    <cellStyle name="Entrada" xfId="57" builtinId="20" customBuiltin="1"/>
    <cellStyle name="Entrada 2" xfId="58"/>
    <cellStyle name="Incorreto" xfId="59" builtinId="27" customBuiltin="1"/>
    <cellStyle name="Incorreto 2" xfId="60"/>
    <cellStyle name="Neutra" xfId="61" builtinId="28" customBuiltin="1"/>
    <cellStyle name="Neutra 2" xfId="62"/>
    <cellStyle name="Normal" xfId="0" builtinId="0"/>
    <cellStyle name="Normal 2" xfId="63"/>
    <cellStyle name="Normal 2 2" xfId="64"/>
    <cellStyle name="Normal 2 2 2" xfId="65"/>
    <cellStyle name="Normal 2 2 2 2" xfId="66"/>
    <cellStyle name="Normal 2 2 2 2 2" xfId="184"/>
    <cellStyle name="Normal 2 2 2 3" xfId="67"/>
    <cellStyle name="Normal 2 2 2 3 2" xfId="283"/>
    <cellStyle name="Normal 2 2 2 3 3" xfId="185"/>
    <cellStyle name="Normal 2 2 2 4" xfId="282"/>
    <cellStyle name="Normal 2 2 3" xfId="68"/>
    <cellStyle name="Normal 2 2 3 2" xfId="284"/>
    <cellStyle name="Normal 2 2 3 3" xfId="186"/>
    <cellStyle name="Normal 2 2 4" xfId="281"/>
    <cellStyle name="Normal 2 3" xfId="183"/>
    <cellStyle name="Normal 3" xfId="69"/>
    <cellStyle name="Normal 3 2" xfId="70"/>
    <cellStyle name="Normal 3 2 2" xfId="71"/>
    <cellStyle name="Normal 3 2 2 2" xfId="287"/>
    <cellStyle name="Normal 3 2 2 3" xfId="189"/>
    <cellStyle name="Normal 3 2 3" xfId="72"/>
    <cellStyle name="Normal 3 2 3 2" xfId="288"/>
    <cellStyle name="Normal 3 2 3 3" xfId="190"/>
    <cellStyle name="Normal 3 2 4" xfId="286"/>
    <cellStyle name="Normal 3 2 5" xfId="188"/>
    <cellStyle name="Normal 3 3" xfId="73"/>
    <cellStyle name="Normal 3 3 2" xfId="289"/>
    <cellStyle name="Normal 3 3 3" xfId="191"/>
    <cellStyle name="Normal 3 4" xfId="285"/>
    <cellStyle name="Normal 3 5" xfId="187"/>
    <cellStyle name="Normal 4" xfId="74"/>
    <cellStyle name="Normal 4 10" xfId="192"/>
    <cellStyle name="Normal 4 2" xfId="180"/>
    <cellStyle name="Normal 4 2 2" xfId="376"/>
    <cellStyle name="Normal 4 2 3" xfId="379"/>
    <cellStyle name="Normal 4 2 4" xfId="381"/>
    <cellStyle name="Normal 4 2 5" xfId="383"/>
    <cellStyle name="Normal 4 2 6" xfId="385"/>
    <cellStyle name="Normal 4 2 7" xfId="387"/>
    <cellStyle name="Normal 4 2 8" xfId="389"/>
    <cellStyle name="Normal 4 2 9" xfId="278"/>
    <cellStyle name="Normal 4 3" xfId="290"/>
    <cellStyle name="Normal 4 4" xfId="378"/>
    <cellStyle name="Normal 4 5" xfId="380"/>
    <cellStyle name="Normal 4 6" xfId="382"/>
    <cellStyle name="Normal 4 7" xfId="384"/>
    <cellStyle name="Normal 4 8" xfId="386"/>
    <cellStyle name="Normal 4 9" xfId="388"/>
    <cellStyle name="Normal 5" xfId="182"/>
    <cellStyle name="Normal_Plan1" xfId="75"/>
    <cellStyle name="Nota" xfId="76" builtinId="10" customBuiltin="1"/>
    <cellStyle name="Nota 10" xfId="77"/>
    <cellStyle name="Nota 10 2" xfId="78"/>
    <cellStyle name="Nota 10 2 2" xfId="292"/>
    <cellStyle name="Nota 10 2 3" xfId="194"/>
    <cellStyle name="Nota 10 3" xfId="291"/>
    <cellStyle name="Nota 10 4" xfId="193"/>
    <cellStyle name="Nota 11" xfId="79"/>
    <cellStyle name="Nota 11 2" xfId="293"/>
    <cellStyle name="Nota 11 3" xfId="195"/>
    <cellStyle name="Nota 12" xfId="80"/>
    <cellStyle name="Nota 12 2" xfId="294"/>
    <cellStyle name="Nota 12 3" xfId="196"/>
    <cellStyle name="Nota 13" xfId="81"/>
    <cellStyle name="Nota 13 2" xfId="82"/>
    <cellStyle name="Nota 13 2 2" xfId="296"/>
    <cellStyle name="Nota 13 2 3" xfId="198"/>
    <cellStyle name="Nota 13 3" xfId="295"/>
    <cellStyle name="Nota 13 4" xfId="197"/>
    <cellStyle name="Nota 14" xfId="83"/>
    <cellStyle name="Nota 14 2" xfId="181"/>
    <cellStyle name="Nota 14 2 2" xfId="377"/>
    <cellStyle name="Nota 14 2 3" xfId="279"/>
    <cellStyle name="Nota 14 3" xfId="297"/>
    <cellStyle name="Nota 14 4" xfId="199"/>
    <cellStyle name="Nota 2" xfId="84"/>
    <cellStyle name="Nota 2 2" xfId="85"/>
    <cellStyle name="Nota 2 2 2" xfId="86"/>
    <cellStyle name="Nota 2 2 2 2" xfId="87"/>
    <cellStyle name="Nota 2 2 2 2 2" xfId="88"/>
    <cellStyle name="Nota 2 2 2 2 2 2" xfId="302"/>
    <cellStyle name="Nota 2 2 2 2 2 3" xfId="204"/>
    <cellStyle name="Nota 2 2 2 2 3" xfId="89"/>
    <cellStyle name="Nota 2 2 2 2 3 2" xfId="303"/>
    <cellStyle name="Nota 2 2 2 2 3 3" xfId="205"/>
    <cellStyle name="Nota 2 2 2 2 4" xfId="301"/>
    <cellStyle name="Nota 2 2 2 2 5" xfId="203"/>
    <cellStyle name="Nota 2 2 2 3" xfId="90"/>
    <cellStyle name="Nota 2 2 2 3 2" xfId="304"/>
    <cellStyle name="Nota 2 2 2 3 3" xfId="206"/>
    <cellStyle name="Nota 2 2 2 4" xfId="300"/>
    <cellStyle name="Nota 2 2 2 5" xfId="202"/>
    <cellStyle name="Nota 2 2 3" xfId="299"/>
    <cellStyle name="Nota 2 2 4" xfId="201"/>
    <cellStyle name="Nota 2 3" xfId="91"/>
    <cellStyle name="Nota 2 3 2" xfId="92"/>
    <cellStyle name="Nota 2 3 2 2" xfId="93"/>
    <cellStyle name="Nota 2 3 2 2 2" xfId="94"/>
    <cellStyle name="Nota 2 3 2 2 2 2" xfId="95"/>
    <cellStyle name="Nota 2 3 2 2 2 2 2" xfId="309"/>
    <cellStyle name="Nota 2 3 2 2 2 2 3" xfId="211"/>
    <cellStyle name="Nota 2 3 2 2 2 3" xfId="96"/>
    <cellStyle name="Nota 2 3 2 2 2 3 2" xfId="310"/>
    <cellStyle name="Nota 2 3 2 2 2 3 3" xfId="212"/>
    <cellStyle name="Nota 2 3 2 2 2 4" xfId="308"/>
    <cellStyle name="Nota 2 3 2 2 2 5" xfId="210"/>
    <cellStyle name="Nota 2 3 2 2 3" xfId="97"/>
    <cellStyle name="Nota 2 3 2 2 3 2" xfId="311"/>
    <cellStyle name="Nota 2 3 2 2 3 3" xfId="213"/>
    <cellStyle name="Nota 2 3 2 2 4" xfId="307"/>
    <cellStyle name="Nota 2 3 2 2 5" xfId="209"/>
    <cellStyle name="Nota 2 3 2 3" xfId="306"/>
    <cellStyle name="Nota 2 3 2 4" xfId="208"/>
    <cellStyle name="Nota 2 3 3" xfId="98"/>
    <cellStyle name="Nota 2 3 3 2" xfId="99"/>
    <cellStyle name="Nota 2 3 3 2 2" xfId="100"/>
    <cellStyle name="Nota 2 3 3 2 2 2" xfId="314"/>
    <cellStyle name="Nota 2 3 3 2 2 3" xfId="216"/>
    <cellStyle name="Nota 2 3 3 2 3" xfId="101"/>
    <cellStyle name="Nota 2 3 3 2 3 2" xfId="315"/>
    <cellStyle name="Nota 2 3 3 2 3 3" xfId="217"/>
    <cellStyle name="Nota 2 3 3 2 4" xfId="313"/>
    <cellStyle name="Nota 2 3 3 2 5" xfId="215"/>
    <cellStyle name="Nota 2 3 3 3" xfId="102"/>
    <cellStyle name="Nota 2 3 3 3 2" xfId="316"/>
    <cellStyle name="Nota 2 3 3 3 3" xfId="218"/>
    <cellStyle name="Nota 2 3 3 4" xfId="312"/>
    <cellStyle name="Nota 2 3 3 5" xfId="214"/>
    <cellStyle name="Nota 2 3 4" xfId="305"/>
    <cellStyle name="Nota 2 3 5" xfId="207"/>
    <cellStyle name="Nota 2 4" xfId="103"/>
    <cellStyle name="Nota 2 4 2" xfId="104"/>
    <cellStyle name="Nota 2 4 2 2" xfId="105"/>
    <cellStyle name="Nota 2 4 2 2 2" xfId="319"/>
    <cellStyle name="Nota 2 4 2 2 3" xfId="221"/>
    <cellStyle name="Nota 2 4 2 3" xfId="106"/>
    <cellStyle name="Nota 2 4 2 3 2" xfId="320"/>
    <cellStyle name="Nota 2 4 2 3 3" xfId="222"/>
    <cellStyle name="Nota 2 4 2 4" xfId="318"/>
    <cellStyle name="Nota 2 4 2 5" xfId="220"/>
    <cellStyle name="Nota 2 4 3" xfId="107"/>
    <cellStyle name="Nota 2 4 3 2" xfId="321"/>
    <cellStyle name="Nota 2 4 3 3" xfId="223"/>
    <cellStyle name="Nota 2 4 4" xfId="317"/>
    <cellStyle name="Nota 2 4 5" xfId="219"/>
    <cellStyle name="Nota 2 5" xfId="108"/>
    <cellStyle name="Nota 2 5 2" xfId="109"/>
    <cellStyle name="Nota 2 5 2 2" xfId="323"/>
    <cellStyle name="Nota 2 5 2 3" xfId="225"/>
    <cellStyle name="Nota 2 5 3" xfId="110"/>
    <cellStyle name="Nota 2 5 3 2" xfId="324"/>
    <cellStyle name="Nota 2 5 3 3" xfId="226"/>
    <cellStyle name="Nota 2 5 4" xfId="322"/>
    <cellStyle name="Nota 2 5 5" xfId="224"/>
    <cellStyle name="Nota 2 6" xfId="298"/>
    <cellStyle name="Nota 2 7" xfId="200"/>
    <cellStyle name="Nota 3" xfId="111"/>
    <cellStyle name="Nota 3 2" xfId="112"/>
    <cellStyle name="Nota 3 2 2" xfId="113"/>
    <cellStyle name="Nota 3 2 2 2" xfId="114"/>
    <cellStyle name="Nota 3 2 2 2 2" xfId="328"/>
    <cellStyle name="Nota 3 2 2 2 3" xfId="230"/>
    <cellStyle name="Nota 3 2 2 3" xfId="115"/>
    <cellStyle name="Nota 3 2 2 3 2" xfId="329"/>
    <cellStyle name="Nota 3 2 2 3 3" xfId="231"/>
    <cellStyle name="Nota 3 2 2 4" xfId="327"/>
    <cellStyle name="Nota 3 2 2 5" xfId="229"/>
    <cellStyle name="Nota 3 2 3" xfId="116"/>
    <cellStyle name="Nota 3 2 3 2" xfId="330"/>
    <cellStyle name="Nota 3 2 3 3" xfId="232"/>
    <cellStyle name="Nota 3 2 4" xfId="326"/>
    <cellStyle name="Nota 3 2 5" xfId="228"/>
    <cellStyle name="Nota 3 3" xfId="325"/>
    <cellStyle name="Nota 3 4" xfId="227"/>
    <cellStyle name="Nota 4" xfId="117"/>
    <cellStyle name="Nota 4 2" xfId="118"/>
    <cellStyle name="Nota 4 2 2" xfId="119"/>
    <cellStyle name="Nota 4 2 2 2" xfId="120"/>
    <cellStyle name="Nota 4 2 2 2 2" xfId="121"/>
    <cellStyle name="Nota 4 2 2 2 2 2" xfId="335"/>
    <cellStyle name="Nota 4 2 2 2 2 3" xfId="237"/>
    <cellStyle name="Nota 4 2 2 2 3" xfId="122"/>
    <cellStyle name="Nota 4 2 2 2 3 2" xfId="336"/>
    <cellStyle name="Nota 4 2 2 2 3 3" xfId="238"/>
    <cellStyle name="Nota 4 2 2 2 4" xfId="334"/>
    <cellStyle name="Nota 4 2 2 2 5" xfId="236"/>
    <cellStyle name="Nota 4 2 2 3" xfId="123"/>
    <cellStyle name="Nota 4 2 2 3 2" xfId="337"/>
    <cellStyle name="Nota 4 2 2 3 3" xfId="239"/>
    <cellStyle name="Nota 4 2 2 4" xfId="333"/>
    <cellStyle name="Nota 4 2 2 5" xfId="235"/>
    <cellStyle name="Nota 4 2 3" xfId="332"/>
    <cellStyle name="Nota 4 2 4" xfId="234"/>
    <cellStyle name="Nota 4 3" xfId="124"/>
    <cellStyle name="Nota 4 3 2" xfId="125"/>
    <cellStyle name="Nota 4 3 2 2" xfId="126"/>
    <cellStyle name="Nota 4 3 2 2 2" xfId="340"/>
    <cellStyle name="Nota 4 3 2 2 3" xfId="242"/>
    <cellStyle name="Nota 4 3 2 3" xfId="127"/>
    <cellStyle name="Nota 4 3 2 3 2" xfId="341"/>
    <cellStyle name="Nota 4 3 2 3 3" xfId="243"/>
    <cellStyle name="Nota 4 3 2 4" xfId="339"/>
    <cellStyle name="Nota 4 3 2 5" xfId="241"/>
    <cellStyle name="Nota 4 3 3" xfId="128"/>
    <cellStyle name="Nota 4 3 3 2" xfId="342"/>
    <cellStyle name="Nota 4 3 3 3" xfId="244"/>
    <cellStyle name="Nota 4 3 4" xfId="338"/>
    <cellStyle name="Nota 4 3 5" xfId="240"/>
    <cellStyle name="Nota 4 4" xfId="331"/>
    <cellStyle name="Nota 4 5" xfId="233"/>
    <cellStyle name="Nota 5" xfId="129"/>
    <cellStyle name="Nota 5 2" xfId="130"/>
    <cellStyle name="Nota 5 2 2" xfId="131"/>
    <cellStyle name="Nota 5 2 2 2" xfId="132"/>
    <cellStyle name="Nota 5 2 2 2 2" xfId="346"/>
    <cellStyle name="Nota 5 2 2 2 3" xfId="248"/>
    <cellStyle name="Nota 5 2 2 3" xfId="133"/>
    <cellStyle name="Nota 5 2 2 3 2" xfId="347"/>
    <cellStyle name="Nota 5 2 2 3 3" xfId="249"/>
    <cellStyle name="Nota 5 2 2 4" xfId="345"/>
    <cellStyle name="Nota 5 2 2 5" xfId="247"/>
    <cellStyle name="Nota 5 2 3" xfId="134"/>
    <cellStyle name="Nota 5 2 3 2" xfId="348"/>
    <cellStyle name="Nota 5 2 3 3" xfId="250"/>
    <cellStyle name="Nota 5 2 4" xfId="344"/>
    <cellStyle name="Nota 5 2 5" xfId="246"/>
    <cellStyle name="Nota 5 3" xfId="135"/>
    <cellStyle name="Nota 5 3 2" xfId="349"/>
    <cellStyle name="Nota 5 3 3" xfId="251"/>
    <cellStyle name="Nota 5 4" xfId="343"/>
    <cellStyle name="Nota 5 5" xfId="245"/>
    <cellStyle name="Nota 6" xfId="136"/>
    <cellStyle name="Nota 6 2" xfId="137"/>
    <cellStyle name="Nota 6 2 2" xfId="138"/>
    <cellStyle name="Nota 6 2 2 2" xfId="352"/>
    <cellStyle name="Nota 6 2 2 3" xfId="254"/>
    <cellStyle name="Nota 6 2 3" xfId="139"/>
    <cellStyle name="Nota 6 2 3 2" xfId="353"/>
    <cellStyle name="Nota 6 2 3 3" xfId="255"/>
    <cellStyle name="Nota 6 2 4" xfId="351"/>
    <cellStyle name="Nota 6 2 5" xfId="253"/>
    <cellStyle name="Nota 6 3" xfId="140"/>
    <cellStyle name="Nota 6 3 2" xfId="354"/>
    <cellStyle name="Nota 6 3 3" xfId="256"/>
    <cellStyle name="Nota 6 4" xfId="350"/>
    <cellStyle name="Nota 6 5" xfId="252"/>
    <cellStyle name="Nota 7" xfId="141"/>
    <cellStyle name="Nota 7 2" xfId="142"/>
    <cellStyle name="Nota 7 2 2" xfId="356"/>
    <cellStyle name="Nota 7 2 3" xfId="258"/>
    <cellStyle name="Nota 7 3" xfId="143"/>
    <cellStyle name="Nota 7 3 2" xfId="357"/>
    <cellStyle name="Nota 7 3 3" xfId="259"/>
    <cellStyle name="Nota 7 4" xfId="355"/>
    <cellStyle name="Nota 7 5" xfId="257"/>
    <cellStyle name="Nota 8" xfId="144"/>
    <cellStyle name="Nota 8 2" xfId="145"/>
    <cellStyle name="Nota 8 2 2" xfId="359"/>
    <cellStyle name="Nota 8 2 3" xfId="261"/>
    <cellStyle name="Nota 8 3" xfId="146"/>
    <cellStyle name="Nota 8 3 2" xfId="360"/>
    <cellStyle name="Nota 8 3 3" xfId="262"/>
    <cellStyle name="Nota 8 4" xfId="147"/>
    <cellStyle name="Nota 8 4 2" xfId="361"/>
    <cellStyle name="Nota 8 4 3" xfId="263"/>
    <cellStyle name="Nota 8 5" xfId="148"/>
    <cellStyle name="Nota 8 5 2" xfId="362"/>
    <cellStyle name="Nota 8 5 3" xfId="264"/>
    <cellStyle name="Nota 8 6" xfId="358"/>
    <cellStyle name="Nota 8 7" xfId="260"/>
    <cellStyle name="Nota 9" xfId="149"/>
    <cellStyle name="Nota 9 2" xfId="150"/>
    <cellStyle name="Nota 9 2 2" xfId="364"/>
    <cellStyle name="Nota 9 2 3" xfId="266"/>
    <cellStyle name="Nota 9 3" xfId="363"/>
    <cellStyle name="Nota 9 4" xfId="265"/>
    <cellStyle name="Porcentagem" xfId="391" builtinId="5"/>
    <cellStyle name="Porcentagem 2" xfId="151"/>
    <cellStyle name="Porcentagem 2 2" xfId="365"/>
    <cellStyle name="Porcentagem 2 3" xfId="267"/>
    <cellStyle name="Porcentagem 3" xfId="152"/>
    <cellStyle name="Porcentagem 3 2" xfId="153"/>
    <cellStyle name="Porcentagem 3 2 2" xfId="367"/>
    <cellStyle name="Porcentagem 3 2 3" xfId="269"/>
    <cellStyle name="Porcentagem 3 3" xfId="366"/>
    <cellStyle name="Porcentagem 3 4" xfId="268"/>
    <cellStyle name="Saída" xfId="154" builtinId="21" customBuiltin="1"/>
    <cellStyle name="Saída 2" xfId="155"/>
    <cellStyle name="Texto de Aviso" xfId="156" builtinId="11" customBuiltin="1"/>
    <cellStyle name="Texto de Aviso 2" xfId="157"/>
    <cellStyle name="Texto Explicativo" xfId="158" builtinId="53" customBuiltin="1"/>
    <cellStyle name="Texto Explicativo 2" xfId="159"/>
    <cellStyle name="Título" xfId="160" builtinId="15" customBuiltin="1"/>
    <cellStyle name="Título 1" xfId="161" builtinId="16" customBuiltin="1"/>
    <cellStyle name="Título 1 2" xfId="162"/>
    <cellStyle name="Título 2" xfId="163" builtinId="17" customBuiltin="1"/>
    <cellStyle name="Título 2 2" xfId="164"/>
    <cellStyle name="Título 3" xfId="165" builtinId="18" customBuiltin="1"/>
    <cellStyle name="Título 3 2" xfId="166"/>
    <cellStyle name="Título 4" xfId="167" builtinId="19" customBuiltin="1"/>
    <cellStyle name="Título 4 2" xfId="168"/>
    <cellStyle name="Título 5" xfId="169"/>
    <cellStyle name="Total" xfId="170" builtinId="25" customBuiltin="1"/>
    <cellStyle name="Total 2" xfId="171"/>
    <cellStyle name="Vírgula" xfId="390" builtinId="3"/>
    <cellStyle name="Vírgula 2" xfId="172"/>
    <cellStyle name="Vírgula 2 2" xfId="173"/>
    <cellStyle name="Vírgula 2 2 2" xfId="174"/>
    <cellStyle name="Vírgula 2 2 2 2" xfId="175"/>
    <cellStyle name="Vírgula 2 2 2 2 2" xfId="371"/>
    <cellStyle name="Vírgula 2 2 2 2 3" xfId="273"/>
    <cellStyle name="Vírgula 2 2 2 3" xfId="176"/>
    <cellStyle name="Vírgula 2 2 2 3 2" xfId="372"/>
    <cellStyle name="Vírgula 2 2 2 3 3" xfId="274"/>
    <cellStyle name="Vírgula 2 2 2 4" xfId="370"/>
    <cellStyle name="Vírgula 2 2 2 5" xfId="272"/>
    <cellStyle name="Vírgula 2 2 3" xfId="177"/>
    <cellStyle name="Vírgula 2 2 3 2" xfId="373"/>
    <cellStyle name="Vírgula 2 2 3 3" xfId="275"/>
    <cellStyle name="Vírgula 2 2 4" xfId="369"/>
    <cellStyle name="Vírgula 2 2 5" xfId="271"/>
    <cellStyle name="Vírgula 2 3" xfId="368"/>
    <cellStyle name="Vírgula 2 4" xfId="270"/>
    <cellStyle name="Vírgula 3" xfId="178"/>
    <cellStyle name="Vírgula 3 2" xfId="179"/>
    <cellStyle name="Vírgula 3 2 2" xfId="375"/>
    <cellStyle name="Vírgula 3 2 3" xfId="277"/>
    <cellStyle name="Vírgula 3 3" xfId="374"/>
    <cellStyle name="Vírgula 3 4" xfId="276"/>
    <cellStyle name="Vírgula 4" xfId="280"/>
  </cellStyles>
  <dxfs count="36"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13"/>
        </patternFill>
      </fill>
    </dxf>
    <dxf>
      <fill>
        <patternFill>
          <bgColor indexed="50"/>
        </patternFill>
      </fill>
    </dxf>
    <dxf>
      <fill>
        <patternFill>
          <bgColor indexed="48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3300"/>
      <color rgb="FFFFFFCC"/>
      <color rgb="FFFFCCFF"/>
      <color rgb="FFFFFF00"/>
      <color rgb="FF99CCFF"/>
      <color rgb="FFAE867A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nº atendidos por gênero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'ACOLHIMENTO '!$F$8</c:f>
              <c:strCache>
                <c:ptCount val="1"/>
                <c:pt idx="0">
                  <c:v>nº atendidos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13951257655293089"/>
                  <c:y val="3.90416302128900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7402274715660543"/>
                  <c:y val="-0.141405293088363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'ACOLHIMENTO '!$E$9:$E$10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'ACOLHIMENTO '!$F$9:$F$10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Situação das Famílias...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'FORTALECIMENTO  '!$V$5</c:f>
              <c:strCache>
                <c:ptCount val="1"/>
                <c:pt idx="0">
                  <c:v>nº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'FORTALECIMENTO  '!$U$6:$U$9</c:f>
              <c:strCache>
                <c:ptCount val="4"/>
                <c:pt idx="0">
                  <c:v>nº atendidos</c:v>
                </c:pt>
                <c:pt idx="1">
                  <c:v>nº família</c:v>
                </c:pt>
                <c:pt idx="2">
                  <c:v>familia c/PDF</c:v>
                </c:pt>
                <c:pt idx="3">
                  <c:v>média de atendido por família</c:v>
                </c:pt>
              </c:strCache>
            </c:strRef>
          </c:cat>
          <c:val>
            <c:numRef>
              <c:f>'FORTALECIMENTO  '!$V$6:$V$9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 formatCode="0%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47777280"/>
        <c:axId val="47808896"/>
        <c:axId val="0"/>
      </c:bar3DChart>
      <c:catAx>
        <c:axId val="47777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47808896"/>
        <c:crosses val="autoZero"/>
        <c:auto val="1"/>
        <c:lblAlgn val="ctr"/>
        <c:lblOffset val="100"/>
        <c:noMultiLvlLbl val="0"/>
      </c:catAx>
      <c:valAx>
        <c:axId val="47808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7777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Fase</a:t>
            </a:r>
            <a:r>
              <a:rPr lang="en-US" baseline="0"/>
              <a:t> de Desenvolvimento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'FORTALECIMENTO  '!$AL$5</c:f>
              <c:strCache>
                <c:ptCount val="1"/>
                <c:pt idx="0">
                  <c:v>nº atendidos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sz="11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'FORTALECIMENTO  '!$AK$6:$AK$7</c:f>
              <c:strCache>
                <c:ptCount val="2"/>
                <c:pt idx="0">
                  <c:v>criança</c:v>
                </c:pt>
                <c:pt idx="1">
                  <c:v>adolescente</c:v>
                </c:pt>
              </c:strCache>
            </c:strRef>
          </c:cat>
          <c:val>
            <c:numRef>
              <c:f>'FORTALECIMENTO  '!$AL$6:$AL$7</c:f>
              <c:numCache>
                <c:formatCode>0</c:formatCode>
                <c:ptCount val="2"/>
                <c:pt idx="0" formatCode="[$-416]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Escolaridade</a:t>
            </a:r>
            <a:r>
              <a:rPr lang="en-US" baseline="0"/>
              <a:t> do </a:t>
            </a:r>
            <a:r>
              <a:rPr lang="en-US"/>
              <a:t> atendidos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'FORTALECIMENTO  '!$AT$5</c:f>
              <c:strCache>
                <c:ptCount val="1"/>
                <c:pt idx="0">
                  <c:v>nº atendidos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1111111111111109E-2"/>
                  <c:y val="-1.14340144824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9444444444444448E-2"/>
                  <c:y val="-1.9056690804141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31944444444444442"/>
                  <c:y val="-6.09814105732523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6111111111111166E-2"/>
                  <c:y val="-2.2868028964969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5"/>
                  <c:y val="-1.14340144824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5"/>
                  <c:y val="-1.9056690804141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'FORTALECIMENTO  '!$AS$6:$AS$11</c:f>
              <c:strCache>
                <c:ptCount val="6"/>
                <c:pt idx="0">
                  <c:v>abaixo idade</c:v>
                </c:pt>
                <c:pt idx="1">
                  <c:v>ensino infantil</c:v>
                </c:pt>
                <c:pt idx="2">
                  <c:v>ens. Fundamental</c:v>
                </c:pt>
                <c:pt idx="3">
                  <c:v>ens. médio</c:v>
                </c:pt>
                <c:pt idx="4">
                  <c:v>demais opções</c:v>
                </c:pt>
                <c:pt idx="5">
                  <c:v>fora da escola</c:v>
                </c:pt>
              </c:strCache>
            </c:strRef>
          </c:cat>
          <c:val>
            <c:numRef>
              <c:f>'FORTALECIMENTO  '!$AT$6:$AT$11</c:f>
              <c:numCache>
                <c:formatCode>General</c:formatCode>
                <c:ptCount val="6"/>
                <c:pt idx="0" formatCode="[$-416]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47831680"/>
        <c:axId val="84178432"/>
        <c:axId val="0"/>
      </c:bar3DChart>
      <c:catAx>
        <c:axId val="47831680"/>
        <c:scaling>
          <c:orientation val="minMax"/>
        </c:scaling>
        <c:delete val="0"/>
        <c:axPos val="l"/>
        <c:majorTickMark val="none"/>
        <c:minorTickMark val="none"/>
        <c:tickLblPos val="nextTo"/>
        <c:crossAx val="84178432"/>
        <c:crosses val="autoZero"/>
        <c:auto val="1"/>
        <c:lblAlgn val="ctr"/>
        <c:lblOffset val="100"/>
        <c:noMultiLvlLbl val="0"/>
      </c:catAx>
      <c:valAx>
        <c:axId val="84178432"/>
        <c:scaling>
          <c:orientation val="minMax"/>
        </c:scaling>
        <c:delete val="1"/>
        <c:axPos val="b"/>
        <c:numFmt formatCode="[$-416]0" sourceLinked="1"/>
        <c:majorTickMark val="out"/>
        <c:minorTickMark val="none"/>
        <c:tickLblPos val="nextTo"/>
        <c:crossAx val="47831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Contexto Geral de atendimento no mês: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.18888888888888888"/>
                  <c:y val="-7.753547095167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388888888888889"/>
                  <c:y val="-2.2152991700477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4999999999999997E-2"/>
                  <c:y val="-2.2152991700477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1388888888888888"/>
                  <c:y val="-9.1381090764470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'FORTALECIMENTO  '!$BQ$5:$BQ$8</c:f>
              <c:strCache>
                <c:ptCount val="4"/>
                <c:pt idx="0">
                  <c:v>Nº Atendidos</c:v>
                </c:pt>
                <c:pt idx="1">
                  <c:v>nº Familias</c:v>
                </c:pt>
                <c:pt idx="2">
                  <c:v>nº irmãos</c:v>
                </c:pt>
                <c:pt idx="3">
                  <c:v>Média de cças/adol. por famílias¹</c:v>
                </c:pt>
              </c:strCache>
            </c:strRef>
          </c:cat>
          <c:val>
            <c:numRef>
              <c:f>'FORTALECIMENTO  '!$BR$5:$BR$8</c:f>
              <c:numCache>
                <c:formatCode>[$-416]0</c:formatCode>
                <c:ptCount val="4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100082816"/>
        <c:axId val="100085760"/>
        <c:axId val="0"/>
      </c:bar3DChart>
      <c:catAx>
        <c:axId val="1000828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085760"/>
        <c:crosses val="autoZero"/>
        <c:auto val="1"/>
        <c:lblAlgn val="ctr"/>
        <c:lblOffset val="100"/>
        <c:noMultiLvlLbl val="0"/>
      </c:catAx>
      <c:valAx>
        <c:axId val="1000857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008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Atendidos c/deficiencia</a:t>
            </a:r>
            <a:r>
              <a:rPr lang="en-US" sz="1000" baseline="0"/>
              <a:t> e menores de 1 ano:</a:t>
            </a:r>
            <a:endParaRPr lang="en-US" sz="10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'ACOLHIMENTO '!$Z$8</c:f>
              <c:strCache>
                <c:ptCount val="1"/>
                <c:pt idx="0">
                  <c:v>nº acolhidos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5555555555555556"/>
                  <c:y val="-2.6820023702987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7222222222222221E-2"/>
                  <c:y val="-1.072800948119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36388888888888909"/>
                  <c:y val="-3.7548033184182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'ACOLHIMENTO '!$Y$9:$Y$11</c:f>
              <c:strCache>
                <c:ptCount val="3"/>
                <c:pt idx="0">
                  <c:v>com deficiência</c:v>
                </c:pt>
                <c:pt idx="1">
                  <c:v>menos 1 ano</c:v>
                </c:pt>
                <c:pt idx="2">
                  <c:v>Total atendidos</c:v>
                </c:pt>
              </c:strCache>
            </c:strRef>
          </c:cat>
          <c:val>
            <c:numRef>
              <c:f>'ACOLHIMENTO '!$Z$9:$Z$11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47559808"/>
        <c:axId val="47853568"/>
        <c:axId val="0"/>
      </c:bar3DChart>
      <c:catAx>
        <c:axId val="47559808"/>
        <c:scaling>
          <c:orientation val="minMax"/>
        </c:scaling>
        <c:delete val="0"/>
        <c:axPos val="l"/>
        <c:majorTickMark val="none"/>
        <c:minorTickMark val="none"/>
        <c:tickLblPos val="nextTo"/>
        <c:crossAx val="47853568"/>
        <c:crosses val="autoZero"/>
        <c:auto val="1"/>
        <c:lblAlgn val="ctr"/>
        <c:lblOffset val="100"/>
        <c:noMultiLvlLbl val="0"/>
      </c:catAx>
      <c:valAx>
        <c:axId val="47853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7559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nº acolhidos por fase desenv.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'ACOLHIMENTO '!$AG$8</c:f>
              <c:strCache>
                <c:ptCount val="1"/>
                <c:pt idx="0">
                  <c:v>nº acolhidos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12166972878390202"/>
                  <c:y val="-0.174584791484397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'ACOLHIMENTO '!$AF$9:$AF$11</c:f>
              <c:strCache>
                <c:ptCount val="3"/>
                <c:pt idx="0">
                  <c:v>criança</c:v>
                </c:pt>
                <c:pt idx="1">
                  <c:v>adolescente</c:v>
                </c:pt>
                <c:pt idx="2">
                  <c:v>acima 18 anos</c:v>
                </c:pt>
              </c:strCache>
            </c:strRef>
          </c:cat>
          <c:val>
            <c:numRef>
              <c:f>'ACOLHIMENTO '!$AG$9:$AG$11</c:f>
              <c:numCache>
                <c:formatCode>0</c:formatCode>
                <c:ptCount val="3"/>
                <c:pt idx="0" formatCode="[$-416]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nº acolhidos por escolaridade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'ACOLHIMENTO '!$AS$8</c:f>
              <c:strCache>
                <c:ptCount val="1"/>
                <c:pt idx="0">
                  <c:v>nº acolhidos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611111111111111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1666666666666667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2777777777777777"/>
                  <c:y val="-4.6296296296295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17499999999999999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15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4444444444444446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30555555555555558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'ACOLHIMENTO '!$AR$9:$AR$16</c:f>
              <c:strCache>
                <c:ptCount val="8"/>
                <c:pt idx="0">
                  <c:v>abaixo idade</c:v>
                </c:pt>
                <c:pt idx="1">
                  <c:v>ensino infantil</c:v>
                </c:pt>
                <c:pt idx="2">
                  <c:v>ens. Fundamental</c:v>
                </c:pt>
                <c:pt idx="3">
                  <c:v>ens. médio</c:v>
                </c:pt>
                <c:pt idx="4">
                  <c:v>escola especial</c:v>
                </c:pt>
                <c:pt idx="5">
                  <c:v>técnico</c:v>
                </c:pt>
                <c:pt idx="6">
                  <c:v>cursando superior</c:v>
                </c:pt>
                <c:pt idx="7">
                  <c:v>fora escola no mês</c:v>
                </c:pt>
              </c:strCache>
            </c:strRef>
          </c:cat>
          <c:val>
            <c:numRef>
              <c:f>'ACOLHIMENTO '!$AS$9:$AS$16</c:f>
              <c:numCache>
                <c:formatCode>General</c:formatCode>
                <c:ptCount val="8"/>
                <c:pt idx="0" formatCode="[$-416]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83439616"/>
        <c:axId val="83442304"/>
        <c:axId val="0"/>
      </c:bar3DChart>
      <c:catAx>
        <c:axId val="83439616"/>
        <c:scaling>
          <c:orientation val="minMax"/>
        </c:scaling>
        <c:delete val="0"/>
        <c:axPos val="l"/>
        <c:majorTickMark val="none"/>
        <c:minorTickMark val="none"/>
        <c:tickLblPos val="nextTo"/>
        <c:crossAx val="83442304"/>
        <c:crosses val="autoZero"/>
        <c:auto val="1"/>
        <c:lblAlgn val="ctr"/>
        <c:lblOffset val="100"/>
        <c:noMultiLvlLbl val="0"/>
      </c:catAx>
      <c:valAx>
        <c:axId val="83442304"/>
        <c:scaling>
          <c:orientation val="minMax"/>
        </c:scaling>
        <c:delete val="1"/>
        <c:axPos val="b"/>
        <c:numFmt formatCode="[$-416]0" sourceLinked="1"/>
        <c:majorTickMark val="out"/>
        <c:minorTickMark val="none"/>
        <c:tickLblPos val="nextTo"/>
        <c:crossAx val="834396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Situação</a:t>
            </a:r>
            <a:r>
              <a:rPr lang="en-US" sz="1100" baseline="0"/>
              <a:t> do </a:t>
            </a:r>
            <a:r>
              <a:rPr lang="en-US" sz="1100"/>
              <a:t>adolesc/jovens, acima de 16 anos: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'ACOLHIMENTO '!$BC$8</c:f>
              <c:strCache>
                <c:ptCount val="1"/>
                <c:pt idx="0">
                  <c:v>nº adolesc/jovens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'ACOLHIMENTO '!$BB$9:$BB$12</c:f>
              <c:strCache>
                <c:ptCount val="4"/>
                <c:pt idx="0">
                  <c:v>só estudam</c:v>
                </c:pt>
                <c:pt idx="1">
                  <c:v>só trabalha</c:v>
                </c:pt>
                <c:pt idx="2">
                  <c:v>trabalha e estuda</c:v>
                </c:pt>
                <c:pt idx="3">
                  <c:v>não trabalha nem estuda</c:v>
                </c:pt>
              </c:strCache>
            </c:strRef>
          </c:cat>
          <c:val>
            <c:numRef>
              <c:f>'ACOLHIMENTO '!$BC$9:$BC$12</c:f>
              <c:numCache>
                <c:formatCode>0</c:formatCode>
                <c:ptCount val="4"/>
                <c:pt idx="0" formatCode="[$-416]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Situação dos atendidos no mês: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'ACOLHIMENTO '!$O$8</c:f>
              <c:strCache>
                <c:ptCount val="1"/>
                <c:pt idx="0">
                  <c:v>nº cças/adolesc.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'ACOLHIMENTO '!$N$9:$N$11</c:f>
              <c:strCache>
                <c:ptCount val="3"/>
                <c:pt idx="0">
                  <c:v>inseridos</c:v>
                </c:pt>
                <c:pt idx="1">
                  <c:v>desligados</c:v>
                </c:pt>
                <c:pt idx="2">
                  <c:v>total do mês</c:v>
                </c:pt>
              </c:strCache>
            </c:strRef>
          </c:cat>
          <c:val>
            <c:numRef>
              <c:f>'ACOLHIMENTO '!$O$9:$O$11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894528"/>
        <c:axId val="83711872"/>
      </c:barChart>
      <c:catAx>
        <c:axId val="47894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3711872"/>
        <c:crosses val="autoZero"/>
        <c:auto val="1"/>
        <c:lblAlgn val="ctr"/>
        <c:lblOffset val="100"/>
        <c:noMultiLvlLbl val="0"/>
      </c:catAx>
      <c:valAx>
        <c:axId val="83711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8945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'FORTALECIMENTO  '!$G$5</c:f>
              <c:strCache>
                <c:ptCount val="1"/>
                <c:pt idx="0">
                  <c:v>nº atendidos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'FORTALECIMENTO  '!$F$6:$F$7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'FORTALECIMENTO  '!$G$6:$G$7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nº cças/adolesc. Serviço</a:t>
            </a:r>
            <a:r>
              <a:rPr lang="en-US" baseline="0"/>
              <a:t> FFC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'FORTALECIMENTO  '!$M$5</c:f>
              <c:strCache>
                <c:ptCount val="1"/>
                <c:pt idx="0">
                  <c:v>nº cças/adolesc.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'FORTALECIMENTO  '!$L$6:$L$7</c:f>
              <c:strCache>
                <c:ptCount val="2"/>
                <c:pt idx="0">
                  <c:v>Total de atrndidos</c:v>
                </c:pt>
                <c:pt idx="1">
                  <c:v>desligados</c:v>
                </c:pt>
              </c:strCache>
            </c:strRef>
          </c:cat>
          <c:val>
            <c:numRef>
              <c:f>'FORTALECIMENTO  '!$M$6:$M$7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81600896"/>
        <c:axId val="81603584"/>
        <c:axId val="0"/>
      </c:bar3DChart>
      <c:catAx>
        <c:axId val="81600896"/>
        <c:scaling>
          <c:orientation val="minMax"/>
        </c:scaling>
        <c:delete val="0"/>
        <c:axPos val="l"/>
        <c:majorTickMark val="none"/>
        <c:minorTickMark val="none"/>
        <c:tickLblPos val="nextTo"/>
        <c:crossAx val="81603584"/>
        <c:crosses val="autoZero"/>
        <c:auto val="1"/>
        <c:lblAlgn val="ctr"/>
        <c:lblOffset val="100"/>
        <c:noMultiLvlLbl val="0"/>
      </c:catAx>
      <c:valAx>
        <c:axId val="816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00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nº acolhidos Com necessidades especiais FF</a:t>
            </a:r>
            <a:r>
              <a:rPr lang="pt-BR" baseline="0"/>
              <a:t>C</a:t>
            </a:r>
            <a:r>
              <a:rPr lang="pt-BR"/>
              <a:t>omunitário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'FORTALECIMENTO  '!$AC$5</c:f>
              <c:strCache>
                <c:ptCount val="1"/>
                <c:pt idx="0">
                  <c:v>nº atendidos</c:v>
                </c:pt>
              </c:strCache>
            </c:strRef>
          </c:tx>
          <c:invertIfNegative val="0"/>
          <c:cat>
            <c:strRef>
              <c:f>'FORTALECIMENTO  '!$AB$6:$AB$8</c:f>
              <c:strCache>
                <c:ptCount val="3"/>
                <c:pt idx="0">
                  <c:v>com deficiência</c:v>
                </c:pt>
                <c:pt idx="1">
                  <c:v>menos 1 ano</c:v>
                </c:pt>
                <c:pt idx="2">
                  <c:v>Total atendidos</c:v>
                </c:pt>
              </c:strCache>
            </c:strRef>
          </c:cat>
          <c:val>
            <c:numRef>
              <c:f>'FORTALECIMENTO  '!$AC$6:$AC$8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81633664"/>
        <c:axId val="81635200"/>
        <c:axId val="0"/>
      </c:bar3DChart>
      <c:catAx>
        <c:axId val="81633664"/>
        <c:scaling>
          <c:orientation val="minMax"/>
        </c:scaling>
        <c:delete val="0"/>
        <c:axPos val="l"/>
        <c:majorTickMark val="none"/>
        <c:minorTickMark val="none"/>
        <c:tickLblPos val="nextTo"/>
        <c:crossAx val="81635200"/>
        <c:crosses val="autoZero"/>
        <c:auto val="1"/>
        <c:lblAlgn val="ctr"/>
        <c:lblOffset val="100"/>
        <c:noMultiLvlLbl val="0"/>
      </c:catAx>
      <c:valAx>
        <c:axId val="816352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16336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510722</xdr:colOff>
      <xdr:row>0</xdr:row>
      <xdr:rowOff>141515</xdr:rowOff>
    </xdr:from>
    <xdr:to>
      <xdr:col>35</xdr:col>
      <xdr:colOff>480127</xdr:colOff>
      <xdr:row>2</xdr:row>
      <xdr:rowOff>139247</xdr:rowOff>
    </xdr:to>
    <xdr:sp macro="" textlink="">
      <xdr:nvSpPr>
        <xdr:cNvPr id="2" name="Seta para baixo 1"/>
        <xdr:cNvSpPr/>
      </xdr:nvSpPr>
      <xdr:spPr>
        <a:xfrm flipH="1">
          <a:off x="29212722" y="141515"/>
          <a:ext cx="1064780" cy="981982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25</xdr:col>
      <xdr:colOff>533854</xdr:colOff>
      <xdr:row>0</xdr:row>
      <xdr:rowOff>0</xdr:rowOff>
    </xdr:from>
    <xdr:to>
      <xdr:col>26</xdr:col>
      <xdr:colOff>546590</xdr:colOff>
      <xdr:row>1</xdr:row>
      <xdr:rowOff>190500</xdr:rowOff>
    </xdr:to>
    <xdr:sp macro="" textlink="">
      <xdr:nvSpPr>
        <xdr:cNvPr id="11" name="Seta para baixo 10"/>
        <xdr:cNvSpPr/>
      </xdr:nvSpPr>
      <xdr:spPr>
        <a:xfrm flipH="1">
          <a:off x="23076354" y="0"/>
          <a:ext cx="1060486" cy="6826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38</xdr:col>
      <xdr:colOff>520700</xdr:colOff>
      <xdr:row>0</xdr:row>
      <xdr:rowOff>218622</xdr:rowOff>
    </xdr:from>
    <xdr:to>
      <xdr:col>39</xdr:col>
      <xdr:colOff>495300</xdr:colOff>
      <xdr:row>2</xdr:row>
      <xdr:rowOff>209097</xdr:rowOff>
    </xdr:to>
    <xdr:sp macro="" textlink="">
      <xdr:nvSpPr>
        <xdr:cNvPr id="12" name="Seta para baixo 11"/>
        <xdr:cNvSpPr/>
      </xdr:nvSpPr>
      <xdr:spPr>
        <a:xfrm flipH="1">
          <a:off x="34763075" y="393247"/>
          <a:ext cx="1069975" cy="974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10</xdr:col>
      <xdr:colOff>1056820</xdr:colOff>
      <xdr:row>0</xdr:row>
      <xdr:rowOff>0</xdr:rowOff>
    </xdr:from>
    <xdr:to>
      <xdr:col>11</xdr:col>
      <xdr:colOff>1013732</xdr:colOff>
      <xdr:row>1</xdr:row>
      <xdr:rowOff>485775</xdr:rowOff>
    </xdr:to>
    <xdr:sp macro="" textlink="">
      <xdr:nvSpPr>
        <xdr:cNvPr id="3" name="Seta para baixo 1"/>
        <xdr:cNvSpPr/>
      </xdr:nvSpPr>
      <xdr:spPr>
        <a:xfrm flipH="1">
          <a:off x="9803945" y="168275"/>
          <a:ext cx="1068162" cy="984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36</xdr:col>
      <xdr:colOff>688069</xdr:colOff>
      <xdr:row>0</xdr:row>
      <xdr:rowOff>148773</xdr:rowOff>
    </xdr:from>
    <xdr:to>
      <xdr:col>37</xdr:col>
      <xdr:colOff>657474</xdr:colOff>
      <xdr:row>2</xdr:row>
      <xdr:rowOff>148773</xdr:rowOff>
    </xdr:to>
    <xdr:sp macro="" textlink="">
      <xdr:nvSpPr>
        <xdr:cNvPr id="13" name="Seta para baixo 12"/>
        <xdr:cNvSpPr/>
      </xdr:nvSpPr>
      <xdr:spPr>
        <a:xfrm flipH="1">
          <a:off x="32739694" y="323398"/>
          <a:ext cx="1064780" cy="9842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68</xdr:col>
      <xdr:colOff>0</xdr:colOff>
      <xdr:row>0</xdr:row>
      <xdr:rowOff>0</xdr:rowOff>
    </xdr:from>
    <xdr:to>
      <xdr:col>68</xdr:col>
      <xdr:colOff>1064780</xdr:colOff>
      <xdr:row>1</xdr:row>
      <xdr:rowOff>489857</xdr:rowOff>
    </xdr:to>
    <xdr:sp macro="" textlink="">
      <xdr:nvSpPr>
        <xdr:cNvPr id="8" name="Seta para baixo 7"/>
        <xdr:cNvSpPr/>
      </xdr:nvSpPr>
      <xdr:spPr>
        <a:xfrm flipH="1">
          <a:off x="66373375" y="0"/>
          <a:ext cx="1064780" cy="981982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8</xdr:col>
      <xdr:colOff>489857</xdr:colOff>
      <xdr:row>6</xdr:row>
      <xdr:rowOff>136079</xdr:rowOff>
    </xdr:from>
    <xdr:to>
      <xdr:col>12</xdr:col>
      <xdr:colOff>299357</xdr:colOff>
      <xdr:row>13</xdr:row>
      <xdr:rowOff>225887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108858</xdr:colOff>
      <xdr:row>6</xdr:row>
      <xdr:rowOff>54437</xdr:rowOff>
    </xdr:from>
    <xdr:to>
      <xdr:col>30</xdr:col>
      <xdr:colOff>272143</xdr:colOff>
      <xdr:row>12</xdr:row>
      <xdr:rowOff>149679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258536</xdr:colOff>
      <xdr:row>6</xdr:row>
      <xdr:rowOff>84364</xdr:rowOff>
    </xdr:from>
    <xdr:to>
      <xdr:col>37</xdr:col>
      <xdr:colOff>421821</xdr:colOff>
      <xdr:row>13</xdr:row>
      <xdr:rowOff>174172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190500</xdr:colOff>
      <xdr:row>7</xdr:row>
      <xdr:rowOff>2721</xdr:rowOff>
    </xdr:from>
    <xdr:to>
      <xdr:col>49</xdr:col>
      <xdr:colOff>353785</xdr:colOff>
      <xdr:row>14</xdr:row>
      <xdr:rowOff>78921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217714</xdr:colOff>
      <xdr:row>6</xdr:row>
      <xdr:rowOff>70756</xdr:rowOff>
    </xdr:from>
    <xdr:to>
      <xdr:col>68</xdr:col>
      <xdr:colOff>108857</xdr:colOff>
      <xdr:row>13</xdr:row>
      <xdr:rowOff>160564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81642</xdr:colOff>
      <xdr:row>6</xdr:row>
      <xdr:rowOff>166006</xdr:rowOff>
    </xdr:from>
    <xdr:to>
      <xdr:col>19</xdr:col>
      <xdr:colOff>244928</xdr:colOff>
      <xdr:row>13</xdr:row>
      <xdr:rowOff>255814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571500</xdr:colOff>
      <xdr:row>9</xdr:row>
      <xdr:rowOff>340178</xdr:rowOff>
    </xdr:from>
    <xdr:ext cx="3022302" cy="609013"/>
    <xdr:sp macro="" textlink="">
      <xdr:nvSpPr>
        <xdr:cNvPr id="15" name="CaixaDeTexto 14"/>
        <xdr:cNvSpPr txBox="1"/>
      </xdr:nvSpPr>
      <xdr:spPr>
        <a:xfrm>
          <a:off x="571500" y="5442857"/>
          <a:ext cx="3022302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AS</a:t>
          </a:r>
          <a:r>
            <a:rPr lang="pt-BR" sz="1100" baseline="0"/>
            <a:t> PLANILHAS PARA ELABORAÇÃO DOS </a:t>
          </a:r>
        </a:p>
        <a:p>
          <a:r>
            <a:rPr lang="pt-BR" sz="1100" baseline="0"/>
            <a:t>GRÁFICOS ESTÃO CONFIGURADAS, NÃO PRECISA </a:t>
          </a:r>
        </a:p>
        <a:p>
          <a:r>
            <a:rPr lang="pt-BR" sz="1100" baseline="0"/>
            <a:t>INSERIRI DADOS.</a:t>
          </a:r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746125</xdr:colOff>
      <xdr:row>0</xdr:row>
      <xdr:rowOff>0</xdr:rowOff>
    </xdr:from>
    <xdr:to>
      <xdr:col>9</xdr:col>
      <xdr:colOff>786245</xdr:colOff>
      <xdr:row>0</xdr:row>
      <xdr:rowOff>455839</xdr:rowOff>
    </xdr:to>
    <xdr:sp macro="" textlink="">
      <xdr:nvSpPr>
        <xdr:cNvPr id="7" name="Seta para baixo 1"/>
        <xdr:cNvSpPr/>
      </xdr:nvSpPr>
      <xdr:spPr>
        <a:xfrm>
          <a:off x="13843000" y="381000"/>
          <a:ext cx="1659370" cy="97971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68</xdr:col>
      <xdr:colOff>365125</xdr:colOff>
      <xdr:row>0</xdr:row>
      <xdr:rowOff>111125</xdr:rowOff>
    </xdr:from>
    <xdr:to>
      <xdr:col>70</xdr:col>
      <xdr:colOff>405245</xdr:colOff>
      <xdr:row>0</xdr:row>
      <xdr:rowOff>841375</xdr:rowOff>
    </xdr:to>
    <xdr:sp macro="" textlink="">
      <xdr:nvSpPr>
        <xdr:cNvPr id="4" name="Seta para baixo 1"/>
        <xdr:cNvSpPr/>
      </xdr:nvSpPr>
      <xdr:spPr>
        <a:xfrm>
          <a:off x="50895250" y="111125"/>
          <a:ext cx="1881620" cy="730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7</xdr:col>
      <xdr:colOff>341312</xdr:colOff>
      <xdr:row>3</xdr:row>
      <xdr:rowOff>96837</xdr:rowOff>
    </xdr:from>
    <xdr:to>
      <xdr:col>10</xdr:col>
      <xdr:colOff>55562</xdr:colOff>
      <xdr:row>10</xdr:row>
      <xdr:rowOff>349250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103187</xdr:colOff>
      <xdr:row>3</xdr:row>
      <xdr:rowOff>144462</xdr:rowOff>
    </xdr:from>
    <xdr:to>
      <xdr:col>19</xdr:col>
      <xdr:colOff>23812</xdr:colOff>
      <xdr:row>10</xdr:row>
      <xdr:rowOff>141287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357187</xdr:colOff>
      <xdr:row>3</xdr:row>
      <xdr:rowOff>176212</xdr:rowOff>
    </xdr:from>
    <xdr:to>
      <xdr:col>35</xdr:col>
      <xdr:colOff>198437</xdr:colOff>
      <xdr:row>10</xdr:row>
      <xdr:rowOff>173037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87312</xdr:colOff>
      <xdr:row>3</xdr:row>
      <xdr:rowOff>223837</xdr:rowOff>
    </xdr:from>
    <xdr:to>
      <xdr:col>26</xdr:col>
      <xdr:colOff>246062</xdr:colOff>
      <xdr:row>13</xdr:row>
      <xdr:rowOff>158750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71437</xdr:colOff>
      <xdr:row>3</xdr:row>
      <xdr:rowOff>96837</xdr:rowOff>
    </xdr:from>
    <xdr:to>
      <xdr:col>43</xdr:col>
      <xdr:colOff>261937</xdr:colOff>
      <xdr:row>9</xdr:row>
      <xdr:rowOff>252412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166687</xdr:colOff>
      <xdr:row>3</xdr:row>
      <xdr:rowOff>223836</xdr:rowOff>
    </xdr:from>
    <xdr:to>
      <xdr:col>53</xdr:col>
      <xdr:colOff>214312</xdr:colOff>
      <xdr:row>11</xdr:row>
      <xdr:rowOff>111124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214312</xdr:colOff>
      <xdr:row>3</xdr:row>
      <xdr:rowOff>287336</xdr:rowOff>
    </xdr:from>
    <xdr:to>
      <xdr:col>60</xdr:col>
      <xdr:colOff>579437</xdr:colOff>
      <xdr:row>12</xdr:row>
      <xdr:rowOff>158749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2"/>
    <pageSetUpPr fitToPage="1"/>
  </sheetPr>
  <dimension ref="A1:DX465"/>
  <sheetViews>
    <sheetView showGridLines="0" zoomScale="70" zoomScaleNormal="70" zoomScaleSheetLayoutView="75" workbookViewId="0">
      <selection activeCell="C8" sqref="C8"/>
    </sheetView>
  </sheetViews>
  <sheetFormatPr defaultColWidth="16.42578125" defaultRowHeight="27"/>
  <cols>
    <col min="1" max="1" width="36.85546875" style="87" customWidth="1"/>
    <col min="2" max="2" width="3" style="1" customWidth="1"/>
    <col min="3" max="3" width="16.42578125" style="85" customWidth="1"/>
    <col min="4" max="4" width="16.42578125" style="7" customWidth="1"/>
    <col min="5" max="8" width="16.42578125" style="7"/>
    <col min="9" max="10" width="16.42578125" style="5" customWidth="1"/>
    <col min="11" max="11" width="16.5703125" style="81" customWidth="1"/>
    <col min="12" max="13" width="16.42578125" style="81" customWidth="1"/>
    <col min="14" max="14" width="15" style="5" customWidth="1"/>
    <col min="15" max="15" width="18.42578125" style="5" customWidth="1"/>
    <col min="16" max="17" width="16.42578125" style="5" customWidth="1"/>
    <col min="18" max="18" width="16.42578125" style="81" customWidth="1"/>
    <col min="19" max="19" width="16.42578125" style="5" customWidth="1"/>
    <col min="20" max="20" width="16.42578125" style="81" customWidth="1"/>
    <col min="21" max="21" width="16.42578125" style="5" customWidth="1"/>
    <col min="22" max="22" width="16.42578125" style="81" customWidth="1"/>
    <col min="23" max="23" width="16.42578125" style="8" customWidth="1"/>
    <col min="24" max="24" width="4.85546875" style="130" customWidth="1"/>
    <col min="25" max="25" width="15.140625" style="175" customWidth="1"/>
    <col min="26" max="26" width="22.28515625" style="175" customWidth="1"/>
    <col min="27" max="27" width="16.42578125" style="82" customWidth="1"/>
    <col min="28" max="28" width="16.42578125" style="5" customWidth="1"/>
    <col min="29" max="30" width="16.42578125" style="81" customWidth="1"/>
    <col min="31" max="40" width="16.42578125" style="5" customWidth="1"/>
    <col min="41" max="41" width="3" style="5" customWidth="1"/>
    <col min="42" max="42" width="16.42578125" style="5" customWidth="1"/>
    <col min="43" max="43" width="12" style="5" customWidth="1"/>
    <col min="44" max="44" width="23.140625" style="5" customWidth="1"/>
    <col min="45" max="51" width="16.42578125" style="5" customWidth="1"/>
    <col min="52" max="52" width="16.42578125" style="8" customWidth="1"/>
    <col min="53" max="53" width="2.42578125" style="127" customWidth="1"/>
    <col min="54" max="54" width="20.140625" style="113" customWidth="1"/>
    <col min="55" max="55" width="21.7109375" style="3" customWidth="1"/>
    <col min="56" max="57" width="16.42578125" style="3" customWidth="1"/>
    <col min="58" max="58" width="16.42578125" style="137" customWidth="1"/>
    <col min="59" max="59" width="4" style="144" customWidth="1"/>
    <col min="60" max="60" width="16.42578125" style="113" hidden="1" customWidth="1"/>
    <col min="61" max="64" width="16.42578125" style="3" hidden="1" customWidth="1"/>
    <col min="65" max="65" width="15" style="171" hidden="1" customWidth="1"/>
    <col min="66" max="67" width="16.42578125" style="3" hidden="1" customWidth="1"/>
    <col min="68" max="70" width="16.42578125" style="80" customWidth="1"/>
    <col min="71" max="71" width="4.5703125" style="164" customWidth="1"/>
    <col min="72" max="72" width="16.42578125" style="6" customWidth="1"/>
    <col min="73" max="73" width="12.85546875" style="6" customWidth="1"/>
    <col min="74" max="74" width="4.5703125" style="164" customWidth="1"/>
    <col min="75" max="75" width="16.42578125" style="4" customWidth="1"/>
    <col min="76" max="76" width="16.42578125" style="124" customWidth="1"/>
    <col min="77" max="77" width="4.5703125" style="164" customWidth="1"/>
    <col min="78" max="80" width="7" style="37" customWidth="1"/>
    <col min="81" max="89" width="16.42578125" style="37" customWidth="1"/>
    <col min="90" max="120" width="16.42578125" style="37"/>
    <col min="121" max="128" width="16.42578125" style="175"/>
    <col min="129" max="16384" width="16.42578125" style="5"/>
  </cols>
  <sheetData>
    <row r="1" spans="1:128" ht="28.5" customHeight="1">
      <c r="A1" s="242">
        <v>42309</v>
      </c>
      <c r="B1" s="542"/>
      <c r="C1" s="594" t="s">
        <v>199</v>
      </c>
      <c r="D1" s="597" t="s">
        <v>71</v>
      </c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266"/>
      <c r="U1" s="106"/>
      <c r="V1" s="106"/>
      <c r="W1" s="106"/>
      <c r="X1" s="577"/>
      <c r="Y1" s="592" t="s">
        <v>10</v>
      </c>
      <c r="Z1" s="593"/>
      <c r="AA1" s="593"/>
      <c r="AB1" s="593"/>
      <c r="AC1" s="593"/>
      <c r="AD1" s="593"/>
      <c r="AE1" s="593"/>
      <c r="AF1" s="593"/>
      <c r="AG1" s="593"/>
      <c r="AH1" s="593"/>
      <c r="AI1" s="593"/>
      <c r="AJ1" s="593"/>
      <c r="AK1" s="593"/>
      <c r="AL1" s="593"/>
      <c r="AM1" s="593"/>
      <c r="AN1" s="593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5"/>
      <c r="BA1" s="131"/>
      <c r="BB1" s="561" t="s">
        <v>203</v>
      </c>
      <c r="BC1" s="561"/>
      <c r="BD1" s="561"/>
      <c r="BE1" s="561"/>
      <c r="BF1" s="561"/>
      <c r="BG1" s="139"/>
      <c r="BH1" s="153" t="s">
        <v>34</v>
      </c>
      <c r="BI1" s="154"/>
      <c r="BJ1" s="154"/>
      <c r="BK1" s="154"/>
      <c r="BL1" s="154"/>
      <c r="BM1" s="154"/>
      <c r="BN1" s="154"/>
      <c r="BO1" s="154"/>
      <c r="BP1" s="343"/>
      <c r="BQ1" s="343"/>
      <c r="BR1" s="343"/>
      <c r="BS1" s="159"/>
      <c r="BT1" s="154"/>
      <c r="BU1" s="154"/>
      <c r="BV1" s="159"/>
      <c r="BW1" s="154"/>
      <c r="BX1" s="154"/>
      <c r="BY1" s="570"/>
      <c r="DQ1" s="83"/>
      <c r="DR1" s="83"/>
      <c r="DS1" s="83"/>
    </row>
    <row r="2" spans="1:128" ht="11.25" customHeight="1">
      <c r="A2" s="584" t="s">
        <v>200</v>
      </c>
      <c r="B2" s="543"/>
      <c r="C2" s="595"/>
      <c r="D2" s="598"/>
      <c r="E2" s="601"/>
      <c r="F2" s="601"/>
      <c r="G2" s="601"/>
      <c r="H2" s="601"/>
      <c r="I2" s="601"/>
      <c r="J2" s="601"/>
      <c r="K2" s="601"/>
      <c r="L2" s="601"/>
      <c r="M2" s="601"/>
      <c r="N2" s="601"/>
      <c r="O2" s="601"/>
      <c r="P2" s="601"/>
      <c r="Q2" s="601"/>
      <c r="R2" s="561"/>
      <c r="S2" s="601"/>
      <c r="T2" s="267"/>
      <c r="U2" s="107"/>
      <c r="V2" s="107"/>
      <c r="W2" s="107"/>
      <c r="X2" s="578"/>
      <c r="Y2" s="586" t="s">
        <v>125</v>
      </c>
      <c r="Z2" s="589" t="s">
        <v>124</v>
      </c>
      <c r="AA2" s="586" t="s">
        <v>126</v>
      </c>
      <c r="AB2" s="589" t="s">
        <v>127</v>
      </c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8"/>
      <c r="BA2" s="132"/>
      <c r="BB2" s="561"/>
      <c r="BC2" s="561"/>
      <c r="BD2" s="561"/>
      <c r="BE2" s="561"/>
      <c r="BF2" s="561"/>
      <c r="BG2" s="140"/>
      <c r="BH2" s="156"/>
      <c r="BI2" s="157"/>
      <c r="BJ2" s="157"/>
      <c r="BK2" s="157"/>
      <c r="BL2" s="157"/>
      <c r="BM2" s="157"/>
      <c r="BN2" s="157"/>
      <c r="BO2" s="157"/>
      <c r="BP2" s="344"/>
      <c r="BQ2" s="344"/>
      <c r="BR2" s="344"/>
      <c r="BS2" s="160"/>
      <c r="BT2" s="157"/>
      <c r="BU2" s="157"/>
      <c r="BV2" s="160"/>
      <c r="BW2" s="157"/>
      <c r="BX2" s="154"/>
      <c r="BY2" s="570"/>
      <c r="DQ2" s="83"/>
      <c r="DR2" s="83"/>
      <c r="DS2" s="83"/>
    </row>
    <row r="3" spans="1:128" ht="49.5" customHeight="1">
      <c r="A3" s="584"/>
      <c r="B3" s="543"/>
      <c r="C3" s="595"/>
      <c r="D3" s="598"/>
      <c r="E3" s="241" t="s">
        <v>16</v>
      </c>
      <c r="F3" s="241" t="s">
        <v>17</v>
      </c>
      <c r="G3" s="574" t="s">
        <v>18</v>
      </c>
      <c r="H3" s="574"/>
      <c r="I3" s="581" t="s">
        <v>260</v>
      </c>
      <c r="J3" s="582"/>
      <c r="K3" s="602" t="s">
        <v>98</v>
      </c>
      <c r="L3" s="603"/>
      <c r="M3" s="603"/>
      <c r="N3" s="575" t="s">
        <v>188</v>
      </c>
      <c r="O3" s="549" t="s">
        <v>197</v>
      </c>
      <c r="P3" s="550"/>
      <c r="Q3" s="548" t="s">
        <v>189</v>
      </c>
      <c r="R3" s="340"/>
      <c r="S3" s="547" t="s">
        <v>190</v>
      </c>
      <c r="T3" s="579" t="s">
        <v>208</v>
      </c>
      <c r="U3" s="576" t="s">
        <v>202</v>
      </c>
      <c r="V3" s="576" t="s">
        <v>258</v>
      </c>
      <c r="W3" s="555" t="s">
        <v>259</v>
      </c>
      <c r="X3" s="578"/>
      <c r="Y3" s="587"/>
      <c r="Z3" s="590"/>
      <c r="AA3" s="587"/>
      <c r="AB3" s="590"/>
      <c r="AC3" s="545" t="s">
        <v>191</v>
      </c>
      <c r="AD3" s="545" t="s">
        <v>192</v>
      </c>
      <c r="AE3" s="545" t="s">
        <v>193</v>
      </c>
      <c r="AF3" s="545" t="s">
        <v>106</v>
      </c>
      <c r="AG3" s="545" t="s">
        <v>107</v>
      </c>
      <c r="AH3" s="545" t="s">
        <v>108</v>
      </c>
      <c r="AI3" s="551" t="s">
        <v>119</v>
      </c>
      <c r="AJ3" s="553" t="s">
        <v>120</v>
      </c>
      <c r="AK3" s="551" t="s">
        <v>121</v>
      </c>
      <c r="AL3" s="553" t="s">
        <v>122</v>
      </c>
      <c r="AM3" s="557" t="s">
        <v>237</v>
      </c>
      <c r="AN3" s="565" t="s">
        <v>238</v>
      </c>
      <c r="AO3" s="545"/>
      <c r="AP3" s="519" t="s">
        <v>72</v>
      </c>
      <c r="AQ3" s="519" t="s">
        <v>73</v>
      </c>
      <c r="AR3" s="519" t="s">
        <v>74</v>
      </c>
      <c r="AS3" s="519" t="s">
        <v>75</v>
      </c>
      <c r="AT3" s="519" t="s">
        <v>76</v>
      </c>
      <c r="AU3" s="519" t="s">
        <v>77</v>
      </c>
      <c r="AV3" s="519" t="s">
        <v>78</v>
      </c>
      <c r="AW3" s="519" t="s">
        <v>79</v>
      </c>
      <c r="AX3" s="519" t="s">
        <v>80</v>
      </c>
      <c r="AY3" s="519" t="s">
        <v>81</v>
      </c>
      <c r="AZ3" s="521" t="s">
        <v>82</v>
      </c>
      <c r="BA3" s="133"/>
      <c r="BB3" s="523" t="s">
        <v>83</v>
      </c>
      <c r="BC3" s="527" t="s">
        <v>84</v>
      </c>
      <c r="BD3" s="527" t="s">
        <v>85</v>
      </c>
      <c r="BE3" s="527" t="s">
        <v>86</v>
      </c>
      <c r="BF3" s="525" t="s">
        <v>38</v>
      </c>
      <c r="BG3" s="141"/>
      <c r="BH3" s="540" t="s">
        <v>31</v>
      </c>
      <c r="BI3" s="538" t="s">
        <v>32</v>
      </c>
      <c r="BJ3" s="538" t="s">
        <v>33</v>
      </c>
      <c r="BK3" s="536" t="s">
        <v>29</v>
      </c>
      <c r="BL3" s="536" t="s">
        <v>30</v>
      </c>
      <c r="BM3" s="562" t="s">
        <v>27</v>
      </c>
      <c r="BN3" s="534" t="s">
        <v>28</v>
      </c>
      <c r="BO3" s="532" t="s">
        <v>123</v>
      </c>
      <c r="BP3" s="529" t="s">
        <v>204</v>
      </c>
      <c r="BQ3" s="529" t="s">
        <v>205</v>
      </c>
      <c r="BR3" s="516" t="s">
        <v>206</v>
      </c>
      <c r="BS3" s="161"/>
      <c r="BT3" s="567" t="s">
        <v>207</v>
      </c>
      <c r="BU3" s="567" t="s">
        <v>7</v>
      </c>
      <c r="BV3" s="161"/>
      <c r="BW3" s="571" t="s">
        <v>3</v>
      </c>
      <c r="BX3" s="569" t="s">
        <v>4</v>
      </c>
      <c r="BY3" s="570"/>
      <c r="DQ3" s="83"/>
      <c r="DR3" s="83"/>
      <c r="DS3" s="83"/>
    </row>
    <row r="4" spans="1:128" ht="166.5" customHeight="1">
      <c r="A4" s="585"/>
      <c r="B4" s="544"/>
      <c r="C4" s="596"/>
      <c r="D4" s="599"/>
      <c r="E4" s="243" t="s">
        <v>15</v>
      </c>
      <c r="F4" s="102" t="s">
        <v>22</v>
      </c>
      <c r="G4" s="109" t="s">
        <v>13</v>
      </c>
      <c r="H4" s="553" t="s">
        <v>11</v>
      </c>
      <c r="I4" s="109" t="s">
        <v>13</v>
      </c>
      <c r="J4" s="553" t="s">
        <v>11</v>
      </c>
      <c r="K4" s="560" t="s">
        <v>100</v>
      </c>
      <c r="L4" s="560" t="s">
        <v>101</v>
      </c>
      <c r="M4" s="559" t="s">
        <v>99</v>
      </c>
      <c r="N4" s="575"/>
      <c r="O4" s="244" t="s">
        <v>13</v>
      </c>
      <c r="P4" s="553" t="s">
        <v>11</v>
      </c>
      <c r="Q4" s="548"/>
      <c r="R4" s="341" t="s">
        <v>201</v>
      </c>
      <c r="S4" s="547"/>
      <c r="T4" s="580"/>
      <c r="U4" s="576"/>
      <c r="V4" s="576"/>
      <c r="W4" s="556"/>
      <c r="X4" s="578"/>
      <c r="Y4" s="588"/>
      <c r="Z4" s="591"/>
      <c r="AA4" s="588"/>
      <c r="AB4" s="591"/>
      <c r="AC4" s="546"/>
      <c r="AD4" s="546"/>
      <c r="AE4" s="546"/>
      <c r="AF4" s="564"/>
      <c r="AG4" s="546"/>
      <c r="AH4" s="546"/>
      <c r="AI4" s="552"/>
      <c r="AJ4" s="554"/>
      <c r="AK4" s="552"/>
      <c r="AL4" s="554"/>
      <c r="AM4" s="558"/>
      <c r="AN4" s="566"/>
      <c r="AO4" s="546"/>
      <c r="AP4" s="520"/>
      <c r="AQ4" s="520"/>
      <c r="AR4" s="520"/>
      <c r="AS4" s="520"/>
      <c r="AT4" s="520"/>
      <c r="AU4" s="520"/>
      <c r="AV4" s="520"/>
      <c r="AW4" s="520"/>
      <c r="AX4" s="520"/>
      <c r="AY4" s="520"/>
      <c r="AZ4" s="522"/>
      <c r="BA4" s="133"/>
      <c r="BB4" s="524"/>
      <c r="BC4" s="528"/>
      <c r="BD4" s="528"/>
      <c r="BE4" s="528"/>
      <c r="BF4" s="526"/>
      <c r="BG4" s="142"/>
      <c r="BH4" s="541"/>
      <c r="BI4" s="539"/>
      <c r="BJ4" s="539"/>
      <c r="BK4" s="537"/>
      <c r="BL4" s="537"/>
      <c r="BM4" s="563"/>
      <c r="BN4" s="535"/>
      <c r="BO4" s="533"/>
      <c r="BP4" s="530"/>
      <c r="BQ4" s="530"/>
      <c r="BR4" s="517"/>
      <c r="BS4" s="161"/>
      <c r="BT4" s="568"/>
      <c r="BU4" s="568"/>
      <c r="BV4" s="161"/>
      <c r="BW4" s="572"/>
      <c r="BX4" s="569"/>
      <c r="BY4" s="570"/>
      <c r="DQ4" s="83"/>
      <c r="DR4" s="83"/>
      <c r="DS4" s="83"/>
    </row>
    <row r="5" spans="1:128" s="336" customFormat="1" ht="3" customHeight="1">
      <c r="A5" s="313"/>
      <c r="B5" s="314"/>
      <c r="C5" s="315"/>
      <c r="D5" s="316"/>
      <c r="E5" s="317"/>
      <c r="F5" s="317"/>
      <c r="G5" s="317"/>
      <c r="H5" s="554"/>
      <c r="I5" s="317"/>
      <c r="J5" s="554"/>
      <c r="K5" s="560"/>
      <c r="L5" s="560"/>
      <c r="M5" s="559"/>
      <c r="N5" s="318"/>
      <c r="O5" s="319" t="s">
        <v>11</v>
      </c>
      <c r="P5" s="554" t="s">
        <v>13</v>
      </c>
      <c r="Q5" s="318"/>
      <c r="R5" s="339"/>
      <c r="S5" s="318"/>
      <c r="T5" s="342"/>
      <c r="U5" s="317"/>
      <c r="V5" s="317"/>
      <c r="W5" s="320"/>
      <c r="X5" s="128"/>
      <c r="Y5" s="321"/>
      <c r="Z5" s="322"/>
      <c r="AA5" s="323"/>
      <c r="AB5" s="268"/>
      <c r="AC5" s="268"/>
      <c r="AD5" s="268"/>
      <c r="AE5" s="268"/>
      <c r="AF5" s="324"/>
      <c r="AG5" s="325"/>
      <c r="AH5" s="325"/>
      <c r="AI5" s="325"/>
      <c r="AJ5" s="325"/>
      <c r="AK5" s="110"/>
      <c r="AL5" s="111"/>
      <c r="AM5" s="326"/>
      <c r="AN5" s="326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327"/>
      <c r="BA5" s="134"/>
      <c r="BB5" s="328"/>
      <c r="BC5" s="329"/>
      <c r="BD5" s="329"/>
      <c r="BE5" s="329"/>
      <c r="BF5" s="330"/>
      <c r="BG5" s="331"/>
      <c r="BH5" s="332"/>
      <c r="BI5" s="333"/>
      <c r="BJ5" s="333"/>
      <c r="BK5" s="333"/>
      <c r="BL5" s="333"/>
      <c r="BM5" s="334"/>
      <c r="BN5" s="333"/>
      <c r="BO5" s="333"/>
      <c r="BP5" s="531"/>
      <c r="BQ5" s="531"/>
      <c r="BR5" s="518"/>
      <c r="BS5" s="161"/>
      <c r="BT5" s="335"/>
      <c r="BU5" s="335"/>
      <c r="BV5" s="161"/>
      <c r="BW5" s="573"/>
      <c r="BX5" s="569"/>
      <c r="BY5" s="373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75"/>
      <c r="DR5" s="75"/>
      <c r="DS5" s="75"/>
      <c r="DT5" s="75"/>
      <c r="DU5" s="75"/>
      <c r="DV5" s="75"/>
      <c r="DW5" s="75"/>
      <c r="DX5" s="75"/>
    </row>
    <row r="6" spans="1:128" s="81" customFormat="1" ht="30" customHeight="1">
      <c r="A6" s="487"/>
      <c r="B6" s="112"/>
      <c r="C6" s="84"/>
      <c r="D6" s="395">
        <f>G6+H6+I6+J6</f>
        <v>0</v>
      </c>
      <c r="E6" s="168"/>
      <c r="F6" s="168"/>
      <c r="G6" s="168"/>
      <c r="H6" s="168"/>
      <c r="I6" s="168"/>
      <c r="J6" s="168"/>
      <c r="K6" s="381"/>
      <c r="L6" s="381"/>
      <c r="M6" s="381"/>
      <c r="N6" s="376"/>
      <c r="O6" s="377"/>
      <c r="P6" s="377"/>
      <c r="Q6" s="378"/>
      <c r="R6" s="378"/>
      <c r="S6" s="379"/>
      <c r="T6" s="380">
        <f>O6+P6+Q6+R6+S6</f>
        <v>0</v>
      </c>
      <c r="U6" s="168"/>
      <c r="V6" s="168"/>
      <c r="W6" s="168"/>
      <c r="X6" s="2"/>
      <c r="Y6" s="375"/>
      <c r="Z6" s="375"/>
      <c r="AA6" s="362"/>
      <c r="AB6" s="375"/>
      <c r="AC6" s="108"/>
      <c r="AD6" s="108"/>
      <c r="AE6" s="108"/>
      <c r="AF6" s="375"/>
      <c r="AG6" s="375"/>
      <c r="AH6" s="375"/>
      <c r="AI6" s="375"/>
      <c r="AJ6" s="362"/>
      <c r="AK6" s="362"/>
      <c r="AL6" s="362"/>
      <c r="AM6" s="394">
        <f t="shared" ref="AM6" si="0">AI6+AK6</f>
        <v>0</v>
      </c>
      <c r="AN6" s="394">
        <f t="shared" ref="AN6" si="1">AJ6+AL6</f>
        <v>0</v>
      </c>
      <c r="AO6" s="91"/>
      <c r="AP6" s="362"/>
      <c r="AQ6" s="363"/>
      <c r="AR6" s="363"/>
      <c r="AS6" s="363"/>
      <c r="AT6" s="363"/>
      <c r="AU6" s="363"/>
      <c r="AV6" s="363"/>
      <c r="AW6" s="108"/>
      <c r="AX6" s="362"/>
      <c r="AY6" s="108"/>
      <c r="AZ6" s="362"/>
      <c r="BA6" s="91"/>
      <c r="BB6" s="367"/>
      <c r="BC6" s="368"/>
      <c r="BD6" s="368"/>
      <c r="BE6" s="368"/>
      <c r="BF6" s="362"/>
      <c r="BG6" s="338"/>
      <c r="BH6" s="79"/>
      <c r="BI6" s="79"/>
      <c r="BJ6" s="79"/>
      <c r="BK6" s="79"/>
      <c r="BL6" s="79"/>
      <c r="BM6" s="169"/>
      <c r="BN6" s="79"/>
      <c r="BO6" s="148"/>
      <c r="BP6" s="369"/>
      <c r="BQ6" s="369"/>
      <c r="BR6" s="369"/>
      <c r="BS6" s="370"/>
      <c r="BT6" s="371"/>
      <c r="BU6" s="371"/>
      <c r="BV6" s="370"/>
      <c r="BW6" s="370"/>
      <c r="BX6" s="370"/>
      <c r="BY6" s="275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83"/>
      <c r="DR6" s="83"/>
      <c r="DS6" s="83"/>
      <c r="DT6" s="175"/>
      <c r="DU6" s="175"/>
      <c r="DV6" s="175"/>
      <c r="DW6" s="175"/>
      <c r="DX6" s="175"/>
    </row>
    <row r="7" spans="1:128" s="337" customFormat="1" ht="28.5" customHeight="1">
      <c r="A7" s="269"/>
      <c r="B7" s="270"/>
      <c r="C7" s="271"/>
      <c r="D7" s="272"/>
      <c r="E7" s="273"/>
      <c r="F7" s="273"/>
      <c r="G7" s="273"/>
      <c r="H7" s="273"/>
      <c r="I7" s="271"/>
      <c r="J7" s="271"/>
      <c r="K7" s="271"/>
      <c r="L7" s="271"/>
      <c r="M7" s="271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4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6"/>
      <c r="AN7" s="276"/>
      <c r="AO7" s="277"/>
      <c r="AP7" s="275"/>
      <c r="AQ7" s="275"/>
      <c r="AR7" s="275"/>
      <c r="AS7" s="275"/>
      <c r="AT7" s="275"/>
      <c r="AU7" s="275"/>
      <c r="AV7" s="275"/>
      <c r="AW7" s="275"/>
      <c r="AX7" s="275"/>
      <c r="AY7" s="275"/>
      <c r="AZ7" s="275"/>
      <c r="BA7" s="277"/>
      <c r="BB7" s="275"/>
      <c r="BC7" s="275"/>
      <c r="BD7" s="275"/>
      <c r="BE7" s="275"/>
      <c r="BF7" s="275"/>
      <c r="BG7" s="278"/>
      <c r="BH7" s="279"/>
      <c r="BI7" s="279"/>
      <c r="BJ7" s="279"/>
      <c r="BK7" s="279"/>
      <c r="BL7" s="279"/>
      <c r="BM7" s="280"/>
      <c r="BN7" s="279"/>
      <c r="BO7" s="279"/>
      <c r="BP7" s="279"/>
      <c r="BQ7" s="279"/>
      <c r="BR7" s="279"/>
      <c r="BS7" s="279"/>
      <c r="BT7" s="281"/>
      <c r="BU7" s="279"/>
      <c r="BV7" s="282"/>
      <c r="BW7" s="283"/>
      <c r="BX7" s="283"/>
      <c r="BY7" s="284"/>
      <c r="BZ7" s="78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83"/>
      <c r="DR7" s="83"/>
      <c r="DS7" s="83"/>
      <c r="DT7" s="175"/>
      <c r="DU7" s="175"/>
      <c r="DV7" s="175"/>
      <c r="DW7" s="175"/>
      <c r="DX7" s="175"/>
    </row>
    <row r="8" spans="1:128" ht="30" customHeight="1">
      <c r="A8" s="269"/>
      <c r="B8" s="270"/>
      <c r="C8" s="271"/>
      <c r="D8" s="272"/>
      <c r="E8" s="349" t="s">
        <v>209</v>
      </c>
      <c r="F8" s="349" t="s">
        <v>210</v>
      </c>
      <c r="G8" s="310"/>
      <c r="H8" s="310"/>
      <c r="I8" s="271"/>
      <c r="J8" s="271"/>
      <c r="K8" s="271"/>
      <c r="L8" s="271"/>
      <c r="M8" s="271"/>
      <c r="N8" s="349" t="s">
        <v>213</v>
      </c>
      <c r="O8" s="349" t="s">
        <v>239</v>
      </c>
      <c r="P8" s="271"/>
      <c r="Q8" s="271"/>
      <c r="R8" s="271"/>
      <c r="S8" s="271"/>
      <c r="T8" s="271"/>
      <c r="U8" s="271"/>
      <c r="V8" s="271"/>
      <c r="W8" s="271"/>
      <c r="X8" s="274"/>
      <c r="Y8" s="354" t="s">
        <v>213</v>
      </c>
      <c r="Z8" s="354" t="s">
        <v>214</v>
      </c>
      <c r="AA8" s="276"/>
      <c r="AB8" s="276"/>
      <c r="AC8" s="276"/>
      <c r="AD8" s="276"/>
      <c r="AE8" s="276"/>
      <c r="AF8" s="356" t="s">
        <v>218</v>
      </c>
      <c r="AG8" s="356" t="s">
        <v>214</v>
      </c>
      <c r="AH8" s="271"/>
      <c r="AI8" s="276"/>
      <c r="AJ8" s="276"/>
      <c r="AK8" s="276"/>
      <c r="AL8" s="276"/>
      <c r="AM8" s="276"/>
      <c r="AN8" s="276"/>
      <c r="AO8" s="277"/>
      <c r="AP8" s="276"/>
      <c r="AQ8" s="276"/>
      <c r="AR8" s="356" t="s">
        <v>222</v>
      </c>
      <c r="AS8" s="356" t="s">
        <v>214</v>
      </c>
      <c r="AT8" s="276"/>
      <c r="AU8" s="276"/>
      <c r="AV8" s="276"/>
      <c r="AW8" s="276"/>
      <c r="AX8" s="276"/>
      <c r="AY8" s="271"/>
      <c r="AZ8" s="275"/>
      <c r="BA8" s="277"/>
      <c r="BB8" s="354" t="s">
        <v>235</v>
      </c>
      <c r="BC8" s="354" t="s">
        <v>236</v>
      </c>
      <c r="BD8" s="275"/>
      <c r="BE8" s="275"/>
      <c r="BF8" s="275"/>
      <c r="BG8" s="278"/>
      <c r="BH8" s="279"/>
      <c r="BI8" s="279"/>
      <c r="BJ8" s="279"/>
      <c r="BK8" s="279"/>
      <c r="BL8" s="279"/>
      <c r="BM8" s="280"/>
      <c r="BN8" s="279"/>
      <c r="BO8" s="279"/>
      <c r="BP8" s="279"/>
      <c r="BQ8" s="279"/>
      <c r="BR8" s="279"/>
      <c r="BS8" s="279"/>
      <c r="BT8" s="279"/>
      <c r="BU8" s="279"/>
      <c r="BV8" s="282"/>
      <c r="BW8" s="285"/>
      <c r="BX8" s="276"/>
      <c r="BY8" s="275"/>
      <c r="BZ8" s="83"/>
      <c r="CA8" s="83"/>
      <c r="CB8" s="83"/>
      <c r="CC8" s="83"/>
      <c r="DQ8" s="83"/>
      <c r="DR8" s="83"/>
      <c r="DS8" s="83"/>
    </row>
    <row r="9" spans="1:128" s="81" customFormat="1" ht="30" customHeight="1">
      <c r="A9" s="269"/>
      <c r="B9" s="270"/>
      <c r="C9" s="271"/>
      <c r="D9" s="272"/>
      <c r="E9" s="350" t="s">
        <v>211</v>
      </c>
      <c r="F9" s="352">
        <f>AM6</f>
        <v>0</v>
      </c>
      <c r="G9" s="489"/>
      <c r="H9" s="489"/>
      <c r="I9" s="271"/>
      <c r="J9" s="271"/>
      <c r="K9" s="286"/>
      <c r="L9" s="286"/>
      <c r="M9" s="286"/>
      <c r="N9" s="350" t="s">
        <v>240</v>
      </c>
      <c r="O9" s="350">
        <f>N6</f>
        <v>0</v>
      </c>
      <c r="P9" s="286"/>
      <c r="Q9" s="286"/>
      <c r="R9" s="286"/>
      <c r="S9" s="286"/>
      <c r="T9" s="286"/>
      <c r="U9" s="286"/>
      <c r="V9" s="286"/>
      <c r="W9" s="286"/>
      <c r="X9" s="287"/>
      <c r="Y9" s="352" t="s">
        <v>215</v>
      </c>
      <c r="Z9" s="261">
        <f>Y6+Z6</f>
        <v>0</v>
      </c>
      <c r="AA9" s="288"/>
      <c r="AB9" s="288"/>
      <c r="AC9" s="289"/>
      <c r="AD9" s="289"/>
      <c r="AE9" s="289"/>
      <c r="AF9" s="357" t="s">
        <v>219</v>
      </c>
      <c r="AG9" s="357">
        <f>AC6+AD6+AE6+AF6</f>
        <v>0</v>
      </c>
      <c r="AH9" s="286"/>
      <c r="AI9" s="289"/>
      <c r="AJ9" s="289"/>
      <c r="AK9" s="289"/>
      <c r="AL9" s="289"/>
      <c r="AM9" s="276"/>
      <c r="AN9" s="276"/>
      <c r="AO9" s="277"/>
      <c r="AP9" s="289"/>
      <c r="AQ9" s="289"/>
      <c r="AR9" s="357" t="s">
        <v>223</v>
      </c>
      <c r="AS9" s="357">
        <f>AP6</f>
        <v>0</v>
      </c>
      <c r="AT9" s="289"/>
      <c r="AU9" s="289"/>
      <c r="AV9" s="289"/>
      <c r="AW9" s="289"/>
      <c r="AX9" s="289"/>
      <c r="AY9" s="286"/>
      <c r="AZ9" s="290"/>
      <c r="BA9" s="291"/>
      <c r="BB9" s="364" t="s">
        <v>231</v>
      </c>
      <c r="BC9" s="364">
        <f>BB6</f>
        <v>0</v>
      </c>
      <c r="BD9" s="290"/>
      <c r="BE9" s="290"/>
      <c r="BF9" s="290"/>
      <c r="BG9" s="292"/>
      <c r="BH9" s="293"/>
      <c r="BI9" s="293"/>
      <c r="BJ9" s="293"/>
      <c r="BK9" s="293"/>
      <c r="BL9" s="293"/>
      <c r="BM9" s="280"/>
      <c r="BN9" s="293"/>
      <c r="BO9" s="293"/>
      <c r="BP9" s="293"/>
      <c r="BQ9" s="293"/>
      <c r="BR9" s="293"/>
      <c r="BS9" s="293"/>
      <c r="BT9" s="293"/>
      <c r="BU9" s="293"/>
      <c r="BV9" s="282"/>
      <c r="BW9" s="294"/>
      <c r="BX9" s="289"/>
      <c r="BY9" s="275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83"/>
      <c r="DR9" s="83"/>
      <c r="DS9" s="83"/>
      <c r="DT9" s="175"/>
      <c r="DU9" s="175"/>
      <c r="DV9" s="175"/>
      <c r="DW9" s="175"/>
      <c r="DX9" s="175"/>
    </row>
    <row r="10" spans="1:128" ht="37.5" customHeight="1">
      <c r="A10" s="383"/>
      <c r="B10" s="270"/>
      <c r="C10" s="271"/>
      <c r="D10" s="272"/>
      <c r="E10" s="351" t="s">
        <v>212</v>
      </c>
      <c r="F10" s="353">
        <f>AN6</f>
        <v>0</v>
      </c>
      <c r="G10" s="490"/>
      <c r="H10" s="490"/>
      <c r="I10" s="271"/>
      <c r="J10" s="271"/>
      <c r="K10" s="271"/>
      <c r="L10" s="271"/>
      <c r="M10" s="271"/>
      <c r="N10" s="382" t="s">
        <v>241</v>
      </c>
      <c r="O10" s="351">
        <f>T6</f>
        <v>0</v>
      </c>
      <c r="P10" s="271"/>
      <c r="Q10" s="271"/>
      <c r="R10" s="271"/>
      <c r="S10" s="271"/>
      <c r="T10" s="271"/>
      <c r="U10" s="271"/>
      <c r="V10" s="271"/>
      <c r="W10" s="271"/>
      <c r="X10" s="295"/>
      <c r="Y10" s="355" t="s">
        <v>216</v>
      </c>
      <c r="Z10" s="93">
        <f>AA6+AB6</f>
        <v>0</v>
      </c>
      <c r="AA10" s="275"/>
      <c r="AB10" s="275"/>
      <c r="AC10" s="271"/>
      <c r="AD10" s="271"/>
      <c r="AE10" s="271"/>
      <c r="AF10" s="349" t="s">
        <v>220</v>
      </c>
      <c r="AG10" s="354">
        <f>AG6+AH6</f>
        <v>0</v>
      </c>
      <c r="AH10" s="271"/>
      <c r="AI10" s="276"/>
      <c r="AJ10" s="276"/>
      <c r="AK10" s="271"/>
      <c r="AL10" s="271"/>
      <c r="AM10" s="276"/>
      <c r="AN10" s="276"/>
      <c r="AO10" s="277"/>
      <c r="AP10" s="271"/>
      <c r="AQ10" s="271"/>
      <c r="AR10" s="349" t="s">
        <v>224</v>
      </c>
      <c r="AS10" s="349">
        <f>AQ6</f>
        <v>0</v>
      </c>
      <c r="AT10" s="271"/>
      <c r="AU10" s="271"/>
      <c r="AV10" s="271"/>
      <c r="AW10" s="271"/>
      <c r="AX10" s="271"/>
      <c r="AY10" s="271"/>
      <c r="AZ10" s="271"/>
      <c r="BA10" s="275"/>
      <c r="BB10" s="349" t="s">
        <v>232</v>
      </c>
      <c r="BC10" s="354">
        <f>BC6</f>
        <v>0</v>
      </c>
      <c r="BD10" s="271"/>
      <c r="BE10" s="271"/>
      <c r="BF10" s="271"/>
      <c r="BG10" s="278"/>
      <c r="BH10" s="279"/>
      <c r="BI10" s="279"/>
      <c r="BJ10" s="279"/>
      <c r="BK10" s="279"/>
      <c r="BL10" s="279"/>
      <c r="BM10" s="280"/>
      <c r="BN10" s="279"/>
      <c r="BO10" s="279"/>
      <c r="BP10" s="279"/>
      <c r="BQ10" s="279"/>
      <c r="BR10" s="279"/>
      <c r="BS10" s="279"/>
      <c r="BT10" s="279"/>
      <c r="BU10" s="279"/>
      <c r="BV10" s="282"/>
      <c r="BW10" s="285"/>
      <c r="BX10" s="285"/>
      <c r="BY10" s="284"/>
      <c r="DQ10" s="83"/>
      <c r="DR10" s="83"/>
      <c r="DS10" s="83"/>
    </row>
    <row r="11" spans="1:128" ht="30" customHeight="1">
      <c r="A11" s="269"/>
      <c r="B11" s="270"/>
      <c r="C11" s="271"/>
      <c r="D11" s="272"/>
      <c r="E11" s="273"/>
      <c r="F11" s="273"/>
      <c r="G11" s="273"/>
      <c r="H11" s="273"/>
      <c r="I11" s="271"/>
      <c r="J11" s="271"/>
      <c r="K11" s="273"/>
      <c r="L11" s="273"/>
      <c r="M11" s="273"/>
      <c r="N11" s="382" t="s">
        <v>242</v>
      </c>
      <c r="O11" s="382">
        <f>D6</f>
        <v>0</v>
      </c>
      <c r="P11" s="273"/>
      <c r="Q11" s="273"/>
      <c r="R11" s="273"/>
      <c r="S11" s="273"/>
      <c r="T11" s="273"/>
      <c r="U11" s="273"/>
      <c r="V11" s="273"/>
      <c r="W11" s="273"/>
      <c r="X11" s="271"/>
      <c r="Y11" s="353" t="s">
        <v>217</v>
      </c>
      <c r="Z11" s="76">
        <f>AM6+AN6</f>
        <v>0</v>
      </c>
      <c r="AA11" s="296"/>
      <c r="AB11" s="296"/>
      <c r="AC11" s="296"/>
      <c r="AD11" s="296"/>
      <c r="AE11" s="296"/>
      <c r="AF11" s="358" t="s">
        <v>221</v>
      </c>
      <c r="AG11" s="358">
        <f>AK6+AL6</f>
        <v>0</v>
      </c>
      <c r="AH11" s="296"/>
      <c r="AI11" s="297"/>
      <c r="AJ11" s="297"/>
      <c r="AK11" s="296"/>
      <c r="AL11" s="296"/>
      <c r="AM11" s="276"/>
      <c r="AN11" s="276"/>
      <c r="AO11" s="277"/>
      <c r="AP11" s="296"/>
      <c r="AQ11" s="296"/>
      <c r="AR11" s="358" t="s">
        <v>225</v>
      </c>
      <c r="AS11" s="358">
        <f>AR6</f>
        <v>0</v>
      </c>
      <c r="AT11" s="296"/>
      <c r="AU11" s="296"/>
      <c r="AV11" s="296"/>
      <c r="AW11" s="296"/>
      <c r="AX11" s="296"/>
      <c r="AY11" s="296"/>
      <c r="AZ11" s="296"/>
      <c r="BA11" s="275"/>
      <c r="BB11" s="358" t="s">
        <v>233</v>
      </c>
      <c r="BC11" s="358">
        <f>BD6</f>
        <v>0</v>
      </c>
      <c r="BD11" s="296"/>
      <c r="BE11" s="296"/>
      <c r="BF11" s="275"/>
      <c r="BG11" s="278"/>
      <c r="BH11" s="279"/>
      <c r="BI11" s="279"/>
      <c r="BJ11" s="279"/>
      <c r="BK11" s="279"/>
      <c r="BL11" s="279"/>
      <c r="BM11" s="280"/>
      <c r="BN11" s="279"/>
      <c r="BO11" s="279"/>
      <c r="BP11" s="279"/>
      <c r="BQ11" s="279"/>
      <c r="BR11" s="279"/>
      <c r="BS11" s="279"/>
      <c r="BT11" s="279"/>
      <c r="BU11" s="279"/>
      <c r="BV11" s="282"/>
      <c r="BW11" s="285"/>
      <c r="BX11" s="285"/>
      <c r="BY11" s="284"/>
      <c r="DQ11" s="83"/>
      <c r="DR11" s="83"/>
      <c r="DS11" s="83"/>
    </row>
    <row r="12" spans="1:128" ht="30" customHeight="1">
      <c r="A12" s="269"/>
      <c r="B12" s="270"/>
      <c r="C12" s="271"/>
      <c r="D12" s="272"/>
      <c r="E12" s="271"/>
      <c r="F12" s="271"/>
      <c r="G12" s="488"/>
      <c r="H12" s="488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98"/>
      <c r="Y12" s="299"/>
      <c r="Z12" s="299"/>
      <c r="AA12" s="275"/>
      <c r="AB12" s="300"/>
      <c r="AC12" s="300"/>
      <c r="AD12" s="300"/>
      <c r="AE12" s="300"/>
      <c r="AF12" s="359"/>
      <c r="AG12" s="359"/>
      <c r="AH12" s="300"/>
      <c r="AI12" s="300"/>
      <c r="AJ12" s="276"/>
      <c r="AK12" s="271"/>
      <c r="AL12" s="271"/>
      <c r="AM12" s="276"/>
      <c r="AN12" s="276"/>
      <c r="AO12" s="277"/>
      <c r="AP12" s="275"/>
      <c r="AQ12" s="275"/>
      <c r="AR12" s="354" t="s">
        <v>226</v>
      </c>
      <c r="AS12" s="354">
        <f>AS6</f>
        <v>0</v>
      </c>
      <c r="AT12" s="275"/>
      <c r="AU12" s="275"/>
      <c r="AV12" s="275"/>
      <c r="AW12" s="275"/>
      <c r="AX12" s="275"/>
      <c r="AY12" s="275"/>
      <c r="AZ12" s="275"/>
      <c r="BA12" s="365"/>
      <c r="BB12" s="366" t="s">
        <v>234</v>
      </c>
      <c r="BC12" s="360">
        <f>BE6</f>
        <v>0</v>
      </c>
      <c r="BD12" s="275"/>
      <c r="BE12" s="275"/>
      <c r="BF12" s="275"/>
      <c r="BG12" s="278"/>
      <c r="BH12" s="279"/>
      <c r="BI12" s="279"/>
      <c r="BJ12" s="279"/>
      <c r="BK12" s="279"/>
      <c r="BL12" s="279"/>
      <c r="BM12" s="280"/>
      <c r="BN12" s="279"/>
      <c r="BO12" s="279"/>
      <c r="BP12" s="279"/>
      <c r="BQ12" s="279"/>
      <c r="BR12" s="279"/>
      <c r="BS12" s="279"/>
      <c r="BT12" s="279"/>
      <c r="BU12" s="279"/>
      <c r="BV12" s="282"/>
      <c r="BW12" s="285"/>
      <c r="BX12" s="285"/>
      <c r="BY12" s="284"/>
      <c r="BZ12" s="86"/>
      <c r="CA12" s="86"/>
      <c r="CB12" s="86"/>
      <c r="DQ12" s="83"/>
      <c r="DR12" s="83"/>
      <c r="DS12" s="83"/>
    </row>
    <row r="13" spans="1:128" ht="30" customHeight="1">
      <c r="A13" s="269"/>
      <c r="B13" s="270"/>
      <c r="C13" s="271"/>
      <c r="D13" s="272"/>
      <c r="E13" s="271"/>
      <c r="F13" s="271"/>
      <c r="G13" s="488"/>
      <c r="H13" s="488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2"/>
      <c r="Y13" s="301"/>
      <c r="Z13" s="301"/>
      <c r="AA13" s="275"/>
      <c r="AB13" s="302"/>
      <c r="AC13" s="303"/>
      <c r="AD13" s="303"/>
      <c r="AE13" s="275"/>
      <c r="AF13" s="275"/>
      <c r="AG13" s="275"/>
      <c r="AH13" s="275"/>
      <c r="AI13" s="275"/>
      <c r="AJ13" s="275"/>
      <c r="AK13" s="275"/>
      <c r="AL13" s="304"/>
      <c r="AM13" s="276"/>
      <c r="AN13" s="276"/>
      <c r="AO13" s="275"/>
      <c r="AP13" s="301"/>
      <c r="AQ13" s="301"/>
      <c r="AR13" s="361" t="s">
        <v>227</v>
      </c>
      <c r="AS13" s="354">
        <f>AU6</f>
        <v>0</v>
      </c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275"/>
      <c r="BE13" s="301"/>
      <c r="BF13" s="301"/>
      <c r="BG13" s="278"/>
      <c r="BH13" s="279"/>
      <c r="BI13" s="279"/>
      <c r="BJ13" s="279"/>
      <c r="BK13" s="279"/>
      <c r="BL13" s="279"/>
      <c r="BM13" s="280"/>
      <c r="BN13" s="279"/>
      <c r="BO13" s="279"/>
      <c r="BP13" s="279"/>
      <c r="BQ13" s="279"/>
      <c r="BR13" s="279"/>
      <c r="BS13" s="279"/>
      <c r="BT13" s="279"/>
      <c r="BU13" s="279"/>
      <c r="BV13" s="279"/>
      <c r="BW13" s="285"/>
      <c r="BX13" s="285"/>
      <c r="BY13" s="284"/>
      <c r="DQ13" s="83"/>
      <c r="DR13" s="83"/>
      <c r="DS13" s="83"/>
    </row>
    <row r="14" spans="1:128" ht="30" customHeight="1">
      <c r="A14" s="269"/>
      <c r="B14" s="270"/>
      <c r="C14" s="271"/>
      <c r="D14" s="272"/>
      <c r="E14" s="271"/>
      <c r="F14" s="273"/>
      <c r="G14" s="273"/>
      <c r="H14" s="273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4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6"/>
      <c r="AN14" s="276"/>
      <c r="AO14" s="277"/>
      <c r="AP14" s="275"/>
      <c r="AQ14" s="275"/>
      <c r="AR14" s="354" t="s">
        <v>228</v>
      </c>
      <c r="AS14" s="354">
        <f>AT6</f>
        <v>0</v>
      </c>
      <c r="AT14" s="275"/>
      <c r="AU14" s="275"/>
      <c r="AV14" s="275"/>
      <c r="AW14" s="275"/>
      <c r="AX14" s="275"/>
      <c r="AY14" s="275"/>
      <c r="AZ14" s="275"/>
      <c r="BA14" s="277"/>
      <c r="BB14" s="275"/>
      <c r="BC14" s="275"/>
      <c r="BD14" s="271"/>
      <c r="BE14" s="271"/>
      <c r="BF14" s="271"/>
      <c r="BG14" s="278"/>
      <c r="BH14" s="279"/>
      <c r="BI14" s="279"/>
      <c r="BJ14" s="279"/>
      <c r="BK14" s="279"/>
      <c r="BL14" s="279"/>
      <c r="BM14" s="280"/>
      <c r="BN14" s="279"/>
      <c r="BO14" s="279"/>
      <c r="BP14" s="279"/>
      <c r="BQ14" s="279"/>
      <c r="BR14" s="279"/>
      <c r="BS14" s="279"/>
      <c r="BT14" s="279"/>
      <c r="BU14" s="279"/>
      <c r="BV14" s="282"/>
      <c r="BW14" s="285"/>
      <c r="BX14" s="285"/>
      <c r="BY14" s="284"/>
      <c r="DQ14" s="83"/>
      <c r="DR14" s="83"/>
      <c r="DS14" s="83"/>
    </row>
    <row r="15" spans="1:128" ht="37.5" customHeight="1">
      <c r="A15" s="269"/>
      <c r="B15" s="270"/>
      <c r="C15" s="271"/>
      <c r="D15" s="272"/>
      <c r="E15" s="273"/>
      <c r="F15" s="273"/>
      <c r="G15" s="273"/>
      <c r="H15" s="273"/>
      <c r="I15" s="271"/>
      <c r="J15" s="271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4"/>
      <c r="Y15" s="275"/>
      <c r="Z15" s="275"/>
      <c r="AA15" s="296"/>
      <c r="AB15" s="296"/>
      <c r="AC15" s="296"/>
      <c r="AD15" s="296"/>
      <c r="AE15" s="296"/>
      <c r="AF15" s="296"/>
      <c r="AG15" s="296"/>
      <c r="AH15" s="296"/>
      <c r="AI15" s="276"/>
      <c r="AJ15" s="276"/>
      <c r="AK15" s="296"/>
      <c r="AL15" s="296"/>
      <c r="AM15" s="276"/>
      <c r="AN15" s="276"/>
      <c r="AO15" s="277"/>
      <c r="AP15" s="296"/>
      <c r="AQ15" s="296"/>
      <c r="AR15" s="358" t="s">
        <v>229</v>
      </c>
      <c r="AS15" s="358">
        <f>AV6</f>
        <v>0</v>
      </c>
      <c r="AT15" s="296"/>
      <c r="AU15" s="296"/>
      <c r="AV15" s="296"/>
      <c r="AW15" s="296"/>
      <c r="AX15" s="296"/>
      <c r="AY15" s="296"/>
      <c r="AZ15" s="296"/>
      <c r="BA15" s="305"/>
      <c r="BB15" s="296"/>
      <c r="BC15" s="296"/>
      <c r="BD15" s="296"/>
      <c r="BE15" s="296"/>
      <c r="BF15" s="296"/>
      <c r="BG15" s="278"/>
      <c r="BH15" s="279"/>
      <c r="BI15" s="279"/>
      <c r="BJ15" s="279"/>
      <c r="BK15" s="279"/>
      <c r="BL15" s="279"/>
      <c r="BM15" s="280"/>
      <c r="BN15" s="279"/>
      <c r="BO15" s="279"/>
      <c r="BP15" s="279"/>
      <c r="BQ15" s="279"/>
      <c r="BR15" s="279"/>
      <c r="BS15" s="279"/>
      <c r="BT15" s="281"/>
      <c r="BU15" s="279"/>
      <c r="BV15" s="279"/>
      <c r="BW15" s="283"/>
      <c r="BX15" s="285"/>
      <c r="BY15" s="285"/>
      <c r="DQ15" s="83"/>
      <c r="DR15" s="83"/>
      <c r="DS15" s="83"/>
    </row>
    <row r="16" spans="1:128" ht="30" customHeight="1">
      <c r="A16" s="269"/>
      <c r="B16" s="270"/>
      <c r="C16" s="271"/>
      <c r="D16" s="272"/>
      <c r="E16" s="273"/>
      <c r="F16" s="273"/>
      <c r="G16" s="273"/>
      <c r="H16" s="273"/>
      <c r="I16" s="271"/>
      <c r="J16" s="271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4"/>
      <c r="Y16" s="275"/>
      <c r="Z16" s="275"/>
      <c r="AA16" s="296"/>
      <c r="AB16" s="296"/>
      <c r="AC16" s="296"/>
      <c r="AD16" s="296"/>
      <c r="AE16" s="296"/>
      <c r="AF16" s="296"/>
      <c r="AG16" s="296"/>
      <c r="AH16" s="296"/>
      <c r="AI16" s="297"/>
      <c r="AJ16" s="297"/>
      <c r="AK16" s="296"/>
      <c r="AL16" s="296"/>
      <c r="AM16" s="276"/>
      <c r="AN16" s="276"/>
      <c r="AO16" s="277"/>
      <c r="AP16" s="296"/>
      <c r="AQ16" s="296"/>
      <c r="AR16" s="358" t="s">
        <v>230</v>
      </c>
      <c r="AS16" s="358">
        <f>AW6+AX6+AY6+AZ6</f>
        <v>0</v>
      </c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78"/>
      <c r="BH16" s="279"/>
      <c r="BI16" s="279"/>
      <c r="BJ16" s="279"/>
      <c r="BK16" s="279"/>
      <c r="BL16" s="279"/>
      <c r="BM16" s="280"/>
      <c r="BN16" s="279"/>
      <c r="BO16" s="279"/>
      <c r="BP16" s="279"/>
      <c r="BQ16" s="279"/>
      <c r="BR16" s="279"/>
      <c r="BS16" s="279"/>
      <c r="BT16" s="279"/>
      <c r="BU16" s="279"/>
      <c r="BV16" s="282"/>
      <c r="BW16" s="285"/>
      <c r="BX16" s="285"/>
      <c r="BY16" s="284"/>
      <c r="BZ16" s="78"/>
      <c r="CA16" s="78"/>
      <c r="CB16" s="78"/>
      <c r="DQ16" s="83"/>
      <c r="DR16" s="83"/>
      <c r="DS16" s="83"/>
    </row>
    <row r="17" spans="1:128" ht="30" customHeight="1">
      <c r="A17" s="269"/>
      <c r="B17" s="270"/>
      <c r="C17" s="271"/>
      <c r="D17" s="272"/>
      <c r="E17" s="273"/>
      <c r="F17" s="273"/>
      <c r="G17" s="273"/>
      <c r="H17" s="273"/>
      <c r="I17" s="271"/>
      <c r="J17" s="271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4"/>
      <c r="Y17" s="275"/>
      <c r="Z17" s="275"/>
      <c r="AA17" s="296"/>
      <c r="AB17" s="296"/>
      <c r="AC17" s="273"/>
      <c r="AD17" s="273"/>
      <c r="AE17" s="273"/>
      <c r="AF17" s="273"/>
      <c r="AG17" s="273"/>
      <c r="AH17" s="273"/>
      <c r="AI17" s="297"/>
      <c r="AJ17" s="297"/>
      <c r="AK17" s="273"/>
      <c r="AL17" s="273"/>
      <c r="AM17" s="276"/>
      <c r="AN17" s="276"/>
      <c r="AO17" s="277"/>
      <c r="AP17" s="273"/>
      <c r="AQ17" s="273"/>
      <c r="AR17" s="273"/>
      <c r="AS17" s="273"/>
      <c r="AT17" s="273"/>
      <c r="AU17" s="273"/>
      <c r="AV17" s="273"/>
      <c r="AW17" s="273"/>
      <c r="AX17" s="273"/>
      <c r="AY17" s="296"/>
      <c r="AZ17" s="273"/>
      <c r="BA17" s="296"/>
      <c r="BB17" s="273"/>
      <c r="BC17" s="273"/>
      <c r="BD17" s="273"/>
      <c r="BE17" s="273"/>
      <c r="BF17" s="273"/>
      <c r="BG17" s="278"/>
      <c r="BH17" s="279"/>
      <c r="BI17" s="279"/>
      <c r="BJ17" s="279"/>
      <c r="BK17" s="279"/>
      <c r="BL17" s="279"/>
      <c r="BM17" s="280"/>
      <c r="BN17" s="279"/>
      <c r="BO17" s="279"/>
      <c r="BP17" s="279"/>
      <c r="BQ17" s="279"/>
      <c r="BR17" s="279"/>
      <c r="BS17" s="279"/>
      <c r="BT17" s="279"/>
      <c r="BU17" s="279"/>
      <c r="BV17" s="279"/>
      <c r="BW17" s="285"/>
      <c r="BX17" s="285"/>
      <c r="BY17" s="284"/>
      <c r="DQ17" s="83"/>
      <c r="DR17" s="83"/>
      <c r="DS17" s="83"/>
    </row>
    <row r="18" spans="1:128" ht="30" customHeight="1">
      <c r="A18" s="269"/>
      <c r="B18" s="270"/>
      <c r="C18" s="271"/>
      <c r="D18" s="272"/>
      <c r="E18" s="273"/>
      <c r="F18" s="273"/>
      <c r="G18" s="273"/>
      <c r="H18" s="273"/>
      <c r="I18" s="271"/>
      <c r="J18" s="271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4"/>
      <c r="Y18" s="275"/>
      <c r="Z18" s="275"/>
      <c r="AA18" s="296"/>
      <c r="AB18" s="296"/>
      <c r="AC18" s="296"/>
      <c r="AD18" s="296"/>
      <c r="AE18" s="296"/>
      <c r="AF18" s="296"/>
      <c r="AG18" s="296"/>
      <c r="AH18" s="296"/>
      <c r="AI18" s="276"/>
      <c r="AJ18" s="276"/>
      <c r="AK18" s="296"/>
      <c r="AL18" s="296"/>
      <c r="AM18" s="276"/>
      <c r="AN18" s="276"/>
      <c r="AO18" s="277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296"/>
      <c r="BF18" s="296"/>
      <c r="BG18" s="278"/>
      <c r="BH18" s="279"/>
      <c r="BI18" s="279"/>
      <c r="BJ18" s="279"/>
      <c r="BK18" s="279"/>
      <c r="BL18" s="279"/>
      <c r="BM18" s="280"/>
      <c r="BN18" s="279"/>
      <c r="BO18" s="279"/>
      <c r="BP18" s="279"/>
      <c r="BQ18" s="279"/>
      <c r="BR18" s="279"/>
      <c r="BS18" s="279"/>
      <c r="BT18" s="281"/>
      <c r="BU18" s="279"/>
      <c r="BV18" s="282"/>
      <c r="BW18" s="283"/>
      <c r="BX18" s="283"/>
      <c r="BY18" s="284"/>
      <c r="DQ18" s="83"/>
      <c r="DR18" s="83"/>
      <c r="DS18" s="83"/>
    </row>
    <row r="19" spans="1:128" s="95" customFormat="1" ht="30" customHeight="1">
      <c r="A19" s="306"/>
      <c r="B19" s="307"/>
      <c r="C19" s="307"/>
      <c r="D19" s="272"/>
      <c r="E19" s="271"/>
      <c r="F19" s="271"/>
      <c r="G19" s="488"/>
      <c r="H19" s="488"/>
      <c r="I19" s="271"/>
      <c r="J19" s="271"/>
      <c r="K19" s="271"/>
      <c r="L19" s="271"/>
      <c r="M19" s="271"/>
      <c r="N19" s="273"/>
      <c r="O19" s="271"/>
      <c r="P19" s="271"/>
      <c r="Q19" s="271"/>
      <c r="R19" s="271"/>
      <c r="S19" s="271"/>
      <c r="T19" s="271"/>
      <c r="U19" s="271"/>
      <c r="V19" s="271"/>
      <c r="W19" s="271"/>
      <c r="X19" s="274"/>
      <c r="Y19" s="275"/>
      <c r="Z19" s="275"/>
      <c r="AA19" s="275"/>
      <c r="AB19" s="275"/>
      <c r="AC19" s="271"/>
      <c r="AD19" s="271"/>
      <c r="AE19" s="271"/>
      <c r="AF19" s="271"/>
      <c r="AG19" s="271"/>
      <c r="AH19" s="271"/>
      <c r="AI19" s="271"/>
      <c r="AJ19" s="271"/>
      <c r="AK19" s="276"/>
      <c r="AL19" s="271"/>
      <c r="AM19" s="276"/>
      <c r="AN19" s="276"/>
      <c r="AO19" s="277"/>
      <c r="AP19" s="276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308"/>
      <c r="BB19" s="271"/>
      <c r="BC19" s="271"/>
      <c r="BD19" s="271"/>
      <c r="BE19" s="271"/>
      <c r="BF19" s="271"/>
      <c r="BG19" s="278"/>
      <c r="BH19" s="279"/>
      <c r="BI19" s="279"/>
      <c r="BJ19" s="279"/>
      <c r="BK19" s="279"/>
      <c r="BL19" s="279"/>
      <c r="BM19" s="280"/>
      <c r="BN19" s="279"/>
      <c r="BO19" s="279"/>
      <c r="BP19" s="279"/>
      <c r="BQ19" s="279"/>
      <c r="BR19" s="279"/>
      <c r="BS19" s="279"/>
      <c r="BT19" s="279"/>
      <c r="BU19" s="279"/>
      <c r="BV19" s="282"/>
      <c r="BW19" s="283"/>
      <c r="BX19" s="285"/>
      <c r="BY19" s="284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94"/>
      <c r="DR19" s="94"/>
      <c r="DS19" s="94"/>
      <c r="DT19" s="346"/>
      <c r="DU19" s="346"/>
      <c r="DV19" s="346"/>
      <c r="DW19" s="346"/>
      <c r="DX19" s="346"/>
    </row>
    <row r="20" spans="1:128" s="81" customFormat="1" ht="30" customHeight="1">
      <c r="A20" s="269"/>
      <c r="B20" s="270"/>
      <c r="C20" s="271"/>
      <c r="D20" s="272"/>
      <c r="E20" s="273"/>
      <c r="F20" s="273"/>
      <c r="G20" s="273"/>
      <c r="H20" s="273"/>
      <c r="I20" s="271"/>
      <c r="J20" s="271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1"/>
      <c r="Y20" s="275"/>
      <c r="Z20" s="275"/>
      <c r="AA20" s="296"/>
      <c r="AB20" s="296"/>
      <c r="AC20" s="296"/>
      <c r="AD20" s="296"/>
      <c r="AE20" s="296"/>
      <c r="AF20" s="273"/>
      <c r="AG20" s="273"/>
      <c r="AH20" s="273"/>
      <c r="AI20" s="273"/>
      <c r="AJ20" s="297"/>
      <c r="AK20" s="273"/>
      <c r="AL20" s="273"/>
      <c r="AM20" s="276"/>
      <c r="AN20" s="276"/>
      <c r="AO20" s="277"/>
      <c r="AP20" s="296"/>
      <c r="AQ20" s="273"/>
      <c r="AR20" s="273"/>
      <c r="AS20" s="273"/>
      <c r="AT20" s="273"/>
      <c r="AU20" s="273"/>
      <c r="AV20" s="271"/>
      <c r="AW20" s="296"/>
      <c r="AX20" s="275"/>
      <c r="AY20" s="275"/>
      <c r="AZ20" s="275"/>
      <c r="BA20" s="275"/>
      <c r="BB20" s="296"/>
      <c r="BC20" s="275"/>
      <c r="BD20" s="275"/>
      <c r="BE20" s="275"/>
      <c r="BF20" s="275"/>
      <c r="BG20" s="278"/>
      <c r="BH20" s="279"/>
      <c r="BI20" s="279"/>
      <c r="BJ20" s="279"/>
      <c r="BK20" s="279"/>
      <c r="BL20" s="279"/>
      <c r="BM20" s="280"/>
      <c r="BN20" s="279"/>
      <c r="BO20" s="279"/>
      <c r="BP20" s="279"/>
      <c r="BQ20" s="279"/>
      <c r="BR20" s="279"/>
      <c r="BS20" s="279"/>
      <c r="BT20" s="281"/>
      <c r="BU20" s="279"/>
      <c r="BV20" s="282"/>
      <c r="BW20" s="283"/>
      <c r="BX20" s="283"/>
      <c r="BY20" s="284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83"/>
      <c r="DR20" s="83"/>
      <c r="DS20" s="83"/>
      <c r="DT20" s="175"/>
      <c r="DU20" s="175"/>
      <c r="DV20" s="175"/>
      <c r="DW20" s="175"/>
      <c r="DX20" s="175"/>
    </row>
    <row r="21" spans="1:128">
      <c r="A21" s="309"/>
      <c r="C21" s="310"/>
      <c r="D21" s="1"/>
      <c r="E21" s="1"/>
      <c r="F21" s="1"/>
      <c r="G21" s="1"/>
      <c r="H21" s="1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311"/>
      <c r="BN21" s="164"/>
      <c r="BO21" s="164"/>
      <c r="BP21" s="164"/>
      <c r="BQ21" s="164"/>
      <c r="BR21" s="164"/>
      <c r="BT21" s="312"/>
      <c r="BU21" s="312"/>
      <c r="BW21" s="83"/>
      <c r="BX21" s="83"/>
    </row>
    <row r="22" spans="1:128" ht="60" customHeight="1">
      <c r="A22" s="583"/>
      <c r="C22" s="310"/>
      <c r="D22" s="1"/>
      <c r="E22" s="1"/>
      <c r="F22" s="1"/>
      <c r="G22" s="1"/>
      <c r="H22" s="1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311"/>
      <c r="BN22" s="164"/>
      <c r="BO22" s="164"/>
      <c r="BP22" s="164"/>
      <c r="BQ22" s="164"/>
      <c r="BR22" s="164"/>
      <c r="BT22" s="312"/>
      <c r="BU22" s="312"/>
      <c r="BW22" s="83"/>
      <c r="BX22" s="83"/>
      <c r="BY22" s="14"/>
    </row>
    <row r="23" spans="1:128" ht="27" customHeight="1">
      <c r="A23" s="583"/>
      <c r="C23" s="310"/>
      <c r="D23" s="1"/>
      <c r="E23" s="1"/>
      <c r="F23" s="1"/>
      <c r="G23" s="1"/>
      <c r="H23" s="1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311"/>
      <c r="BN23" s="164"/>
      <c r="BO23" s="164"/>
      <c r="BP23" s="164"/>
      <c r="BQ23" s="164"/>
      <c r="BR23" s="164"/>
      <c r="BT23" s="312"/>
      <c r="BU23" s="312"/>
      <c r="BW23" s="83"/>
      <c r="BX23" s="83"/>
      <c r="BY23" s="14"/>
    </row>
    <row r="24" spans="1:128" ht="30" customHeight="1">
      <c r="A24" s="269"/>
      <c r="C24" s="271"/>
      <c r="D24" s="272"/>
      <c r="E24" s="271"/>
      <c r="F24" s="271"/>
      <c r="G24" s="488"/>
      <c r="H24" s="488"/>
      <c r="I24" s="271"/>
      <c r="J24" s="271"/>
      <c r="K24" s="271"/>
      <c r="L24" s="271"/>
      <c r="M24" s="271"/>
      <c r="N24" s="273"/>
      <c r="O24" s="271"/>
      <c r="P24" s="271"/>
      <c r="Q24" s="271"/>
      <c r="R24" s="271"/>
      <c r="S24" s="271"/>
      <c r="T24" s="271"/>
      <c r="U24" s="271"/>
      <c r="V24" s="271"/>
      <c r="W24" s="271"/>
      <c r="X24" s="387"/>
      <c r="Y24" s="312"/>
      <c r="Z24" s="312"/>
      <c r="AA24" s="275"/>
      <c r="AB24" s="275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6"/>
      <c r="AN24" s="276"/>
      <c r="AO24" s="277"/>
      <c r="AP24" s="271"/>
      <c r="AQ24" s="271"/>
      <c r="AR24" s="271"/>
      <c r="AS24" s="384"/>
      <c r="AT24" s="247"/>
      <c r="AU24" s="247"/>
      <c r="AV24" s="247"/>
      <c r="AW24" s="247"/>
      <c r="AX24" s="247"/>
      <c r="AY24" s="247"/>
      <c r="AZ24" s="248"/>
      <c r="BA24" s="126"/>
      <c r="BB24" s="249"/>
      <c r="BC24" s="250"/>
      <c r="BD24" s="250"/>
      <c r="BE24" s="250"/>
      <c r="BF24" s="251"/>
      <c r="BG24" s="143"/>
      <c r="BH24" s="252"/>
      <c r="BI24" s="253"/>
      <c r="BJ24" s="253"/>
      <c r="BK24" s="253"/>
      <c r="BL24" s="253"/>
      <c r="BM24" s="254"/>
      <c r="BN24" s="253"/>
      <c r="BO24" s="255"/>
      <c r="BP24" s="256"/>
      <c r="BQ24" s="256"/>
      <c r="BR24" s="257"/>
      <c r="BS24" s="151"/>
      <c r="BT24" s="249"/>
      <c r="BU24" s="253"/>
      <c r="BV24" s="145"/>
      <c r="BW24" s="252"/>
      <c r="BX24" s="258"/>
      <c r="BY24" s="312"/>
      <c r="DQ24" s="83"/>
      <c r="DR24" s="83"/>
      <c r="DS24" s="83"/>
    </row>
    <row r="25" spans="1:128" s="81" customFormat="1" ht="30" customHeight="1">
      <c r="A25" s="269"/>
      <c r="B25" s="270"/>
      <c r="C25" s="271"/>
      <c r="D25" s="272"/>
      <c r="E25" s="388"/>
      <c r="F25" s="388"/>
      <c r="G25" s="388"/>
      <c r="H25" s="388"/>
      <c r="I25" s="271"/>
      <c r="J25" s="271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295"/>
      <c r="Y25" s="296"/>
      <c r="Z25" s="296"/>
      <c r="AA25" s="389"/>
      <c r="AB25" s="389"/>
      <c r="AC25" s="389"/>
      <c r="AD25" s="389"/>
      <c r="AE25" s="389"/>
      <c r="AF25" s="388"/>
      <c r="AG25" s="388"/>
      <c r="AH25" s="388"/>
      <c r="AI25" s="388"/>
      <c r="AJ25" s="390"/>
      <c r="AK25" s="388"/>
      <c r="AL25" s="388"/>
      <c r="AM25" s="276"/>
      <c r="AN25" s="276"/>
      <c r="AO25" s="277"/>
      <c r="AP25" s="389"/>
      <c r="AQ25" s="388"/>
      <c r="AR25" s="388"/>
      <c r="AS25" s="385"/>
      <c r="AT25" s="99"/>
      <c r="AU25" s="99"/>
      <c r="AV25" s="84"/>
      <c r="AW25" s="100"/>
      <c r="AX25" s="76"/>
      <c r="AY25" s="76"/>
      <c r="AZ25" s="119"/>
      <c r="BA25" s="125"/>
      <c r="BB25" s="123"/>
      <c r="BC25" s="76"/>
      <c r="BD25" s="76"/>
      <c r="BE25" s="76"/>
      <c r="BF25" s="119"/>
      <c r="BG25" s="143"/>
      <c r="BH25" s="138"/>
      <c r="BI25" s="79"/>
      <c r="BJ25" s="79"/>
      <c r="BK25" s="79"/>
      <c r="BL25" s="79"/>
      <c r="BM25" s="169"/>
      <c r="BN25" s="79"/>
      <c r="BO25" s="148"/>
      <c r="BP25" s="149"/>
      <c r="BQ25" s="149"/>
      <c r="BR25" s="150"/>
      <c r="BS25" s="151"/>
      <c r="BT25" s="104"/>
      <c r="BU25" s="79"/>
      <c r="BV25" s="151"/>
      <c r="BW25" s="105"/>
      <c r="BX25" s="116"/>
      <c r="BY25" s="284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83"/>
      <c r="DR25" s="83"/>
      <c r="DS25" s="83"/>
      <c r="DT25" s="175"/>
      <c r="DU25" s="175"/>
      <c r="DV25" s="175"/>
      <c r="DW25" s="175"/>
      <c r="DX25" s="175"/>
    </row>
    <row r="26" spans="1:128" ht="30" customHeight="1">
      <c r="A26" s="269"/>
      <c r="B26" s="270"/>
      <c r="C26" s="271"/>
      <c r="D26" s="272"/>
      <c r="E26" s="273"/>
      <c r="F26" s="271"/>
      <c r="G26" s="488"/>
      <c r="H26" s="488"/>
      <c r="I26" s="271"/>
      <c r="J26" s="271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95"/>
      <c r="Y26" s="296"/>
      <c r="Z26" s="296"/>
      <c r="AA26" s="296"/>
      <c r="AB26" s="296"/>
      <c r="AC26" s="273"/>
      <c r="AD26" s="273"/>
      <c r="AE26" s="273"/>
      <c r="AF26" s="273"/>
      <c r="AG26" s="273"/>
      <c r="AH26" s="296"/>
      <c r="AI26" s="296"/>
      <c r="AJ26" s="297"/>
      <c r="AK26" s="296"/>
      <c r="AL26" s="296"/>
      <c r="AM26" s="276"/>
      <c r="AN26" s="276"/>
      <c r="AO26" s="277"/>
      <c r="AP26" s="273"/>
      <c r="AQ26" s="273"/>
      <c r="AR26" s="273"/>
      <c r="AS26" s="122"/>
      <c r="AT26" s="89"/>
      <c r="AU26" s="89"/>
      <c r="AV26" s="93"/>
      <c r="AW26" s="93"/>
      <c r="AX26" s="93"/>
      <c r="AY26" s="93"/>
      <c r="AZ26" s="90"/>
      <c r="BA26" s="135"/>
      <c r="BB26" s="121"/>
      <c r="BC26" s="93"/>
      <c r="BD26" s="93"/>
      <c r="BE26" s="93"/>
      <c r="BF26" s="118"/>
      <c r="BG26" s="143"/>
      <c r="BH26" s="138"/>
      <c r="BI26" s="79"/>
      <c r="BJ26" s="79"/>
      <c r="BK26" s="79"/>
      <c r="BL26" s="79"/>
      <c r="BM26" s="169"/>
      <c r="BN26" s="79"/>
      <c r="BO26" s="148"/>
      <c r="BP26" s="149"/>
      <c r="BQ26" s="149"/>
      <c r="BR26" s="150"/>
      <c r="BS26" s="151"/>
      <c r="BT26" s="165"/>
      <c r="BU26" s="103"/>
      <c r="BV26" s="145"/>
      <c r="BW26" s="166"/>
      <c r="BX26" s="114"/>
      <c r="BY26" s="284"/>
      <c r="DQ26" s="83"/>
      <c r="DR26" s="83"/>
      <c r="DS26" s="83"/>
    </row>
    <row r="27" spans="1:128" s="81" customFormat="1" ht="30" customHeight="1">
      <c r="A27" s="269"/>
      <c r="B27" s="270"/>
      <c r="C27" s="271"/>
      <c r="D27" s="272"/>
      <c r="E27" s="271"/>
      <c r="F27" s="271"/>
      <c r="G27" s="488"/>
      <c r="H27" s="488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4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6"/>
      <c r="AN27" s="276"/>
      <c r="AO27" s="277"/>
      <c r="AP27" s="275"/>
      <c r="AQ27" s="275"/>
      <c r="AR27" s="275"/>
      <c r="AS27" s="120"/>
      <c r="AT27" s="76"/>
      <c r="AU27" s="76"/>
      <c r="AV27" s="76"/>
      <c r="AW27" s="76"/>
      <c r="AX27" s="76"/>
      <c r="AY27" s="76"/>
      <c r="AZ27" s="119"/>
      <c r="BA27" s="135"/>
      <c r="BB27" s="120"/>
      <c r="BC27" s="76"/>
      <c r="BD27" s="76"/>
      <c r="BE27" s="76"/>
      <c r="BF27" s="119"/>
      <c r="BG27" s="143"/>
      <c r="BH27" s="138"/>
      <c r="BI27" s="79"/>
      <c r="BJ27" s="79"/>
      <c r="BK27" s="79"/>
      <c r="BL27" s="79"/>
      <c r="BM27" s="169"/>
      <c r="BN27" s="79"/>
      <c r="BO27" s="148"/>
      <c r="BP27" s="149"/>
      <c r="BQ27" s="149"/>
      <c r="BR27" s="150"/>
      <c r="BS27" s="151"/>
      <c r="BT27" s="138"/>
      <c r="BU27" s="79"/>
      <c r="BV27" s="145"/>
      <c r="BW27" s="152"/>
      <c r="BX27" s="115"/>
      <c r="BY27" s="284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83"/>
      <c r="DR27" s="83"/>
      <c r="DS27" s="83"/>
      <c r="DT27" s="175"/>
      <c r="DU27" s="175"/>
      <c r="DV27" s="175"/>
      <c r="DW27" s="175"/>
      <c r="DX27" s="175"/>
    </row>
    <row r="28" spans="1:128" s="81" customFormat="1" ht="30" customHeight="1">
      <c r="A28" s="269"/>
      <c r="B28" s="270"/>
      <c r="C28" s="271"/>
      <c r="D28" s="272"/>
      <c r="E28" s="271"/>
      <c r="F28" s="273"/>
      <c r="G28" s="273"/>
      <c r="H28" s="273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4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6"/>
      <c r="AN28" s="276"/>
      <c r="AO28" s="277"/>
      <c r="AP28" s="275"/>
      <c r="AQ28" s="275"/>
      <c r="AR28" s="275"/>
      <c r="AS28" s="120"/>
      <c r="AT28" s="76"/>
      <c r="AU28" s="76"/>
      <c r="AV28" s="76"/>
      <c r="AW28" s="76"/>
      <c r="AX28" s="76"/>
      <c r="AY28" s="76"/>
      <c r="AZ28" s="119"/>
      <c r="BA28" s="135"/>
      <c r="BB28" s="120"/>
      <c r="BC28" s="76"/>
      <c r="BD28" s="76"/>
      <c r="BE28" s="76"/>
      <c r="BF28" s="119"/>
      <c r="BG28" s="143"/>
      <c r="BH28" s="138"/>
      <c r="BI28" s="79"/>
      <c r="BJ28" s="79"/>
      <c r="BK28" s="79"/>
      <c r="BL28" s="79"/>
      <c r="BM28" s="169"/>
      <c r="BN28" s="79"/>
      <c r="BO28" s="148"/>
      <c r="BP28" s="149"/>
      <c r="BQ28" s="149"/>
      <c r="BR28" s="150"/>
      <c r="BS28" s="151"/>
      <c r="BT28" s="138"/>
      <c r="BU28" s="79"/>
      <c r="BV28" s="145"/>
      <c r="BW28" s="152"/>
      <c r="BX28" s="115"/>
      <c r="BY28" s="284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83"/>
      <c r="DR28" s="83"/>
      <c r="DS28" s="83"/>
      <c r="DT28" s="175"/>
      <c r="DU28" s="175"/>
      <c r="DV28" s="175"/>
      <c r="DW28" s="175"/>
      <c r="DX28" s="175"/>
    </row>
    <row r="29" spans="1:128" s="81" customFormat="1" ht="30" customHeight="1">
      <c r="A29" s="269"/>
      <c r="B29" s="270"/>
      <c r="C29" s="271"/>
      <c r="D29" s="272"/>
      <c r="E29" s="273"/>
      <c r="F29" s="273"/>
      <c r="G29" s="273"/>
      <c r="H29" s="273"/>
      <c r="I29" s="271"/>
      <c r="J29" s="271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1"/>
      <c r="Y29" s="275"/>
      <c r="Z29" s="275"/>
      <c r="AA29" s="296"/>
      <c r="AB29" s="296"/>
      <c r="AC29" s="296"/>
      <c r="AD29" s="296"/>
      <c r="AE29" s="296"/>
      <c r="AF29" s="273"/>
      <c r="AG29" s="273"/>
      <c r="AH29" s="273"/>
      <c r="AI29" s="273"/>
      <c r="AJ29" s="296"/>
      <c r="AK29" s="273"/>
      <c r="AL29" s="273"/>
      <c r="AM29" s="276"/>
      <c r="AN29" s="276"/>
      <c r="AO29" s="277"/>
      <c r="AP29" s="296"/>
      <c r="AQ29" s="296"/>
      <c r="AR29" s="296"/>
      <c r="AS29" s="121"/>
      <c r="AT29" s="93"/>
      <c r="AU29" s="93"/>
      <c r="AV29" s="93"/>
      <c r="AW29" s="93"/>
      <c r="AX29" s="93"/>
      <c r="AY29" s="93"/>
      <c r="AZ29" s="119"/>
      <c r="BA29" s="125"/>
      <c r="BB29" s="121"/>
      <c r="BC29" s="76"/>
      <c r="BD29" s="76"/>
      <c r="BE29" s="76"/>
      <c r="BF29" s="119"/>
      <c r="BG29" s="143"/>
      <c r="BH29" s="138"/>
      <c r="BI29" s="79"/>
      <c r="BJ29" s="79"/>
      <c r="BK29" s="79"/>
      <c r="BL29" s="79"/>
      <c r="BM29" s="169"/>
      <c r="BN29" s="79"/>
      <c r="BO29" s="148"/>
      <c r="BP29" s="149"/>
      <c r="BQ29" s="149"/>
      <c r="BR29" s="150"/>
      <c r="BS29" s="151"/>
      <c r="BT29" s="103"/>
      <c r="BU29" s="79"/>
      <c r="BV29" s="151"/>
      <c r="BW29" s="96"/>
      <c r="BX29" s="114"/>
      <c r="BY29" s="284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83"/>
      <c r="DR29" s="83"/>
      <c r="DS29" s="83"/>
      <c r="DT29" s="175"/>
      <c r="DU29" s="175"/>
      <c r="DV29" s="175"/>
      <c r="DW29" s="175"/>
      <c r="DX29" s="175"/>
    </row>
    <row r="30" spans="1:128" s="81" customFormat="1" ht="30" customHeight="1">
      <c r="A30" s="269"/>
      <c r="B30" s="270"/>
      <c r="C30" s="271"/>
      <c r="D30" s="272"/>
      <c r="E30" s="273"/>
      <c r="F30" s="273"/>
      <c r="G30" s="273"/>
      <c r="H30" s="273"/>
      <c r="I30" s="271"/>
      <c r="J30" s="271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1"/>
      <c r="Y30" s="275"/>
      <c r="Z30" s="275"/>
      <c r="AA30" s="296"/>
      <c r="AB30" s="296"/>
      <c r="AC30" s="296"/>
      <c r="AD30" s="296"/>
      <c r="AE30" s="296"/>
      <c r="AF30" s="273"/>
      <c r="AG30" s="273"/>
      <c r="AH30" s="273"/>
      <c r="AI30" s="273"/>
      <c r="AJ30" s="296"/>
      <c r="AK30" s="273"/>
      <c r="AL30" s="273"/>
      <c r="AM30" s="276"/>
      <c r="AN30" s="276"/>
      <c r="AO30" s="277"/>
      <c r="AP30" s="296"/>
      <c r="AQ30" s="273"/>
      <c r="AR30" s="273"/>
      <c r="AS30" s="122"/>
      <c r="AT30" s="89"/>
      <c r="AU30" s="89"/>
      <c r="AV30" s="84"/>
      <c r="AW30" s="93"/>
      <c r="AX30" s="76"/>
      <c r="AY30" s="76"/>
      <c r="AZ30" s="119"/>
      <c r="BA30" s="125"/>
      <c r="BB30" s="121"/>
      <c r="BC30" s="76"/>
      <c r="BD30" s="76"/>
      <c r="BE30" s="76"/>
      <c r="BF30" s="119"/>
      <c r="BG30" s="143"/>
      <c r="BH30" s="138"/>
      <c r="BI30" s="79"/>
      <c r="BJ30" s="79"/>
      <c r="BK30" s="79"/>
      <c r="BL30" s="79"/>
      <c r="BM30" s="169"/>
      <c r="BN30" s="79"/>
      <c r="BO30" s="148"/>
      <c r="BP30" s="149"/>
      <c r="BQ30" s="149"/>
      <c r="BR30" s="150"/>
      <c r="BS30" s="151"/>
      <c r="BT30" s="103"/>
      <c r="BU30" s="79"/>
      <c r="BV30" s="151"/>
      <c r="BW30" s="96"/>
      <c r="BX30" s="114"/>
      <c r="BY30" s="284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83"/>
      <c r="DR30" s="83"/>
      <c r="DS30" s="83"/>
      <c r="DT30" s="175"/>
      <c r="DU30" s="175"/>
      <c r="DV30" s="175"/>
      <c r="DW30" s="175"/>
      <c r="DX30" s="175"/>
    </row>
    <row r="31" spans="1:128" s="81" customFormat="1" ht="30" customHeight="1">
      <c r="A31" s="269"/>
      <c r="B31" s="270"/>
      <c r="C31" s="271"/>
      <c r="D31" s="272"/>
      <c r="E31" s="273"/>
      <c r="F31" s="273"/>
      <c r="G31" s="273"/>
      <c r="H31" s="273"/>
      <c r="I31" s="271"/>
      <c r="J31" s="271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1"/>
      <c r="Y31" s="275"/>
      <c r="Z31" s="275"/>
      <c r="AA31" s="296"/>
      <c r="AB31" s="296"/>
      <c r="AC31" s="296"/>
      <c r="AD31" s="296"/>
      <c r="AE31" s="296"/>
      <c r="AF31" s="273"/>
      <c r="AG31" s="273"/>
      <c r="AH31" s="273"/>
      <c r="AI31" s="273"/>
      <c r="AJ31" s="296"/>
      <c r="AK31" s="273"/>
      <c r="AL31" s="273"/>
      <c r="AM31" s="276"/>
      <c r="AN31" s="276"/>
      <c r="AO31" s="277"/>
      <c r="AP31" s="296"/>
      <c r="AQ31" s="273"/>
      <c r="AR31" s="273"/>
      <c r="AS31" s="122"/>
      <c r="AT31" s="89"/>
      <c r="AU31" s="89"/>
      <c r="AV31" s="84"/>
      <c r="AW31" s="93"/>
      <c r="AX31" s="76"/>
      <c r="AY31" s="76"/>
      <c r="AZ31" s="119"/>
      <c r="BA31" s="125"/>
      <c r="BB31" s="121"/>
      <c r="BC31" s="76"/>
      <c r="BD31" s="76"/>
      <c r="BE31" s="76"/>
      <c r="BF31" s="119"/>
      <c r="BG31" s="143"/>
      <c r="BH31" s="138"/>
      <c r="BI31" s="79"/>
      <c r="BJ31" s="79"/>
      <c r="BK31" s="79"/>
      <c r="BL31" s="79"/>
      <c r="BM31" s="169"/>
      <c r="BN31" s="79"/>
      <c r="BO31" s="148"/>
      <c r="BP31" s="149"/>
      <c r="BQ31" s="149"/>
      <c r="BR31" s="150"/>
      <c r="BS31" s="151"/>
      <c r="BT31" s="103"/>
      <c r="BU31" s="79"/>
      <c r="BV31" s="151"/>
      <c r="BW31" s="96"/>
      <c r="BX31" s="114"/>
      <c r="BY31" s="284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83"/>
      <c r="DR31" s="83"/>
      <c r="DS31" s="83"/>
      <c r="DT31" s="175"/>
      <c r="DU31" s="175"/>
      <c r="DV31" s="175"/>
      <c r="DW31" s="175"/>
      <c r="DX31" s="175"/>
    </row>
    <row r="32" spans="1:128" s="81" customFormat="1" ht="30" customHeight="1">
      <c r="A32" s="269"/>
      <c r="B32" s="270"/>
      <c r="C32" s="271"/>
      <c r="D32" s="272"/>
      <c r="E32" s="273"/>
      <c r="F32" s="273"/>
      <c r="G32" s="273"/>
      <c r="H32" s="273"/>
      <c r="I32" s="271"/>
      <c r="J32" s="271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1"/>
      <c r="Y32" s="275"/>
      <c r="Z32" s="275"/>
      <c r="AA32" s="296"/>
      <c r="AB32" s="296"/>
      <c r="AC32" s="296"/>
      <c r="AD32" s="296"/>
      <c r="AE32" s="296"/>
      <c r="AF32" s="273"/>
      <c r="AG32" s="273"/>
      <c r="AH32" s="273"/>
      <c r="AI32" s="273"/>
      <c r="AJ32" s="296"/>
      <c r="AK32" s="273"/>
      <c r="AL32" s="273"/>
      <c r="AM32" s="276"/>
      <c r="AN32" s="276"/>
      <c r="AO32" s="277"/>
      <c r="AP32" s="296"/>
      <c r="AQ32" s="273"/>
      <c r="AR32" s="273"/>
      <c r="AS32" s="122"/>
      <c r="AT32" s="89"/>
      <c r="AU32" s="89"/>
      <c r="AV32" s="84"/>
      <c r="AW32" s="93"/>
      <c r="AX32" s="76"/>
      <c r="AY32" s="76"/>
      <c r="AZ32" s="119"/>
      <c r="BA32" s="125"/>
      <c r="BB32" s="121"/>
      <c r="BC32" s="76"/>
      <c r="BD32" s="76"/>
      <c r="BE32" s="76"/>
      <c r="BF32" s="119"/>
      <c r="BG32" s="143"/>
      <c r="BH32" s="138"/>
      <c r="BI32" s="79"/>
      <c r="BJ32" s="79"/>
      <c r="BK32" s="79"/>
      <c r="BL32" s="79"/>
      <c r="BM32" s="169"/>
      <c r="BN32" s="79"/>
      <c r="BO32" s="148"/>
      <c r="BP32" s="149"/>
      <c r="BQ32" s="149"/>
      <c r="BR32" s="150"/>
      <c r="BS32" s="151"/>
      <c r="BT32" s="103"/>
      <c r="BU32" s="79"/>
      <c r="BV32" s="151"/>
      <c r="BW32" s="96"/>
      <c r="BX32" s="114"/>
      <c r="BY32" s="284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83"/>
      <c r="DR32" s="83"/>
      <c r="DS32" s="83"/>
      <c r="DT32" s="175"/>
      <c r="DU32" s="175"/>
      <c r="DV32" s="175"/>
      <c r="DW32" s="175"/>
      <c r="DX32" s="175"/>
    </row>
    <row r="33" spans="1:128" ht="30" customHeight="1">
      <c r="A33" s="269"/>
      <c r="B33" s="270"/>
      <c r="C33" s="271"/>
      <c r="D33" s="272"/>
      <c r="E33" s="273"/>
      <c r="F33" s="273"/>
      <c r="G33" s="273"/>
      <c r="H33" s="273"/>
      <c r="I33" s="271"/>
      <c r="J33" s="271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4"/>
      <c r="Y33" s="275"/>
      <c r="Z33" s="275"/>
      <c r="AA33" s="296"/>
      <c r="AB33" s="296"/>
      <c r="AC33" s="296"/>
      <c r="AD33" s="296"/>
      <c r="AE33" s="296"/>
      <c r="AF33" s="296"/>
      <c r="AG33" s="296"/>
      <c r="AH33" s="296"/>
      <c r="AI33" s="276"/>
      <c r="AJ33" s="276"/>
      <c r="AK33" s="296"/>
      <c r="AL33" s="296"/>
      <c r="AM33" s="276"/>
      <c r="AN33" s="276"/>
      <c r="AO33" s="277"/>
      <c r="AP33" s="296"/>
      <c r="AQ33" s="296"/>
      <c r="AR33" s="296"/>
      <c r="AS33" s="121"/>
      <c r="AT33" s="93"/>
      <c r="AU33" s="93"/>
      <c r="AV33" s="93"/>
      <c r="AW33" s="93"/>
      <c r="AX33" s="93"/>
      <c r="AY33" s="93"/>
      <c r="AZ33" s="101"/>
      <c r="BA33" s="136"/>
      <c r="BB33" s="121"/>
      <c r="BC33" s="93"/>
      <c r="BD33" s="93"/>
      <c r="BE33" s="93"/>
      <c r="BF33" s="101"/>
      <c r="BG33" s="143"/>
      <c r="BH33" s="138"/>
      <c r="BI33" s="79"/>
      <c r="BJ33" s="79"/>
      <c r="BK33" s="79"/>
      <c r="BL33" s="79"/>
      <c r="BM33" s="169"/>
      <c r="BN33" s="79"/>
      <c r="BO33" s="148"/>
      <c r="BP33" s="149"/>
      <c r="BQ33" s="149"/>
      <c r="BR33" s="150"/>
      <c r="BS33" s="151"/>
      <c r="BT33" s="138"/>
      <c r="BU33" s="79"/>
      <c r="BV33" s="145"/>
      <c r="BW33" s="152"/>
      <c r="BX33" s="115"/>
      <c r="BY33" s="284"/>
      <c r="DQ33" s="83"/>
      <c r="DR33" s="83"/>
      <c r="DS33" s="83"/>
    </row>
    <row r="34" spans="1:128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170"/>
      <c r="BN34"/>
      <c r="BO34"/>
      <c r="BP34"/>
      <c r="BQ34"/>
      <c r="BR34"/>
      <c r="BS34" s="163"/>
      <c r="BT34"/>
      <c r="BU34"/>
      <c r="BV34" s="163"/>
      <c r="BW34"/>
      <c r="BX34"/>
      <c r="BY34" s="37"/>
    </row>
    <row r="35" spans="1:128" s="246" customFormat="1" ht="26.25">
      <c r="A35" s="383"/>
      <c r="B35" s="391"/>
      <c r="C35" s="392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393"/>
      <c r="AB35" s="393"/>
      <c r="AC35" s="393"/>
      <c r="AD35" s="393"/>
      <c r="AE35" s="393"/>
      <c r="AF35" s="393"/>
      <c r="AG35" s="393"/>
      <c r="AH35" s="393"/>
      <c r="AI35" s="393"/>
      <c r="AJ35" s="393"/>
      <c r="AK35" s="393"/>
      <c r="AL35" s="393"/>
      <c r="AM35" s="393"/>
      <c r="AN35" s="393"/>
      <c r="AO35" s="393"/>
      <c r="AP35" s="393"/>
      <c r="AQ35" s="393"/>
      <c r="AR35" s="393"/>
      <c r="AS35" s="386">
        <f t="shared" ref="AS35:BS35" si="2">SUM(AS6:AS33)</f>
        <v>0</v>
      </c>
      <c r="AT35" s="245">
        <f t="shared" si="2"/>
        <v>0</v>
      </c>
      <c r="AU35" s="245">
        <f t="shared" si="2"/>
        <v>0</v>
      </c>
      <c r="AV35" s="245">
        <f t="shared" si="2"/>
        <v>0</v>
      </c>
      <c r="AW35" s="245">
        <f t="shared" si="2"/>
        <v>0</v>
      </c>
      <c r="AX35" s="245">
        <f t="shared" si="2"/>
        <v>0</v>
      </c>
      <c r="AY35" s="245">
        <f t="shared" si="2"/>
        <v>0</v>
      </c>
      <c r="AZ35" s="245">
        <f t="shared" si="2"/>
        <v>0</v>
      </c>
      <c r="BA35" s="245">
        <f t="shared" si="2"/>
        <v>0</v>
      </c>
      <c r="BB35" s="245">
        <f t="shared" si="2"/>
        <v>0</v>
      </c>
      <c r="BC35" s="245">
        <f t="shared" si="2"/>
        <v>0</v>
      </c>
      <c r="BD35" s="245">
        <f t="shared" si="2"/>
        <v>0</v>
      </c>
      <c r="BE35" s="245">
        <f t="shared" si="2"/>
        <v>0</v>
      </c>
      <c r="BF35" s="245">
        <f t="shared" si="2"/>
        <v>0</v>
      </c>
      <c r="BG35" s="245"/>
      <c r="BH35" s="245">
        <f t="shared" si="2"/>
        <v>0</v>
      </c>
      <c r="BI35" s="245">
        <f t="shared" si="2"/>
        <v>0</v>
      </c>
      <c r="BJ35" s="245">
        <f t="shared" si="2"/>
        <v>0</v>
      </c>
      <c r="BK35" s="245">
        <f t="shared" si="2"/>
        <v>0</v>
      </c>
      <c r="BL35" s="245">
        <f t="shared" si="2"/>
        <v>0</v>
      </c>
      <c r="BM35" s="245">
        <f t="shared" si="2"/>
        <v>0</v>
      </c>
      <c r="BN35" s="245">
        <f t="shared" si="2"/>
        <v>0</v>
      </c>
      <c r="BO35" s="245">
        <f t="shared" si="2"/>
        <v>0</v>
      </c>
      <c r="BP35" s="245">
        <f t="shared" si="2"/>
        <v>0</v>
      </c>
      <c r="BQ35" s="245">
        <f t="shared" si="2"/>
        <v>0</v>
      </c>
      <c r="BR35" s="245">
        <f t="shared" si="2"/>
        <v>0</v>
      </c>
      <c r="BS35" s="245">
        <f t="shared" si="2"/>
        <v>0</v>
      </c>
      <c r="BT35" s="245">
        <f t="shared" ref="BT35:BX35" si="3">SUM(BT6:BT33)</f>
        <v>0</v>
      </c>
      <c r="BU35" s="245">
        <f t="shared" si="3"/>
        <v>0</v>
      </c>
      <c r="BV35" s="245"/>
      <c r="BW35" s="245">
        <f t="shared" si="3"/>
        <v>0</v>
      </c>
      <c r="BX35" s="345">
        <f t="shared" si="3"/>
        <v>0</v>
      </c>
      <c r="BY35" s="374"/>
      <c r="BZ35" s="347"/>
      <c r="CA35" s="347"/>
      <c r="CB35" s="347"/>
      <c r="CC35" s="347"/>
      <c r="CD35" s="347"/>
      <c r="CE35" s="347"/>
      <c r="CF35" s="347"/>
      <c r="CG35" s="347"/>
      <c r="CH35" s="347"/>
      <c r="CI35" s="347"/>
      <c r="CJ35" s="347"/>
      <c r="CK35" s="347"/>
      <c r="CL35" s="347"/>
      <c r="CM35" s="347"/>
      <c r="CN35" s="347"/>
      <c r="CO35" s="347"/>
      <c r="CP35" s="347"/>
      <c r="CQ35" s="347"/>
      <c r="CR35" s="347"/>
      <c r="CS35" s="347"/>
      <c r="CT35" s="347"/>
      <c r="CU35" s="347"/>
      <c r="CV35" s="347"/>
      <c r="CW35" s="347"/>
      <c r="CX35" s="347"/>
      <c r="CY35" s="347"/>
      <c r="CZ35" s="347"/>
      <c r="DA35" s="347"/>
      <c r="DB35" s="347"/>
      <c r="DC35" s="347"/>
      <c r="DD35" s="347"/>
      <c r="DE35" s="347"/>
      <c r="DF35" s="347"/>
      <c r="DG35" s="347"/>
      <c r="DH35" s="347"/>
      <c r="DI35" s="347"/>
      <c r="DJ35" s="347"/>
      <c r="DK35" s="347"/>
      <c r="DL35" s="347"/>
      <c r="DM35" s="347"/>
      <c r="DN35" s="347"/>
      <c r="DO35" s="347"/>
      <c r="DP35" s="347"/>
      <c r="DQ35" s="348"/>
      <c r="DR35" s="348"/>
      <c r="DS35" s="348"/>
      <c r="DT35" s="348"/>
      <c r="DU35" s="348"/>
      <c r="DV35" s="348"/>
      <c r="DW35" s="348"/>
      <c r="DX35" s="348"/>
    </row>
    <row r="36" spans="1:128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 s="170"/>
      <c r="BN36"/>
      <c r="BO36"/>
      <c r="BP36"/>
      <c r="BQ36"/>
      <c r="BR36"/>
      <c r="BS36" s="163"/>
      <c r="BT36"/>
      <c r="BU36"/>
      <c r="BV36" s="163"/>
      <c r="BW36"/>
      <c r="BX36"/>
      <c r="BY36" s="37"/>
    </row>
    <row r="37" spans="1:128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170"/>
      <c r="BN37"/>
      <c r="BO37"/>
      <c r="BP37"/>
      <c r="BQ37"/>
      <c r="BR37"/>
      <c r="BS37" s="163"/>
      <c r="BT37"/>
      <c r="BU37"/>
      <c r="BV37" s="163"/>
      <c r="BW37"/>
      <c r="BX37"/>
      <c r="BY37" s="37"/>
    </row>
    <row r="38" spans="1:12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 s="170"/>
      <c r="BN38"/>
      <c r="BO38"/>
      <c r="BP38"/>
      <c r="BQ38"/>
      <c r="BR38"/>
      <c r="BS38" s="163"/>
      <c r="BT38"/>
      <c r="BU38"/>
      <c r="BV38" s="163"/>
      <c r="BW38"/>
      <c r="BX38"/>
      <c r="BY38" s="37"/>
    </row>
    <row r="39" spans="1:128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 s="170"/>
      <c r="BN39"/>
      <c r="BO39"/>
      <c r="BP39"/>
      <c r="BQ39"/>
      <c r="BR39"/>
      <c r="BS39" s="163"/>
      <c r="BT39"/>
      <c r="BU39"/>
      <c r="BV39" s="163"/>
      <c r="BW39"/>
      <c r="BX39"/>
      <c r="BY39" s="37"/>
    </row>
    <row r="40" spans="1:128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 s="170"/>
      <c r="BN40"/>
      <c r="BO40"/>
      <c r="BP40"/>
      <c r="BQ40"/>
      <c r="BR40"/>
      <c r="BS40" s="163"/>
      <c r="BT40"/>
      <c r="BU40"/>
      <c r="BV40" s="163"/>
      <c r="BW40"/>
      <c r="BX40"/>
      <c r="BY40" s="37"/>
    </row>
    <row r="41" spans="1:128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 s="170"/>
      <c r="BN41"/>
      <c r="BO41"/>
      <c r="BP41"/>
      <c r="BQ41"/>
      <c r="BR41"/>
      <c r="BS41" s="163"/>
      <c r="BT41"/>
      <c r="BU41"/>
      <c r="BV41" s="163"/>
      <c r="BW41"/>
      <c r="BX41"/>
      <c r="BY41" s="37"/>
    </row>
    <row r="42" spans="1:128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170"/>
      <c r="BN42"/>
      <c r="BO42"/>
      <c r="BP42"/>
      <c r="BQ42"/>
      <c r="BR42"/>
      <c r="BS42" s="163"/>
      <c r="BT42"/>
      <c r="BU42"/>
      <c r="BV42" s="163"/>
      <c r="BW42"/>
      <c r="BX42"/>
      <c r="BY42" s="37"/>
    </row>
    <row r="43" spans="1:128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 s="170"/>
      <c r="BN43"/>
      <c r="BO43"/>
      <c r="BP43"/>
      <c r="BQ43"/>
      <c r="BR43"/>
      <c r="BS43" s="163"/>
      <c r="BT43"/>
      <c r="BU43"/>
      <c r="BV43" s="163"/>
      <c r="BW43"/>
      <c r="BX43"/>
      <c r="BY43" s="37"/>
    </row>
    <row r="44" spans="1:128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 s="170"/>
      <c r="BN44"/>
      <c r="BO44"/>
      <c r="BP44"/>
      <c r="BQ44"/>
      <c r="BR44"/>
      <c r="BS44" s="163"/>
      <c r="BT44"/>
      <c r="BU44"/>
      <c r="BV44" s="163"/>
      <c r="BW44"/>
      <c r="BX44"/>
      <c r="BY44" s="37"/>
    </row>
    <row r="45" spans="1:128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170"/>
      <c r="BN45"/>
      <c r="BO45"/>
      <c r="BP45"/>
      <c r="BQ45"/>
      <c r="BR45"/>
      <c r="BS45" s="163"/>
      <c r="BT45"/>
      <c r="BU45"/>
      <c r="BV45" s="163"/>
      <c r="BW45"/>
      <c r="BX45"/>
      <c r="BY45" s="37"/>
    </row>
    <row r="46" spans="1:128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170"/>
      <c r="BN46"/>
      <c r="BO46"/>
      <c r="BP46"/>
      <c r="BQ46"/>
      <c r="BR46"/>
      <c r="BS46" s="163"/>
      <c r="BT46"/>
      <c r="BU46"/>
      <c r="BV46" s="163"/>
      <c r="BW46"/>
      <c r="BX46"/>
      <c r="BY46" s="37"/>
    </row>
    <row r="47" spans="1:128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170"/>
      <c r="BN47"/>
      <c r="BO47"/>
      <c r="BP47"/>
      <c r="BQ47"/>
      <c r="BR47"/>
      <c r="BS47" s="163"/>
      <c r="BT47"/>
      <c r="BU47"/>
      <c r="BV47" s="163"/>
      <c r="BW47"/>
      <c r="BX47"/>
      <c r="BY47" s="37"/>
    </row>
    <row r="48" spans="1:12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170"/>
      <c r="BN48"/>
      <c r="BO48"/>
      <c r="BP48"/>
      <c r="BQ48"/>
      <c r="BR48"/>
      <c r="BS48" s="163"/>
      <c r="BT48"/>
      <c r="BU48"/>
      <c r="BV48" s="163"/>
      <c r="BW48"/>
      <c r="BX48"/>
      <c r="BY48" s="37"/>
    </row>
    <row r="49" spans="1:7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170"/>
      <c r="BN49"/>
      <c r="BO49"/>
      <c r="BP49"/>
      <c r="BQ49"/>
      <c r="BR49"/>
      <c r="BS49" s="163"/>
      <c r="BT49"/>
      <c r="BU49"/>
      <c r="BV49" s="163"/>
      <c r="BW49"/>
      <c r="BX49"/>
      <c r="BY49" s="37"/>
    </row>
    <row r="50" spans="1:7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 s="170"/>
      <c r="BN50"/>
      <c r="BO50"/>
      <c r="BP50"/>
      <c r="BQ50"/>
      <c r="BR50"/>
      <c r="BS50" s="163"/>
      <c r="BT50"/>
      <c r="BU50"/>
      <c r="BV50" s="163"/>
      <c r="BW50"/>
      <c r="BX50"/>
      <c r="BY50" s="37"/>
    </row>
    <row r="51" spans="1:7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170"/>
      <c r="BN51"/>
      <c r="BO51"/>
      <c r="BP51"/>
      <c r="BQ51"/>
      <c r="BR51"/>
      <c r="BS51" s="163"/>
      <c r="BT51"/>
      <c r="BU51"/>
      <c r="BV51" s="163"/>
      <c r="BW51"/>
      <c r="BX51"/>
      <c r="BY51" s="37"/>
    </row>
    <row r="52" spans="1:7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 s="170"/>
      <c r="BN52"/>
      <c r="BO52"/>
      <c r="BP52"/>
      <c r="BQ52"/>
      <c r="BR52"/>
      <c r="BS52" s="163"/>
      <c r="BT52"/>
      <c r="BU52"/>
      <c r="BV52" s="163"/>
      <c r="BW52"/>
      <c r="BX52"/>
      <c r="BY52" s="37"/>
    </row>
    <row r="53" spans="1:7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 s="170"/>
      <c r="BN53"/>
      <c r="BO53"/>
      <c r="BP53"/>
      <c r="BQ53"/>
      <c r="BR53"/>
      <c r="BS53" s="163"/>
      <c r="BT53"/>
      <c r="BU53"/>
      <c r="BV53" s="163"/>
      <c r="BW53"/>
      <c r="BX53"/>
      <c r="BY53" s="37"/>
    </row>
    <row r="54" spans="1:7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 s="170"/>
      <c r="BN54"/>
      <c r="BO54"/>
      <c r="BP54"/>
      <c r="BQ54"/>
      <c r="BR54"/>
      <c r="BS54" s="163"/>
      <c r="BT54"/>
      <c r="BU54"/>
      <c r="BV54" s="163"/>
      <c r="BW54"/>
      <c r="BX54"/>
      <c r="BY54" s="37"/>
    </row>
    <row r="55" spans="1:7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170"/>
      <c r="BN55"/>
      <c r="BO55"/>
      <c r="BP55"/>
      <c r="BQ55"/>
      <c r="BR55"/>
      <c r="BS55" s="163"/>
      <c r="BT55"/>
      <c r="BU55"/>
      <c r="BV55" s="163"/>
      <c r="BW55"/>
      <c r="BX55"/>
      <c r="BY55" s="37"/>
    </row>
    <row r="56" spans="1:7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 s="170"/>
      <c r="BN56"/>
      <c r="BO56"/>
      <c r="BP56"/>
      <c r="BQ56"/>
      <c r="BR56"/>
      <c r="BS56" s="163"/>
      <c r="BT56"/>
      <c r="BU56"/>
      <c r="BV56" s="163"/>
      <c r="BW56"/>
      <c r="BX56"/>
      <c r="BY56" s="37"/>
    </row>
    <row r="57" spans="1:7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 s="170"/>
      <c r="BN57"/>
      <c r="BO57"/>
      <c r="BP57"/>
      <c r="BQ57"/>
      <c r="BR57"/>
      <c r="BS57" s="163"/>
      <c r="BT57"/>
      <c r="BU57"/>
      <c r="BV57" s="163"/>
      <c r="BW57"/>
      <c r="BX57"/>
      <c r="BY57" s="37"/>
    </row>
    <row r="58" spans="1:7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 s="170"/>
      <c r="BN58"/>
      <c r="BO58"/>
      <c r="BP58"/>
      <c r="BQ58"/>
      <c r="BR58"/>
      <c r="BS58" s="163"/>
      <c r="BT58"/>
      <c r="BU58"/>
      <c r="BV58" s="163"/>
      <c r="BW58"/>
      <c r="BX58"/>
      <c r="BY58" s="37"/>
    </row>
    <row r="59" spans="1:7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 s="170"/>
      <c r="BN59"/>
      <c r="BO59"/>
      <c r="BP59"/>
      <c r="BQ59"/>
      <c r="BR59"/>
      <c r="BS59" s="163"/>
      <c r="BT59"/>
      <c r="BU59"/>
      <c r="BV59" s="163"/>
      <c r="BW59"/>
      <c r="BX59"/>
      <c r="BY59" s="37"/>
    </row>
    <row r="60" spans="1:7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170"/>
      <c r="BN60"/>
      <c r="BO60"/>
      <c r="BP60"/>
      <c r="BQ60"/>
      <c r="BR60"/>
      <c r="BS60" s="163"/>
      <c r="BT60"/>
      <c r="BU60"/>
      <c r="BV60" s="163"/>
      <c r="BW60"/>
      <c r="BX60"/>
      <c r="BY60" s="37"/>
    </row>
    <row r="61" spans="1:7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170"/>
      <c r="BN61"/>
      <c r="BO61"/>
      <c r="BP61"/>
      <c r="BQ61"/>
      <c r="BR61"/>
      <c r="BS61" s="163"/>
      <c r="BT61"/>
      <c r="BU61"/>
      <c r="BV61" s="163"/>
      <c r="BW61"/>
      <c r="BX61"/>
      <c r="BY61" s="37"/>
    </row>
    <row r="62" spans="1:7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170"/>
      <c r="BN62"/>
      <c r="BO62"/>
      <c r="BP62"/>
      <c r="BQ62"/>
      <c r="BR62"/>
      <c r="BS62" s="163"/>
      <c r="BT62"/>
      <c r="BU62"/>
      <c r="BV62" s="163"/>
      <c r="BW62"/>
      <c r="BX62"/>
      <c r="BY62" s="37"/>
    </row>
    <row r="63" spans="1:7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170"/>
      <c r="BN63"/>
      <c r="BO63"/>
      <c r="BP63"/>
      <c r="BQ63"/>
      <c r="BR63"/>
      <c r="BS63" s="163"/>
      <c r="BT63"/>
      <c r="BU63"/>
      <c r="BV63" s="163"/>
      <c r="BW63"/>
      <c r="BX63"/>
      <c r="BY63" s="37"/>
    </row>
    <row r="64" spans="1:7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 s="170"/>
      <c r="BN64"/>
      <c r="BO64"/>
      <c r="BP64"/>
      <c r="BQ64"/>
      <c r="BR64"/>
      <c r="BS64" s="163"/>
      <c r="BT64"/>
      <c r="BU64"/>
      <c r="BV64" s="163"/>
      <c r="BW64"/>
      <c r="BX64"/>
      <c r="BY64" s="37"/>
    </row>
    <row r="65" spans="1:7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 s="170"/>
      <c r="BN65"/>
      <c r="BO65"/>
      <c r="BP65"/>
      <c r="BQ65"/>
      <c r="BR65"/>
      <c r="BS65" s="163"/>
      <c r="BT65"/>
      <c r="BU65"/>
      <c r="BV65" s="163"/>
      <c r="BW65"/>
      <c r="BX65"/>
      <c r="BY65" s="37"/>
    </row>
    <row r="66" spans="1:7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 s="170"/>
      <c r="BN66"/>
      <c r="BO66"/>
      <c r="BP66"/>
      <c r="BQ66"/>
      <c r="BR66"/>
      <c r="BT66"/>
      <c r="BU66"/>
      <c r="BW66"/>
      <c r="BX66"/>
      <c r="BY66" s="37"/>
    </row>
    <row r="67" spans="1:7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 s="170"/>
      <c r="BN67"/>
      <c r="BO67"/>
      <c r="BP67"/>
      <c r="BQ67"/>
      <c r="BR67"/>
      <c r="BT67"/>
      <c r="BU67"/>
      <c r="BW67"/>
      <c r="BX67"/>
      <c r="BY67" s="37"/>
    </row>
    <row r="68" spans="1:7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 s="170"/>
      <c r="BN68"/>
      <c r="BO68"/>
      <c r="BP68"/>
      <c r="BQ68"/>
      <c r="BR68"/>
      <c r="BT68"/>
      <c r="BU68"/>
      <c r="BW68"/>
      <c r="BX68"/>
      <c r="BY68" s="37"/>
    </row>
    <row r="69" spans="1:7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 s="170"/>
      <c r="BN69"/>
      <c r="BO69"/>
      <c r="BP69"/>
      <c r="BQ69"/>
      <c r="BR69"/>
      <c r="BT69"/>
      <c r="BU69"/>
      <c r="BW69"/>
      <c r="BX69"/>
      <c r="BY69" s="37"/>
    </row>
    <row r="70" spans="1:7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 s="170"/>
      <c r="BN70"/>
      <c r="BO70"/>
      <c r="BP70"/>
      <c r="BQ70"/>
      <c r="BR70"/>
      <c r="BT70"/>
      <c r="BU70"/>
      <c r="BW70"/>
      <c r="BX70"/>
      <c r="BY70" s="37"/>
    </row>
    <row r="71" spans="1:7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 s="170"/>
      <c r="BN71"/>
      <c r="BO71"/>
      <c r="BP71"/>
      <c r="BQ71"/>
      <c r="BR71"/>
      <c r="BT71"/>
      <c r="BU71"/>
      <c r="BW71"/>
      <c r="BX71"/>
      <c r="BY71" s="37"/>
    </row>
    <row r="72" spans="1:7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 s="170"/>
      <c r="BN72"/>
      <c r="BO72"/>
      <c r="BP72"/>
      <c r="BQ72"/>
      <c r="BR72"/>
      <c r="BT72"/>
      <c r="BU72"/>
      <c r="BW72"/>
      <c r="BX72"/>
      <c r="BY72" s="37"/>
    </row>
    <row r="73" spans="1:7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 s="170"/>
      <c r="BN73"/>
      <c r="BO73"/>
      <c r="BP73"/>
      <c r="BQ73"/>
      <c r="BR73"/>
      <c r="BT73"/>
      <c r="BU73"/>
      <c r="BW73"/>
      <c r="BX73"/>
      <c r="BY73" s="37"/>
    </row>
    <row r="74" spans="1:7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 s="170"/>
      <c r="BN74"/>
      <c r="BO74"/>
      <c r="BP74"/>
      <c r="BQ74"/>
      <c r="BR74"/>
      <c r="BT74"/>
      <c r="BU74"/>
      <c r="BW74"/>
      <c r="BX74"/>
      <c r="BY74" s="37"/>
    </row>
    <row r="75" spans="1:7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 s="170"/>
      <c r="BN75"/>
      <c r="BO75"/>
      <c r="BP75"/>
      <c r="BQ75"/>
      <c r="BR75"/>
      <c r="BT75"/>
      <c r="BU75"/>
      <c r="BW75"/>
      <c r="BX75"/>
      <c r="BY75" s="37"/>
    </row>
    <row r="76" spans="1:7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 s="170"/>
      <c r="BN76"/>
      <c r="BO76"/>
      <c r="BP76"/>
      <c r="BQ76"/>
      <c r="BR76"/>
      <c r="BT76"/>
      <c r="BU76"/>
      <c r="BW76"/>
      <c r="BX76"/>
      <c r="BY76" s="37"/>
    </row>
    <row r="77" spans="1:7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 s="170"/>
      <c r="BN77"/>
      <c r="BO77"/>
      <c r="BP77"/>
      <c r="BQ77"/>
      <c r="BR77"/>
      <c r="BT77"/>
      <c r="BU77"/>
      <c r="BW77"/>
      <c r="BX77"/>
      <c r="BY77" s="37"/>
    </row>
    <row r="78" spans="1:7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 s="170"/>
      <c r="BN78"/>
      <c r="BO78"/>
      <c r="BP78"/>
      <c r="BQ78"/>
      <c r="BR78"/>
      <c r="BT78"/>
      <c r="BU78"/>
      <c r="BW78"/>
      <c r="BX78"/>
      <c r="BY78" s="37"/>
    </row>
    <row r="79" spans="1:7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 s="170"/>
      <c r="BN79"/>
      <c r="BO79"/>
      <c r="BP79"/>
      <c r="BQ79"/>
      <c r="BR79"/>
      <c r="BT79"/>
      <c r="BU79"/>
      <c r="BW79"/>
      <c r="BX79"/>
      <c r="BY79" s="37"/>
    </row>
    <row r="80" spans="1:7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 s="170"/>
      <c r="BN80"/>
      <c r="BO80"/>
      <c r="BP80"/>
      <c r="BQ80"/>
      <c r="BR80"/>
      <c r="BT80"/>
      <c r="BU80"/>
      <c r="BW80"/>
      <c r="BX80"/>
      <c r="BY80" s="37"/>
    </row>
    <row r="81" spans="1:7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 s="170"/>
      <c r="BN81"/>
      <c r="BO81"/>
      <c r="BP81"/>
      <c r="BQ81"/>
      <c r="BR81"/>
      <c r="BT81"/>
      <c r="BU81"/>
      <c r="BW81"/>
      <c r="BX81"/>
      <c r="BY81" s="37"/>
    </row>
    <row r="82" spans="1:7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 s="170"/>
      <c r="BN82"/>
      <c r="BO82"/>
      <c r="BP82"/>
      <c r="BQ82"/>
      <c r="BR82"/>
      <c r="BT82"/>
      <c r="BU82"/>
      <c r="BW82"/>
      <c r="BX82"/>
      <c r="BY82" s="37"/>
    </row>
    <row r="83" spans="1:7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 s="170"/>
      <c r="BN83"/>
      <c r="BO83"/>
      <c r="BP83"/>
      <c r="BQ83"/>
      <c r="BR83"/>
      <c r="BT83"/>
      <c r="BU83"/>
      <c r="BW83"/>
      <c r="BX83"/>
      <c r="BY83" s="37"/>
    </row>
    <row r="84" spans="1:7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 s="170"/>
      <c r="BN84"/>
      <c r="BO84"/>
      <c r="BP84"/>
      <c r="BQ84"/>
      <c r="BR84"/>
      <c r="BT84"/>
      <c r="BU84"/>
      <c r="BW84"/>
      <c r="BX84"/>
      <c r="BY84" s="37"/>
    </row>
    <row r="85" spans="1:7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 s="170"/>
      <c r="BN85"/>
      <c r="BO85"/>
      <c r="BP85"/>
      <c r="BQ85"/>
      <c r="BR85"/>
      <c r="BT85"/>
      <c r="BU85"/>
      <c r="BW85"/>
      <c r="BX85"/>
      <c r="BY85" s="37"/>
    </row>
    <row r="86" spans="1:7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 s="170"/>
      <c r="BN86"/>
      <c r="BO86"/>
      <c r="BP86"/>
      <c r="BQ86"/>
      <c r="BR86"/>
      <c r="BT86"/>
      <c r="BU86"/>
      <c r="BW86"/>
      <c r="BX86"/>
      <c r="BY86" s="37"/>
    </row>
    <row r="87" spans="1:7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 s="170"/>
      <c r="BN87"/>
      <c r="BO87"/>
      <c r="BP87"/>
      <c r="BQ87"/>
      <c r="BR87"/>
      <c r="BT87"/>
      <c r="BU87"/>
      <c r="BW87"/>
      <c r="BX87"/>
      <c r="BY87" s="37"/>
    </row>
    <row r="88" spans="1:7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 s="170"/>
      <c r="BN88"/>
      <c r="BO88"/>
      <c r="BP88"/>
      <c r="BQ88"/>
      <c r="BR88"/>
      <c r="BT88"/>
      <c r="BU88"/>
      <c r="BW88"/>
      <c r="BX88"/>
      <c r="BY88" s="37"/>
    </row>
    <row r="89" spans="1:7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 s="170"/>
      <c r="BN89"/>
      <c r="BO89"/>
      <c r="BP89"/>
      <c r="BQ89"/>
      <c r="BR89"/>
      <c r="BT89"/>
      <c r="BU89"/>
      <c r="BW89"/>
      <c r="BX89"/>
      <c r="BY89" s="37"/>
    </row>
    <row r="90" spans="1:7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 s="170"/>
      <c r="BN90"/>
      <c r="BO90"/>
      <c r="BP90"/>
      <c r="BQ90"/>
      <c r="BR90"/>
      <c r="BT90"/>
      <c r="BU90"/>
      <c r="BW90"/>
      <c r="BX90"/>
      <c r="BY90" s="37"/>
    </row>
    <row r="91" spans="1:7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 s="170"/>
      <c r="BN91"/>
      <c r="BO91"/>
      <c r="BP91"/>
      <c r="BQ91"/>
      <c r="BR91"/>
      <c r="BT91"/>
      <c r="BU91"/>
      <c r="BW91"/>
      <c r="BX91"/>
      <c r="BY91" s="37"/>
    </row>
    <row r="92" spans="1:7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 s="170"/>
      <c r="BN92"/>
      <c r="BO92"/>
      <c r="BP92"/>
      <c r="BQ92"/>
      <c r="BR92"/>
      <c r="BT92"/>
      <c r="BU92"/>
      <c r="BW92"/>
      <c r="BX92"/>
      <c r="BY92" s="37"/>
    </row>
    <row r="93" spans="1:7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 s="170"/>
      <c r="BN93"/>
      <c r="BO93"/>
      <c r="BP93"/>
      <c r="BQ93"/>
      <c r="BR93"/>
      <c r="BT93"/>
      <c r="BU93"/>
      <c r="BW93"/>
      <c r="BX93"/>
      <c r="BY93" s="37"/>
    </row>
    <row r="94" spans="1:7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 s="170"/>
      <c r="BN94"/>
      <c r="BO94"/>
      <c r="BP94"/>
      <c r="BQ94"/>
      <c r="BR94"/>
      <c r="BT94"/>
      <c r="BU94"/>
      <c r="BW94"/>
      <c r="BX94"/>
      <c r="BY94" s="37"/>
    </row>
    <row r="95" spans="1:7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 s="170"/>
      <c r="BN95"/>
      <c r="BO95"/>
      <c r="BP95"/>
      <c r="BQ95"/>
      <c r="BR95"/>
      <c r="BT95"/>
      <c r="BU95"/>
      <c r="BW95"/>
      <c r="BX95"/>
      <c r="BY95" s="37"/>
    </row>
    <row r="96" spans="1:77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 s="170"/>
      <c r="BN96"/>
      <c r="BO96"/>
      <c r="BP96"/>
      <c r="BQ96"/>
      <c r="BR96"/>
      <c r="BT96"/>
      <c r="BU96"/>
      <c r="BW96"/>
      <c r="BX96"/>
      <c r="BY96" s="37"/>
    </row>
    <row r="97" spans="1:7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 s="170"/>
      <c r="BN97"/>
      <c r="BO97"/>
      <c r="BP97"/>
      <c r="BQ97"/>
      <c r="BR97"/>
      <c r="BT97"/>
      <c r="BU97"/>
      <c r="BW97"/>
      <c r="BX97"/>
      <c r="BY97" s="37"/>
    </row>
    <row r="98" spans="1:7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 s="170"/>
      <c r="BN98"/>
      <c r="BO98"/>
      <c r="BP98"/>
      <c r="BQ98"/>
      <c r="BR98"/>
      <c r="BT98"/>
      <c r="BU98"/>
      <c r="BW98"/>
      <c r="BX98"/>
      <c r="BY98" s="37"/>
    </row>
    <row r="99" spans="1:7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 s="170"/>
      <c r="BN99"/>
      <c r="BO99"/>
      <c r="BP99"/>
      <c r="BQ99"/>
      <c r="BR99"/>
      <c r="BT99"/>
      <c r="BU99"/>
      <c r="BW99"/>
      <c r="BX99"/>
      <c r="BY99" s="37"/>
    </row>
    <row r="100" spans="1:7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170"/>
      <c r="BN100"/>
      <c r="BO100"/>
      <c r="BP100"/>
      <c r="BQ100"/>
      <c r="BR100"/>
      <c r="BT100"/>
      <c r="BU100"/>
      <c r="BW100"/>
      <c r="BX100"/>
      <c r="BY100" s="37"/>
    </row>
    <row r="101" spans="1:7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 s="170"/>
      <c r="BN101"/>
      <c r="BO101"/>
      <c r="BP101"/>
      <c r="BQ101"/>
      <c r="BR101"/>
      <c r="BT101"/>
      <c r="BU101"/>
      <c r="BW101"/>
      <c r="BX101"/>
      <c r="BY101" s="37"/>
    </row>
    <row r="102" spans="1:7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 s="170"/>
      <c r="BN102"/>
      <c r="BO102"/>
      <c r="BP102"/>
      <c r="BQ102"/>
      <c r="BR102"/>
      <c r="BT102"/>
      <c r="BU102"/>
      <c r="BW102"/>
      <c r="BX102"/>
      <c r="BY102" s="37"/>
    </row>
    <row r="103" spans="1:7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 s="170"/>
      <c r="BN103"/>
      <c r="BO103"/>
      <c r="BP103"/>
      <c r="BQ103"/>
      <c r="BR103"/>
      <c r="BT103"/>
      <c r="BU103"/>
      <c r="BW103"/>
      <c r="BX103"/>
      <c r="BY103" s="37"/>
    </row>
    <row r="104" spans="1:7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 s="170"/>
      <c r="BN104"/>
      <c r="BO104"/>
      <c r="BP104"/>
      <c r="BQ104"/>
      <c r="BR104"/>
      <c r="BT104"/>
      <c r="BU104"/>
      <c r="BW104"/>
      <c r="BX104"/>
      <c r="BY104" s="37"/>
    </row>
    <row r="105" spans="1:7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 s="170"/>
      <c r="BN105"/>
      <c r="BO105"/>
      <c r="BP105"/>
      <c r="BQ105"/>
      <c r="BR105"/>
      <c r="BT105"/>
      <c r="BU105"/>
      <c r="BW105"/>
      <c r="BX105"/>
      <c r="BY105" s="37"/>
    </row>
    <row r="106" spans="1:7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 s="170"/>
      <c r="BN106"/>
      <c r="BO106"/>
      <c r="BP106"/>
      <c r="BQ106"/>
      <c r="BR106"/>
      <c r="BT106"/>
      <c r="BU106"/>
      <c r="BW106"/>
      <c r="BX106"/>
      <c r="BY106" s="37"/>
    </row>
    <row r="107" spans="1:7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 s="170"/>
      <c r="BN107"/>
      <c r="BO107"/>
      <c r="BP107"/>
      <c r="BQ107"/>
      <c r="BR107"/>
      <c r="BT107"/>
      <c r="BU107"/>
      <c r="BW107"/>
      <c r="BX107"/>
      <c r="BY107" s="37"/>
    </row>
    <row r="108" spans="1:7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 s="170"/>
      <c r="BN108"/>
      <c r="BO108"/>
      <c r="BP108"/>
      <c r="BQ108"/>
      <c r="BR108"/>
      <c r="BT108"/>
      <c r="BU108"/>
      <c r="BW108"/>
      <c r="BX108"/>
      <c r="BY108" s="37"/>
    </row>
    <row r="109" spans="1:7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 s="170"/>
      <c r="BN109"/>
      <c r="BO109"/>
      <c r="BP109"/>
      <c r="BQ109"/>
      <c r="BR109"/>
      <c r="BT109"/>
      <c r="BU109"/>
      <c r="BW109"/>
      <c r="BX109"/>
      <c r="BY109" s="37"/>
    </row>
    <row r="110" spans="1:7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 s="170"/>
      <c r="BN110"/>
      <c r="BO110"/>
      <c r="BP110"/>
      <c r="BQ110"/>
      <c r="BR110"/>
      <c r="BT110"/>
      <c r="BU110"/>
      <c r="BW110"/>
      <c r="BX110"/>
      <c r="BY110" s="37"/>
    </row>
    <row r="111" spans="1:7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 s="170"/>
      <c r="BN111"/>
      <c r="BO111"/>
      <c r="BP111"/>
      <c r="BQ111"/>
      <c r="BR111"/>
      <c r="BT111"/>
      <c r="BU111"/>
      <c r="BW111"/>
      <c r="BX111"/>
      <c r="BY111" s="37"/>
    </row>
    <row r="112" spans="1:7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 s="170"/>
      <c r="BN112"/>
      <c r="BO112"/>
      <c r="BP112"/>
      <c r="BQ112"/>
      <c r="BR112"/>
      <c r="BT112"/>
      <c r="BU112"/>
      <c r="BW112"/>
      <c r="BX112"/>
      <c r="BY112" s="37"/>
    </row>
    <row r="113" spans="1:7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170"/>
      <c r="BN113"/>
      <c r="BO113"/>
      <c r="BP113"/>
      <c r="BQ113"/>
      <c r="BR113"/>
      <c r="BT113"/>
      <c r="BU113"/>
      <c r="BW113"/>
      <c r="BX113"/>
      <c r="BY113" s="37"/>
    </row>
    <row r="114" spans="1:7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 s="170"/>
      <c r="BN114"/>
      <c r="BO114"/>
      <c r="BP114"/>
      <c r="BQ114"/>
      <c r="BR114"/>
      <c r="BT114"/>
      <c r="BU114"/>
      <c r="BW114"/>
      <c r="BX114"/>
      <c r="BY114" s="37"/>
    </row>
    <row r="115" spans="1:7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 s="170"/>
      <c r="BN115"/>
      <c r="BO115"/>
      <c r="BP115"/>
      <c r="BQ115"/>
      <c r="BR115"/>
      <c r="BT115"/>
      <c r="BU115"/>
      <c r="BW115"/>
      <c r="BX115"/>
      <c r="BY115" s="37"/>
    </row>
    <row r="116" spans="1:7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 s="170"/>
      <c r="BN116"/>
      <c r="BO116"/>
      <c r="BP116"/>
      <c r="BQ116"/>
      <c r="BR116"/>
      <c r="BT116"/>
      <c r="BU116"/>
      <c r="BW116"/>
      <c r="BX116"/>
      <c r="BY116" s="37"/>
    </row>
    <row r="117" spans="1:7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 s="170"/>
      <c r="BN117"/>
      <c r="BO117"/>
      <c r="BP117"/>
      <c r="BQ117"/>
      <c r="BR117"/>
      <c r="BT117"/>
      <c r="BU117"/>
      <c r="BW117"/>
      <c r="BX117"/>
      <c r="BY117" s="37"/>
    </row>
    <row r="118" spans="1:7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 s="170"/>
      <c r="BN118"/>
      <c r="BO118"/>
      <c r="BP118"/>
      <c r="BQ118"/>
      <c r="BR118"/>
      <c r="BT118"/>
      <c r="BU118"/>
      <c r="BW118"/>
      <c r="BX118"/>
      <c r="BY118" s="37"/>
    </row>
    <row r="119" spans="1:7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 s="170"/>
      <c r="BN119"/>
      <c r="BO119"/>
      <c r="BP119"/>
      <c r="BQ119"/>
      <c r="BR119"/>
      <c r="BT119"/>
      <c r="BU119"/>
      <c r="BW119"/>
      <c r="BX119"/>
      <c r="BY119" s="37"/>
    </row>
    <row r="120" spans="1:7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 s="170"/>
      <c r="BN120"/>
      <c r="BO120"/>
      <c r="BP120"/>
      <c r="BQ120"/>
      <c r="BR120"/>
      <c r="BT120"/>
      <c r="BU120"/>
      <c r="BW120"/>
      <c r="BX120"/>
      <c r="BY120" s="37"/>
    </row>
    <row r="121" spans="1:7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 s="170"/>
      <c r="BN121"/>
      <c r="BO121"/>
      <c r="BP121"/>
      <c r="BQ121"/>
      <c r="BR121"/>
      <c r="BT121"/>
      <c r="BU121"/>
      <c r="BW121"/>
      <c r="BX121"/>
      <c r="BY121" s="37"/>
    </row>
    <row r="122" spans="1:7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 s="170"/>
      <c r="BN122"/>
      <c r="BO122"/>
      <c r="BP122"/>
      <c r="BQ122"/>
      <c r="BR122"/>
      <c r="BT122"/>
      <c r="BU122"/>
      <c r="BW122"/>
      <c r="BX122"/>
      <c r="BY122" s="37"/>
    </row>
    <row r="123" spans="1:7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 s="170"/>
      <c r="BN123"/>
      <c r="BO123"/>
      <c r="BP123"/>
      <c r="BQ123"/>
      <c r="BR123"/>
      <c r="BT123"/>
      <c r="BU123"/>
      <c r="BW123"/>
      <c r="BX123"/>
      <c r="BY123" s="37"/>
    </row>
    <row r="124" spans="1:7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 s="170"/>
      <c r="BN124"/>
      <c r="BO124"/>
      <c r="BP124"/>
      <c r="BQ124"/>
      <c r="BR124"/>
      <c r="BT124"/>
      <c r="BU124"/>
      <c r="BW124"/>
      <c r="BX124"/>
      <c r="BY124" s="37"/>
    </row>
    <row r="125" spans="1:7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 s="170"/>
      <c r="BN125"/>
      <c r="BO125"/>
      <c r="BP125"/>
      <c r="BQ125"/>
      <c r="BR125"/>
      <c r="BT125"/>
      <c r="BU125"/>
      <c r="BW125"/>
      <c r="BX125"/>
      <c r="BY125" s="37"/>
    </row>
    <row r="126" spans="1:7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 s="170"/>
      <c r="BN126"/>
      <c r="BO126"/>
      <c r="BP126"/>
      <c r="BQ126"/>
      <c r="BR126"/>
      <c r="BT126"/>
      <c r="BU126"/>
      <c r="BW126"/>
      <c r="BX126"/>
      <c r="BY126" s="37"/>
    </row>
    <row r="127" spans="1:7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 s="170"/>
      <c r="BN127"/>
      <c r="BO127"/>
      <c r="BP127"/>
      <c r="BQ127"/>
      <c r="BR127"/>
      <c r="BT127"/>
      <c r="BU127"/>
      <c r="BW127"/>
      <c r="BX127"/>
      <c r="BY127" s="37"/>
    </row>
    <row r="128" spans="1:7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 s="170"/>
      <c r="BN128"/>
      <c r="BO128"/>
      <c r="BP128"/>
      <c r="BQ128"/>
      <c r="BR128"/>
      <c r="BT128"/>
      <c r="BU128"/>
      <c r="BW128"/>
      <c r="BX128"/>
      <c r="BY128" s="37"/>
    </row>
    <row r="129" spans="1:7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 s="170"/>
      <c r="BN129"/>
      <c r="BO129"/>
      <c r="BP129"/>
      <c r="BQ129"/>
      <c r="BR129"/>
      <c r="BT129"/>
      <c r="BU129"/>
      <c r="BW129"/>
      <c r="BX129"/>
      <c r="BY129" s="37"/>
    </row>
    <row r="130" spans="1:7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 s="170"/>
      <c r="BN130"/>
      <c r="BO130"/>
      <c r="BP130"/>
      <c r="BQ130"/>
      <c r="BR130"/>
      <c r="BT130"/>
      <c r="BU130"/>
      <c r="BW130"/>
      <c r="BX130"/>
      <c r="BY130" s="37"/>
    </row>
    <row r="131" spans="1:7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 s="170"/>
      <c r="BN131"/>
      <c r="BO131"/>
      <c r="BP131"/>
      <c r="BQ131"/>
      <c r="BR131"/>
      <c r="BT131"/>
      <c r="BU131"/>
      <c r="BW131"/>
      <c r="BX131"/>
      <c r="BY131" s="37"/>
    </row>
    <row r="132" spans="1:7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 s="170"/>
      <c r="BN132"/>
      <c r="BO132"/>
      <c r="BP132"/>
      <c r="BQ132"/>
      <c r="BR132"/>
      <c r="BT132"/>
      <c r="BU132"/>
      <c r="BW132"/>
      <c r="BX132"/>
      <c r="BY132" s="37"/>
    </row>
    <row r="133" spans="1:7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 s="170"/>
      <c r="BN133"/>
      <c r="BO133"/>
      <c r="BP133"/>
      <c r="BQ133"/>
      <c r="BR133"/>
      <c r="BT133"/>
      <c r="BU133"/>
      <c r="BW133"/>
      <c r="BX133"/>
      <c r="BY133" s="37"/>
    </row>
    <row r="134" spans="1:7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 s="170"/>
      <c r="BN134"/>
      <c r="BO134"/>
      <c r="BP134"/>
      <c r="BQ134"/>
      <c r="BR134"/>
      <c r="BT134"/>
      <c r="BU134"/>
      <c r="BW134"/>
      <c r="BX134"/>
      <c r="BY134" s="37"/>
    </row>
    <row r="135" spans="1:7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 s="170"/>
      <c r="BN135"/>
      <c r="BO135"/>
      <c r="BP135"/>
      <c r="BQ135"/>
      <c r="BR135"/>
      <c r="BT135"/>
      <c r="BU135"/>
      <c r="BW135"/>
      <c r="BX135"/>
      <c r="BY135" s="37"/>
    </row>
    <row r="136" spans="1:7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 s="170"/>
      <c r="BN136"/>
      <c r="BO136"/>
      <c r="BP136"/>
      <c r="BQ136"/>
      <c r="BR136"/>
      <c r="BT136"/>
      <c r="BU136"/>
      <c r="BW136"/>
      <c r="BX136"/>
      <c r="BY136" s="37"/>
    </row>
    <row r="137" spans="1:7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 s="170"/>
      <c r="BN137"/>
      <c r="BO137"/>
      <c r="BP137"/>
      <c r="BQ137"/>
      <c r="BR137"/>
      <c r="BT137"/>
      <c r="BU137"/>
      <c r="BW137"/>
      <c r="BX137"/>
      <c r="BY137" s="37"/>
    </row>
    <row r="138" spans="1:7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 s="170"/>
      <c r="BN138"/>
      <c r="BO138"/>
      <c r="BP138"/>
      <c r="BQ138"/>
      <c r="BR138"/>
      <c r="BT138"/>
      <c r="BU138"/>
      <c r="BW138"/>
      <c r="BX138"/>
      <c r="BY138" s="37"/>
    </row>
    <row r="139" spans="1:7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170"/>
      <c r="BN139"/>
      <c r="BO139"/>
      <c r="BP139"/>
      <c r="BQ139"/>
      <c r="BR139"/>
      <c r="BT139"/>
      <c r="BU139"/>
      <c r="BW139"/>
      <c r="BX139"/>
      <c r="BY139" s="37"/>
    </row>
    <row r="140" spans="1:7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 s="170"/>
      <c r="BN140"/>
      <c r="BO140"/>
      <c r="BP140"/>
      <c r="BQ140"/>
      <c r="BR140"/>
      <c r="BT140"/>
      <c r="BU140"/>
      <c r="BW140"/>
      <c r="BX140"/>
      <c r="BY140" s="37"/>
    </row>
    <row r="141" spans="1:7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 s="170"/>
      <c r="BN141"/>
      <c r="BO141"/>
      <c r="BP141"/>
      <c r="BQ141"/>
      <c r="BR141"/>
      <c r="BT141"/>
      <c r="BU141"/>
      <c r="BW141"/>
      <c r="BX141"/>
      <c r="BY141" s="37"/>
    </row>
    <row r="142" spans="1:7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 s="170"/>
      <c r="BN142"/>
      <c r="BO142"/>
      <c r="BP142"/>
      <c r="BQ142"/>
      <c r="BR142"/>
      <c r="BT142"/>
      <c r="BU142"/>
      <c r="BW142"/>
      <c r="BX142"/>
      <c r="BY142" s="37"/>
    </row>
    <row r="143" spans="1:7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 s="170"/>
      <c r="BN143"/>
      <c r="BO143"/>
      <c r="BP143"/>
      <c r="BQ143"/>
      <c r="BR143"/>
      <c r="BT143"/>
      <c r="BU143"/>
      <c r="BW143"/>
      <c r="BX143"/>
      <c r="BY143" s="37"/>
    </row>
    <row r="144" spans="1:7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 s="170"/>
      <c r="BN144"/>
      <c r="BO144"/>
      <c r="BP144"/>
      <c r="BQ144"/>
      <c r="BR144"/>
      <c r="BT144"/>
      <c r="BU144"/>
      <c r="BW144"/>
      <c r="BX144"/>
      <c r="BY144" s="37"/>
    </row>
    <row r="145" spans="1:7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 s="170"/>
      <c r="BN145"/>
      <c r="BO145"/>
      <c r="BP145"/>
      <c r="BQ145"/>
      <c r="BR145"/>
      <c r="BT145"/>
      <c r="BU145"/>
      <c r="BW145"/>
      <c r="BX145"/>
      <c r="BY145" s="37"/>
    </row>
    <row r="146" spans="1:7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 s="170"/>
      <c r="BN146"/>
      <c r="BO146"/>
      <c r="BP146"/>
      <c r="BQ146"/>
      <c r="BR146"/>
      <c r="BT146"/>
      <c r="BU146"/>
      <c r="BW146"/>
      <c r="BX146"/>
      <c r="BY146" s="37"/>
    </row>
    <row r="147" spans="1:7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 s="170"/>
      <c r="BN147"/>
      <c r="BO147"/>
      <c r="BP147"/>
      <c r="BQ147"/>
      <c r="BR147"/>
      <c r="BT147"/>
      <c r="BU147"/>
      <c r="BW147"/>
      <c r="BX147"/>
      <c r="BY147" s="37"/>
    </row>
    <row r="148" spans="1:7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 s="170"/>
      <c r="BN148"/>
      <c r="BO148"/>
      <c r="BP148"/>
      <c r="BQ148"/>
      <c r="BR148"/>
      <c r="BT148"/>
      <c r="BU148"/>
      <c r="BW148"/>
      <c r="BX148"/>
      <c r="BY148" s="37"/>
    </row>
    <row r="149" spans="1:7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 s="170"/>
      <c r="BN149"/>
      <c r="BO149"/>
      <c r="BP149"/>
      <c r="BQ149"/>
      <c r="BR149"/>
      <c r="BT149"/>
      <c r="BU149"/>
      <c r="BW149"/>
      <c r="BX149"/>
      <c r="BY149" s="37"/>
    </row>
    <row r="150" spans="1:7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 s="170"/>
      <c r="BN150"/>
      <c r="BO150"/>
      <c r="BP150"/>
      <c r="BQ150"/>
      <c r="BR150"/>
      <c r="BT150"/>
      <c r="BU150"/>
      <c r="BW150"/>
      <c r="BX150"/>
      <c r="BY150" s="37"/>
    </row>
    <row r="151" spans="1:7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 s="170"/>
      <c r="BN151"/>
      <c r="BO151"/>
      <c r="BP151"/>
      <c r="BQ151"/>
      <c r="BR151"/>
      <c r="BT151"/>
      <c r="BU151"/>
      <c r="BW151"/>
      <c r="BX151"/>
      <c r="BY151" s="37"/>
    </row>
    <row r="152" spans="1:7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 s="170"/>
      <c r="BN152"/>
      <c r="BO152"/>
      <c r="BP152"/>
      <c r="BQ152"/>
      <c r="BR152"/>
      <c r="BT152"/>
      <c r="BU152"/>
      <c r="BW152"/>
      <c r="BX152"/>
      <c r="BY152" s="37"/>
    </row>
    <row r="153" spans="1:7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 s="170"/>
      <c r="BN153"/>
      <c r="BO153"/>
      <c r="BP153"/>
      <c r="BQ153"/>
      <c r="BR153"/>
      <c r="BT153"/>
      <c r="BU153"/>
      <c r="BW153"/>
      <c r="BX153"/>
      <c r="BY153" s="37"/>
    </row>
    <row r="154" spans="1:7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 s="170"/>
      <c r="BN154"/>
      <c r="BO154"/>
      <c r="BP154"/>
      <c r="BQ154"/>
      <c r="BR154"/>
      <c r="BT154"/>
      <c r="BU154"/>
      <c r="BW154"/>
      <c r="BX154"/>
      <c r="BY154" s="37"/>
    </row>
    <row r="155" spans="1:7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 s="170"/>
      <c r="BN155"/>
      <c r="BO155"/>
      <c r="BP155"/>
      <c r="BQ155"/>
      <c r="BR155"/>
      <c r="BT155"/>
      <c r="BU155"/>
      <c r="BW155"/>
      <c r="BX155"/>
      <c r="BY155" s="37"/>
    </row>
    <row r="156" spans="1:7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 s="170"/>
      <c r="BN156"/>
      <c r="BO156"/>
      <c r="BP156"/>
      <c r="BQ156"/>
      <c r="BR156"/>
      <c r="BT156"/>
      <c r="BU156"/>
      <c r="BW156"/>
      <c r="BX156"/>
      <c r="BY156" s="37"/>
    </row>
    <row r="157" spans="1:7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 s="170"/>
      <c r="BN157"/>
      <c r="BO157"/>
      <c r="BP157"/>
      <c r="BQ157"/>
      <c r="BR157"/>
      <c r="BT157"/>
      <c r="BU157"/>
      <c r="BW157"/>
      <c r="BX157"/>
      <c r="BY157" s="37"/>
    </row>
    <row r="158" spans="1:7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 s="170"/>
      <c r="BN158"/>
      <c r="BO158"/>
      <c r="BP158"/>
      <c r="BQ158"/>
      <c r="BR158"/>
      <c r="BT158"/>
      <c r="BU158"/>
      <c r="BW158"/>
      <c r="BX158"/>
      <c r="BY158" s="37"/>
    </row>
    <row r="159" spans="1:7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 s="170"/>
      <c r="BN159"/>
      <c r="BO159"/>
      <c r="BP159"/>
      <c r="BQ159"/>
      <c r="BR159"/>
      <c r="BT159"/>
      <c r="BU159"/>
      <c r="BW159"/>
      <c r="BX159"/>
      <c r="BY159" s="37"/>
    </row>
    <row r="160" spans="1:7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 s="170"/>
      <c r="BN160"/>
      <c r="BO160"/>
      <c r="BP160"/>
      <c r="BQ160"/>
      <c r="BR160"/>
      <c r="BT160"/>
      <c r="BU160"/>
      <c r="BW160"/>
      <c r="BX160"/>
      <c r="BY160" s="37"/>
    </row>
    <row r="161" spans="1:7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 s="170"/>
      <c r="BN161"/>
      <c r="BO161"/>
      <c r="BP161"/>
      <c r="BQ161"/>
      <c r="BR161"/>
      <c r="BT161"/>
      <c r="BU161"/>
      <c r="BW161"/>
      <c r="BX161"/>
      <c r="BY161" s="37"/>
    </row>
    <row r="162" spans="1:7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 s="170"/>
      <c r="BN162"/>
      <c r="BO162"/>
      <c r="BP162"/>
      <c r="BQ162"/>
      <c r="BR162"/>
      <c r="BT162"/>
      <c r="BU162"/>
      <c r="BW162"/>
      <c r="BX162"/>
      <c r="BY162" s="37"/>
    </row>
    <row r="163" spans="1:7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 s="170"/>
      <c r="BN163"/>
      <c r="BO163"/>
      <c r="BP163"/>
      <c r="BQ163"/>
      <c r="BR163"/>
      <c r="BT163"/>
      <c r="BU163"/>
      <c r="BW163"/>
      <c r="BX163"/>
      <c r="BY163" s="37"/>
    </row>
    <row r="164" spans="1:7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 s="170"/>
      <c r="BN164"/>
      <c r="BO164"/>
      <c r="BP164"/>
      <c r="BQ164"/>
      <c r="BR164"/>
      <c r="BT164"/>
      <c r="BU164"/>
      <c r="BW164"/>
      <c r="BX164"/>
      <c r="BY164" s="37"/>
    </row>
    <row r="165" spans="1:7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 s="170"/>
      <c r="BN165"/>
      <c r="BO165"/>
      <c r="BP165"/>
      <c r="BQ165"/>
      <c r="BR165"/>
      <c r="BT165"/>
      <c r="BU165"/>
      <c r="BW165"/>
      <c r="BX165"/>
      <c r="BY165" s="37"/>
    </row>
    <row r="166" spans="1:7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 s="170"/>
      <c r="BN166"/>
      <c r="BO166"/>
      <c r="BP166"/>
      <c r="BQ166"/>
      <c r="BR166"/>
      <c r="BT166"/>
      <c r="BU166"/>
      <c r="BW166"/>
      <c r="BX166"/>
      <c r="BY166" s="37"/>
    </row>
    <row r="167" spans="1:7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 s="170"/>
      <c r="BN167"/>
      <c r="BO167"/>
      <c r="BP167"/>
      <c r="BQ167"/>
      <c r="BR167"/>
      <c r="BT167"/>
      <c r="BU167"/>
      <c r="BW167"/>
      <c r="BX167"/>
      <c r="BY167" s="37"/>
    </row>
    <row r="168" spans="1:7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 s="170"/>
      <c r="BN168"/>
      <c r="BO168"/>
      <c r="BP168"/>
      <c r="BQ168"/>
      <c r="BR168"/>
      <c r="BT168"/>
      <c r="BU168"/>
      <c r="BW168"/>
      <c r="BX168"/>
      <c r="BY168" s="37"/>
    </row>
    <row r="169" spans="1:7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 s="170"/>
      <c r="BN169"/>
      <c r="BO169"/>
      <c r="BP169"/>
      <c r="BQ169"/>
      <c r="BR169"/>
      <c r="BT169"/>
      <c r="BU169"/>
      <c r="BW169"/>
      <c r="BX169"/>
      <c r="BY169" s="37"/>
    </row>
    <row r="170" spans="1:7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 s="170"/>
      <c r="BN170"/>
      <c r="BO170"/>
      <c r="BP170"/>
      <c r="BQ170"/>
      <c r="BR170"/>
      <c r="BT170"/>
      <c r="BU170"/>
      <c r="BW170"/>
      <c r="BX170"/>
      <c r="BY170" s="37"/>
    </row>
    <row r="171" spans="1:7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 s="170"/>
      <c r="BN171"/>
      <c r="BO171"/>
      <c r="BP171"/>
      <c r="BQ171"/>
      <c r="BR171"/>
      <c r="BT171"/>
      <c r="BU171"/>
      <c r="BW171"/>
      <c r="BX171"/>
      <c r="BY171" s="37"/>
    </row>
    <row r="172" spans="1:7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 s="170"/>
      <c r="BN172"/>
      <c r="BO172"/>
      <c r="BP172"/>
      <c r="BQ172"/>
      <c r="BR172"/>
      <c r="BT172"/>
      <c r="BU172"/>
      <c r="BW172"/>
      <c r="BX172"/>
      <c r="BY172" s="37"/>
    </row>
    <row r="173" spans="1:7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 s="170"/>
      <c r="BN173"/>
      <c r="BO173"/>
      <c r="BP173"/>
      <c r="BQ173"/>
      <c r="BR173"/>
      <c r="BT173"/>
      <c r="BU173"/>
      <c r="BW173"/>
      <c r="BX173"/>
      <c r="BY173" s="37"/>
    </row>
    <row r="174" spans="1:7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 s="170"/>
      <c r="BN174"/>
      <c r="BO174"/>
      <c r="BP174"/>
      <c r="BQ174"/>
      <c r="BR174"/>
      <c r="BT174"/>
      <c r="BU174"/>
      <c r="BW174"/>
      <c r="BX174"/>
      <c r="BY174" s="37"/>
    </row>
    <row r="175" spans="1:7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 s="170"/>
      <c r="BN175"/>
      <c r="BO175"/>
      <c r="BP175"/>
      <c r="BQ175"/>
      <c r="BR175"/>
      <c r="BT175"/>
      <c r="BU175"/>
      <c r="BW175"/>
      <c r="BX175"/>
      <c r="BY175" s="37"/>
    </row>
    <row r="176" spans="1:7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 s="170"/>
      <c r="BN176"/>
      <c r="BO176"/>
      <c r="BP176"/>
      <c r="BQ176"/>
      <c r="BR176"/>
      <c r="BT176"/>
      <c r="BU176"/>
      <c r="BW176"/>
      <c r="BX176"/>
      <c r="BY176" s="37"/>
    </row>
    <row r="177" spans="1:7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 s="170"/>
      <c r="BN177"/>
      <c r="BO177"/>
      <c r="BP177"/>
      <c r="BQ177"/>
      <c r="BR177"/>
      <c r="BT177"/>
      <c r="BU177"/>
      <c r="BW177"/>
      <c r="BX177"/>
      <c r="BY177" s="37"/>
    </row>
    <row r="178" spans="1:77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 s="170"/>
      <c r="BN178"/>
      <c r="BO178"/>
      <c r="BP178"/>
      <c r="BQ178"/>
      <c r="BR178"/>
      <c r="BT178"/>
      <c r="BU178"/>
      <c r="BW178"/>
      <c r="BX178"/>
      <c r="BY178" s="37"/>
    </row>
    <row r="179" spans="1:77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 s="170"/>
      <c r="BN179"/>
      <c r="BO179"/>
      <c r="BP179"/>
      <c r="BQ179"/>
      <c r="BR179"/>
      <c r="BT179"/>
      <c r="BU179"/>
      <c r="BW179"/>
      <c r="BX179"/>
      <c r="BY179" s="37"/>
    </row>
    <row r="180" spans="1:77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 s="170"/>
      <c r="BN180"/>
      <c r="BO180"/>
      <c r="BP180"/>
      <c r="BQ180"/>
      <c r="BR180"/>
      <c r="BT180"/>
      <c r="BU180"/>
      <c r="BW180"/>
      <c r="BX180"/>
      <c r="BY180" s="37"/>
    </row>
    <row r="181" spans="1:77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 s="170"/>
      <c r="BN181"/>
      <c r="BO181"/>
      <c r="BP181"/>
      <c r="BQ181"/>
      <c r="BR181"/>
      <c r="BT181"/>
      <c r="BU181"/>
      <c r="BW181"/>
      <c r="BX181"/>
      <c r="BY181" s="37"/>
    </row>
    <row r="182" spans="1:77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 s="170"/>
      <c r="BN182"/>
      <c r="BO182"/>
      <c r="BP182"/>
      <c r="BQ182"/>
      <c r="BR182"/>
      <c r="BT182"/>
      <c r="BU182"/>
      <c r="BW182"/>
      <c r="BX182"/>
      <c r="BY182" s="37"/>
    </row>
    <row r="183" spans="1:77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 s="170"/>
      <c r="BN183"/>
      <c r="BO183"/>
      <c r="BP183"/>
      <c r="BQ183"/>
      <c r="BR183"/>
      <c r="BT183"/>
      <c r="BU183"/>
      <c r="BW183"/>
      <c r="BX183"/>
      <c r="BY183" s="37"/>
    </row>
    <row r="184" spans="1:77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 s="170"/>
      <c r="BN184"/>
      <c r="BO184"/>
      <c r="BP184"/>
      <c r="BQ184"/>
      <c r="BR184"/>
      <c r="BT184"/>
      <c r="BU184"/>
      <c r="BW184"/>
      <c r="BX184"/>
      <c r="BY184" s="37"/>
    </row>
    <row r="185" spans="1:77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 s="170"/>
      <c r="BN185"/>
      <c r="BO185"/>
      <c r="BP185"/>
      <c r="BQ185"/>
      <c r="BR185"/>
      <c r="BT185"/>
      <c r="BU185"/>
      <c r="BW185"/>
      <c r="BX185"/>
      <c r="BY185" s="37"/>
    </row>
    <row r="186" spans="1:77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 s="170"/>
      <c r="BN186"/>
      <c r="BO186"/>
      <c r="BP186"/>
      <c r="BQ186"/>
      <c r="BR186"/>
      <c r="BT186"/>
      <c r="BU186"/>
      <c r="BW186"/>
      <c r="BX186"/>
      <c r="BY186" s="37"/>
    </row>
    <row r="187" spans="1:77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 s="170"/>
      <c r="BN187"/>
      <c r="BO187"/>
      <c r="BP187"/>
      <c r="BQ187"/>
      <c r="BR187"/>
      <c r="BT187"/>
      <c r="BU187"/>
      <c r="BW187"/>
      <c r="BX187"/>
      <c r="BY187" s="37"/>
    </row>
    <row r="188" spans="1:77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 s="170"/>
      <c r="BN188"/>
      <c r="BO188"/>
      <c r="BP188"/>
      <c r="BQ188"/>
      <c r="BR188"/>
      <c r="BT188"/>
      <c r="BU188"/>
      <c r="BW188"/>
      <c r="BX188"/>
      <c r="BY188" s="37"/>
    </row>
    <row r="189" spans="1:77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 s="170"/>
      <c r="BN189"/>
      <c r="BO189"/>
      <c r="BP189"/>
      <c r="BQ189"/>
      <c r="BR189"/>
      <c r="BT189"/>
      <c r="BU189"/>
      <c r="BW189"/>
      <c r="BX189"/>
      <c r="BY189" s="37"/>
    </row>
    <row r="190" spans="1:77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 s="170"/>
      <c r="BN190"/>
      <c r="BO190"/>
      <c r="BP190"/>
      <c r="BQ190"/>
      <c r="BR190"/>
      <c r="BT190"/>
      <c r="BU190"/>
      <c r="BW190"/>
      <c r="BX190"/>
      <c r="BY190" s="37"/>
    </row>
    <row r="191" spans="1:77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 s="170"/>
      <c r="BN191"/>
      <c r="BO191"/>
      <c r="BP191"/>
      <c r="BQ191"/>
      <c r="BR191"/>
      <c r="BT191"/>
      <c r="BU191"/>
      <c r="BW191"/>
      <c r="BX191"/>
      <c r="BY191" s="37"/>
    </row>
    <row r="192" spans="1:77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 s="170"/>
      <c r="BN192"/>
      <c r="BO192"/>
      <c r="BP192"/>
      <c r="BQ192"/>
      <c r="BR192"/>
      <c r="BT192"/>
      <c r="BU192"/>
      <c r="BW192"/>
      <c r="BX192"/>
      <c r="BY192" s="37"/>
    </row>
    <row r="193" spans="1:77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 s="170"/>
      <c r="BN193"/>
      <c r="BO193"/>
      <c r="BP193"/>
      <c r="BQ193"/>
      <c r="BR193"/>
      <c r="BT193"/>
      <c r="BU193"/>
      <c r="BW193"/>
      <c r="BX193"/>
      <c r="BY193" s="37"/>
    </row>
    <row r="194" spans="1:77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 s="170"/>
      <c r="BN194"/>
      <c r="BO194"/>
      <c r="BP194"/>
      <c r="BQ194"/>
      <c r="BR194"/>
      <c r="BT194"/>
      <c r="BU194"/>
      <c r="BW194"/>
      <c r="BX194"/>
      <c r="BY194" s="37"/>
    </row>
    <row r="195" spans="1:77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 s="170"/>
      <c r="BN195"/>
      <c r="BO195"/>
      <c r="BP195"/>
      <c r="BQ195"/>
      <c r="BR195"/>
      <c r="BT195"/>
      <c r="BU195"/>
      <c r="BW195"/>
      <c r="BX195"/>
      <c r="BY195" s="37"/>
    </row>
    <row r="196" spans="1:77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 s="170"/>
      <c r="BN196"/>
      <c r="BO196"/>
      <c r="BP196"/>
      <c r="BQ196"/>
      <c r="BR196"/>
      <c r="BT196"/>
      <c r="BU196"/>
      <c r="BW196"/>
      <c r="BX196"/>
      <c r="BY196" s="37"/>
    </row>
    <row r="197" spans="1:77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 s="170"/>
      <c r="BN197"/>
      <c r="BO197"/>
      <c r="BP197"/>
      <c r="BQ197"/>
      <c r="BR197"/>
      <c r="BT197"/>
      <c r="BU197"/>
      <c r="BW197"/>
      <c r="BX197"/>
      <c r="BY197" s="37"/>
    </row>
    <row r="198" spans="1:77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 s="170"/>
      <c r="BN198"/>
      <c r="BO198"/>
      <c r="BP198"/>
      <c r="BQ198"/>
      <c r="BR198"/>
      <c r="BT198"/>
      <c r="BU198"/>
      <c r="BW198"/>
      <c r="BX198"/>
      <c r="BY198" s="37"/>
    </row>
    <row r="199" spans="1:77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 s="170"/>
      <c r="BN199"/>
      <c r="BO199"/>
      <c r="BP199"/>
      <c r="BQ199"/>
      <c r="BR199"/>
      <c r="BT199"/>
      <c r="BU199"/>
      <c r="BW199"/>
      <c r="BX199"/>
      <c r="BY199" s="37"/>
    </row>
    <row r="200" spans="1:77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 s="170"/>
      <c r="BN200"/>
      <c r="BO200"/>
      <c r="BP200"/>
      <c r="BQ200"/>
      <c r="BR200"/>
      <c r="BT200"/>
      <c r="BU200"/>
      <c r="BW200"/>
      <c r="BX200"/>
      <c r="BY200" s="37"/>
    </row>
    <row r="201" spans="1:77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 s="170"/>
      <c r="BN201"/>
      <c r="BO201"/>
      <c r="BP201"/>
      <c r="BQ201"/>
      <c r="BR201"/>
      <c r="BT201"/>
      <c r="BU201"/>
      <c r="BW201"/>
      <c r="BX201"/>
      <c r="BY201" s="37"/>
    </row>
    <row r="202" spans="1:77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 s="170"/>
      <c r="BN202"/>
      <c r="BO202"/>
      <c r="BP202"/>
      <c r="BQ202"/>
      <c r="BR202"/>
      <c r="BT202"/>
      <c r="BU202"/>
      <c r="BW202"/>
      <c r="BX202"/>
      <c r="BY202" s="37"/>
    </row>
    <row r="203" spans="1:77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 s="170"/>
      <c r="BN203"/>
      <c r="BO203"/>
      <c r="BP203"/>
      <c r="BQ203"/>
      <c r="BR203"/>
      <c r="BT203"/>
      <c r="BU203"/>
      <c r="BW203"/>
      <c r="BX203"/>
      <c r="BY203" s="37"/>
    </row>
    <row r="204" spans="1:77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 s="170"/>
      <c r="BN204"/>
      <c r="BO204"/>
      <c r="BP204"/>
      <c r="BQ204"/>
      <c r="BR204"/>
      <c r="BT204"/>
      <c r="BU204"/>
      <c r="BW204"/>
      <c r="BX204"/>
      <c r="BY204" s="37"/>
    </row>
    <row r="205" spans="1:77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 s="170"/>
      <c r="BN205"/>
      <c r="BO205"/>
      <c r="BP205"/>
      <c r="BQ205"/>
      <c r="BR205"/>
      <c r="BT205"/>
      <c r="BU205"/>
      <c r="BW205"/>
      <c r="BX205"/>
      <c r="BY205" s="37"/>
    </row>
    <row r="206" spans="1:77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 s="170"/>
      <c r="BN206"/>
      <c r="BO206"/>
      <c r="BP206"/>
      <c r="BQ206"/>
      <c r="BR206"/>
      <c r="BT206"/>
      <c r="BU206"/>
      <c r="BW206"/>
      <c r="BX206"/>
      <c r="BY206" s="37"/>
    </row>
    <row r="207" spans="1:77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 s="170"/>
      <c r="BN207"/>
      <c r="BO207"/>
      <c r="BP207"/>
      <c r="BQ207"/>
      <c r="BR207"/>
      <c r="BT207"/>
      <c r="BU207"/>
      <c r="BW207"/>
      <c r="BX207"/>
      <c r="BY207" s="37"/>
    </row>
    <row r="208" spans="1:77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 s="170"/>
      <c r="BN208"/>
      <c r="BO208"/>
      <c r="BP208"/>
      <c r="BQ208"/>
      <c r="BR208"/>
      <c r="BT208"/>
      <c r="BU208"/>
      <c r="BW208"/>
      <c r="BX208"/>
      <c r="BY208" s="37"/>
    </row>
    <row r="209" spans="1:77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 s="170"/>
      <c r="BN209"/>
      <c r="BO209"/>
      <c r="BP209"/>
      <c r="BQ209"/>
      <c r="BR209"/>
      <c r="BT209"/>
      <c r="BU209"/>
      <c r="BW209"/>
      <c r="BX209"/>
      <c r="BY209" s="37"/>
    </row>
    <row r="210" spans="1:77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 s="170"/>
      <c r="BN210"/>
      <c r="BO210"/>
      <c r="BP210"/>
      <c r="BQ210"/>
      <c r="BR210"/>
      <c r="BT210"/>
      <c r="BU210"/>
      <c r="BW210"/>
      <c r="BX210"/>
      <c r="BY210" s="37"/>
    </row>
    <row r="211" spans="1:77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 s="170"/>
      <c r="BN211"/>
      <c r="BO211"/>
      <c r="BP211"/>
      <c r="BQ211"/>
      <c r="BR211"/>
      <c r="BT211"/>
      <c r="BU211"/>
      <c r="BW211"/>
      <c r="BX211"/>
      <c r="BY211" s="37"/>
    </row>
    <row r="212" spans="1:77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 s="170"/>
      <c r="BN212"/>
      <c r="BO212"/>
      <c r="BP212"/>
      <c r="BQ212"/>
      <c r="BR212"/>
      <c r="BT212"/>
      <c r="BU212"/>
      <c r="BW212"/>
      <c r="BX212"/>
      <c r="BY212" s="37"/>
    </row>
    <row r="213" spans="1:77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 s="170"/>
      <c r="BN213"/>
      <c r="BO213"/>
      <c r="BP213"/>
      <c r="BQ213"/>
      <c r="BR213"/>
      <c r="BT213"/>
      <c r="BU213"/>
      <c r="BW213"/>
      <c r="BX213"/>
      <c r="BY213" s="37"/>
    </row>
    <row r="214" spans="1:77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 s="170"/>
      <c r="BN214"/>
      <c r="BO214"/>
      <c r="BP214"/>
      <c r="BQ214"/>
      <c r="BR214"/>
      <c r="BT214"/>
      <c r="BU214"/>
      <c r="BW214"/>
      <c r="BX214"/>
      <c r="BY214" s="37"/>
    </row>
    <row r="215" spans="1:77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 s="170"/>
      <c r="BN215"/>
      <c r="BO215"/>
      <c r="BP215"/>
      <c r="BQ215"/>
      <c r="BR215"/>
      <c r="BT215"/>
      <c r="BU215"/>
      <c r="BW215"/>
      <c r="BX215"/>
      <c r="BY215" s="37"/>
    </row>
    <row r="216" spans="1:77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 s="170"/>
      <c r="BN216"/>
      <c r="BO216"/>
      <c r="BP216"/>
      <c r="BQ216"/>
      <c r="BR216"/>
      <c r="BT216"/>
      <c r="BU216"/>
      <c r="BW216"/>
      <c r="BX216"/>
      <c r="BY216" s="37"/>
    </row>
    <row r="217" spans="1:77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 s="170"/>
      <c r="BN217"/>
      <c r="BO217"/>
      <c r="BP217"/>
      <c r="BQ217"/>
      <c r="BR217"/>
      <c r="BT217"/>
      <c r="BU217"/>
      <c r="BW217"/>
      <c r="BX217"/>
      <c r="BY217" s="37"/>
    </row>
    <row r="218" spans="1:77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 s="170"/>
      <c r="BN218"/>
      <c r="BO218"/>
      <c r="BP218"/>
      <c r="BQ218"/>
      <c r="BR218"/>
      <c r="BT218"/>
      <c r="BU218"/>
      <c r="BW218"/>
      <c r="BX218"/>
      <c r="BY218" s="37"/>
    </row>
    <row r="219" spans="1:7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 s="170"/>
      <c r="BN219"/>
      <c r="BO219"/>
      <c r="BP219"/>
      <c r="BQ219"/>
      <c r="BR219"/>
      <c r="BT219"/>
      <c r="BU219"/>
      <c r="BW219"/>
      <c r="BX219"/>
      <c r="BY219" s="37"/>
    </row>
    <row r="220" spans="1:77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 s="170"/>
      <c r="BN220"/>
      <c r="BO220"/>
      <c r="BP220"/>
      <c r="BQ220"/>
      <c r="BR220"/>
      <c r="BT220"/>
      <c r="BU220"/>
      <c r="BW220"/>
      <c r="BX220"/>
      <c r="BY220" s="37"/>
    </row>
    <row r="221" spans="1:77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 s="170"/>
      <c r="BN221"/>
      <c r="BO221"/>
      <c r="BP221"/>
      <c r="BQ221"/>
      <c r="BR221"/>
      <c r="BT221"/>
      <c r="BU221"/>
      <c r="BW221"/>
      <c r="BX221"/>
      <c r="BY221" s="37"/>
    </row>
    <row r="222" spans="1:77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 s="170"/>
      <c r="BN222"/>
      <c r="BO222"/>
      <c r="BP222"/>
      <c r="BQ222"/>
      <c r="BR222"/>
      <c r="BT222"/>
      <c r="BU222"/>
      <c r="BW222"/>
      <c r="BX222"/>
      <c r="BY222" s="37"/>
    </row>
    <row r="223" spans="1:77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 s="170"/>
      <c r="BN223"/>
      <c r="BO223"/>
      <c r="BP223"/>
      <c r="BQ223"/>
      <c r="BR223"/>
      <c r="BT223"/>
      <c r="BU223"/>
      <c r="BW223"/>
      <c r="BX223"/>
      <c r="BY223" s="37"/>
    </row>
    <row r="224" spans="1:7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 s="170"/>
      <c r="BN224"/>
      <c r="BO224"/>
      <c r="BP224"/>
      <c r="BQ224"/>
      <c r="BR224"/>
      <c r="BT224"/>
      <c r="BU224"/>
      <c r="BW224"/>
      <c r="BX224"/>
      <c r="BY224" s="37"/>
    </row>
    <row r="225" spans="1:77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 s="170"/>
      <c r="BN225"/>
      <c r="BO225"/>
      <c r="BP225"/>
      <c r="BQ225"/>
      <c r="BR225"/>
      <c r="BT225"/>
      <c r="BU225"/>
      <c r="BW225"/>
      <c r="BX225"/>
      <c r="BY225" s="37"/>
    </row>
    <row r="226" spans="1:77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 s="170"/>
      <c r="BN226"/>
      <c r="BO226"/>
      <c r="BP226"/>
      <c r="BQ226"/>
      <c r="BR226"/>
      <c r="BT226"/>
      <c r="BU226"/>
      <c r="BW226"/>
      <c r="BX226"/>
      <c r="BY226" s="37"/>
    </row>
    <row r="227" spans="1:77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 s="170"/>
      <c r="BN227"/>
      <c r="BO227"/>
      <c r="BP227"/>
      <c r="BQ227"/>
      <c r="BR227"/>
      <c r="BT227"/>
      <c r="BU227"/>
      <c r="BW227"/>
      <c r="BX227"/>
      <c r="BY227" s="37"/>
    </row>
    <row r="228" spans="1:77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 s="170"/>
      <c r="BN228"/>
      <c r="BO228"/>
      <c r="BP228"/>
      <c r="BQ228"/>
      <c r="BR228"/>
      <c r="BT228"/>
      <c r="BU228"/>
      <c r="BW228"/>
      <c r="BX228"/>
      <c r="BY228" s="37"/>
    </row>
    <row r="229" spans="1:77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 s="170"/>
      <c r="BN229"/>
      <c r="BO229"/>
      <c r="BP229"/>
      <c r="BQ229"/>
      <c r="BR229"/>
      <c r="BT229"/>
      <c r="BU229"/>
      <c r="BW229"/>
      <c r="BX229"/>
      <c r="BY229" s="37"/>
    </row>
    <row r="230" spans="1:77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 s="170"/>
      <c r="BN230"/>
      <c r="BO230"/>
      <c r="BP230"/>
      <c r="BQ230"/>
      <c r="BR230"/>
      <c r="BT230"/>
      <c r="BU230"/>
      <c r="BW230"/>
      <c r="BX230"/>
      <c r="BY230" s="37"/>
    </row>
    <row r="231" spans="1:77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 s="170"/>
      <c r="BN231"/>
      <c r="BO231"/>
      <c r="BP231"/>
      <c r="BQ231"/>
      <c r="BR231"/>
      <c r="BT231"/>
      <c r="BU231"/>
      <c r="BW231"/>
      <c r="BX231"/>
      <c r="BY231" s="37"/>
    </row>
    <row r="232" spans="1:7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 s="170"/>
      <c r="BN232"/>
      <c r="BO232"/>
      <c r="BP232"/>
      <c r="BQ232"/>
      <c r="BR232"/>
      <c r="BT232"/>
      <c r="BU232"/>
      <c r="BW232"/>
      <c r="BX232"/>
      <c r="BY232" s="37"/>
    </row>
    <row r="233" spans="1:77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 s="170"/>
      <c r="BN233"/>
      <c r="BO233"/>
      <c r="BP233"/>
      <c r="BQ233"/>
      <c r="BR233"/>
      <c r="BT233"/>
      <c r="BU233"/>
      <c r="BW233"/>
      <c r="BX233"/>
      <c r="BY233" s="37"/>
    </row>
    <row r="234" spans="1:77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 s="170"/>
      <c r="BN234"/>
      <c r="BO234"/>
      <c r="BP234"/>
      <c r="BQ234"/>
      <c r="BR234"/>
      <c r="BT234"/>
      <c r="BU234"/>
      <c r="BW234"/>
      <c r="BX234"/>
      <c r="BY234" s="37"/>
    </row>
    <row r="235" spans="1:77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 s="170"/>
      <c r="BN235"/>
      <c r="BO235"/>
      <c r="BP235"/>
      <c r="BQ235"/>
      <c r="BR235"/>
      <c r="BT235"/>
      <c r="BU235"/>
      <c r="BW235"/>
      <c r="BX235"/>
      <c r="BY235" s="37"/>
    </row>
    <row r="236" spans="1:77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 s="170"/>
      <c r="BN236"/>
      <c r="BO236"/>
      <c r="BP236"/>
      <c r="BQ236"/>
      <c r="BR236"/>
      <c r="BT236"/>
      <c r="BU236"/>
      <c r="BW236"/>
      <c r="BX236"/>
      <c r="BY236" s="37"/>
    </row>
    <row r="237" spans="1:77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 s="170"/>
      <c r="BN237"/>
      <c r="BO237"/>
      <c r="BP237"/>
      <c r="BQ237"/>
      <c r="BR237"/>
      <c r="BT237"/>
      <c r="BU237"/>
      <c r="BW237"/>
      <c r="BX237"/>
      <c r="BY237" s="37"/>
    </row>
    <row r="238" spans="1:77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 s="170"/>
      <c r="BN238"/>
      <c r="BO238"/>
      <c r="BP238"/>
      <c r="BQ238"/>
      <c r="BR238"/>
      <c r="BT238"/>
      <c r="BU238"/>
      <c r="BW238"/>
      <c r="BX238"/>
      <c r="BY238" s="37"/>
    </row>
    <row r="239" spans="1:77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 s="170"/>
      <c r="BN239"/>
      <c r="BO239"/>
      <c r="BP239"/>
      <c r="BQ239"/>
      <c r="BR239"/>
      <c r="BT239"/>
      <c r="BU239"/>
      <c r="BW239"/>
      <c r="BX239"/>
      <c r="BY239" s="37"/>
    </row>
    <row r="240" spans="1:77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 s="170"/>
      <c r="BN240"/>
      <c r="BO240"/>
      <c r="BP240"/>
      <c r="BQ240"/>
      <c r="BR240"/>
      <c r="BT240"/>
      <c r="BU240"/>
      <c r="BW240"/>
      <c r="BX240"/>
      <c r="BY240" s="37"/>
    </row>
    <row r="241" spans="1:77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 s="170"/>
      <c r="BN241"/>
      <c r="BO241"/>
      <c r="BP241"/>
      <c r="BQ241"/>
      <c r="BR241"/>
      <c r="BT241"/>
      <c r="BU241"/>
      <c r="BW241"/>
      <c r="BX241"/>
      <c r="BY241" s="37"/>
    </row>
    <row r="242" spans="1:77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 s="170"/>
      <c r="BN242"/>
      <c r="BO242"/>
      <c r="BP242"/>
      <c r="BQ242"/>
      <c r="BR242"/>
      <c r="BT242"/>
      <c r="BU242"/>
      <c r="BW242"/>
      <c r="BX242"/>
      <c r="BY242" s="37"/>
    </row>
    <row r="243" spans="1:77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 s="170"/>
      <c r="BN243"/>
      <c r="BO243"/>
      <c r="BP243"/>
      <c r="BQ243"/>
      <c r="BR243"/>
      <c r="BT243"/>
      <c r="BU243"/>
      <c r="BW243"/>
      <c r="BX243"/>
      <c r="BY243" s="37"/>
    </row>
    <row r="244" spans="1:77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 s="170"/>
      <c r="BN244"/>
      <c r="BO244"/>
      <c r="BP244"/>
      <c r="BQ244"/>
      <c r="BR244"/>
      <c r="BT244"/>
      <c r="BU244"/>
      <c r="BW244"/>
      <c r="BX244"/>
      <c r="BY244" s="37"/>
    </row>
    <row r="245" spans="1:77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 s="170"/>
      <c r="BN245"/>
      <c r="BO245"/>
      <c r="BP245"/>
      <c r="BQ245"/>
      <c r="BR245"/>
      <c r="BT245"/>
      <c r="BU245"/>
      <c r="BW245"/>
      <c r="BX245"/>
      <c r="BY245" s="37"/>
    </row>
    <row r="246" spans="1:77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 s="170"/>
      <c r="BN246"/>
      <c r="BO246"/>
      <c r="BP246"/>
      <c r="BQ246"/>
      <c r="BR246"/>
      <c r="BT246"/>
      <c r="BU246"/>
      <c r="BW246"/>
      <c r="BX246"/>
      <c r="BY246" s="37"/>
    </row>
    <row r="247" spans="1:77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 s="170"/>
      <c r="BN247"/>
      <c r="BO247"/>
      <c r="BP247"/>
      <c r="BQ247"/>
      <c r="BR247"/>
      <c r="BT247"/>
      <c r="BU247"/>
      <c r="BW247"/>
      <c r="BX247"/>
      <c r="BY247" s="37"/>
    </row>
    <row r="248" spans="1:77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 s="170"/>
      <c r="BN248"/>
      <c r="BO248"/>
      <c r="BP248"/>
      <c r="BQ248"/>
      <c r="BR248"/>
      <c r="BT248"/>
      <c r="BU248"/>
      <c r="BW248"/>
      <c r="BX248"/>
      <c r="BY248" s="37"/>
    </row>
    <row r="249" spans="1:77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 s="170"/>
      <c r="BN249"/>
      <c r="BO249"/>
      <c r="BP249"/>
      <c r="BQ249"/>
      <c r="BR249"/>
      <c r="BT249"/>
      <c r="BU249"/>
      <c r="BW249"/>
      <c r="BX249"/>
      <c r="BY249" s="37"/>
    </row>
    <row r="250" spans="1:77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 s="170"/>
      <c r="BN250"/>
      <c r="BO250"/>
      <c r="BP250"/>
      <c r="BQ250"/>
      <c r="BR250"/>
      <c r="BT250"/>
      <c r="BU250"/>
      <c r="BW250"/>
      <c r="BX250"/>
      <c r="BY250" s="37"/>
    </row>
    <row r="251" spans="1:77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 s="170"/>
      <c r="BN251"/>
      <c r="BO251"/>
      <c r="BP251"/>
      <c r="BQ251"/>
      <c r="BR251"/>
      <c r="BT251"/>
      <c r="BU251"/>
      <c r="BW251"/>
      <c r="BX251"/>
      <c r="BY251" s="37"/>
    </row>
    <row r="252" spans="1:77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 s="170"/>
      <c r="BN252"/>
      <c r="BO252"/>
      <c r="BP252"/>
      <c r="BQ252"/>
      <c r="BR252"/>
      <c r="BT252"/>
      <c r="BU252"/>
      <c r="BW252"/>
      <c r="BX252"/>
      <c r="BY252" s="37"/>
    </row>
    <row r="253" spans="1:77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 s="170"/>
      <c r="BN253"/>
      <c r="BO253"/>
      <c r="BP253"/>
      <c r="BQ253"/>
      <c r="BR253"/>
      <c r="BT253"/>
      <c r="BU253"/>
      <c r="BW253"/>
      <c r="BX253"/>
      <c r="BY253" s="37"/>
    </row>
    <row r="254" spans="1:77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 s="170"/>
      <c r="BN254"/>
      <c r="BO254"/>
      <c r="BP254"/>
      <c r="BQ254"/>
      <c r="BR254"/>
      <c r="BT254"/>
      <c r="BU254"/>
      <c r="BW254"/>
      <c r="BX254"/>
      <c r="BY254" s="37"/>
    </row>
    <row r="255" spans="1:77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 s="170"/>
      <c r="BN255"/>
      <c r="BO255"/>
      <c r="BP255"/>
      <c r="BQ255"/>
      <c r="BR255"/>
      <c r="BT255"/>
      <c r="BU255"/>
      <c r="BW255"/>
      <c r="BX255"/>
      <c r="BY255" s="37"/>
    </row>
    <row r="256" spans="1:77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 s="170"/>
      <c r="BN256"/>
      <c r="BO256"/>
      <c r="BP256"/>
      <c r="BQ256"/>
      <c r="BR256"/>
      <c r="BT256"/>
      <c r="BU256"/>
      <c r="BW256"/>
      <c r="BX256"/>
      <c r="BY256" s="37"/>
    </row>
    <row r="257" spans="1:77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 s="170"/>
      <c r="BN257"/>
      <c r="BO257"/>
      <c r="BP257"/>
      <c r="BQ257"/>
      <c r="BR257"/>
      <c r="BT257"/>
      <c r="BU257"/>
      <c r="BW257"/>
      <c r="BX257"/>
      <c r="BY257" s="37"/>
    </row>
    <row r="258" spans="1:77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 s="170"/>
      <c r="BN258"/>
      <c r="BO258"/>
      <c r="BP258"/>
      <c r="BQ258"/>
      <c r="BR258"/>
      <c r="BT258"/>
      <c r="BU258"/>
      <c r="BW258"/>
      <c r="BX258"/>
      <c r="BY258" s="37"/>
    </row>
    <row r="259" spans="1:77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 s="170"/>
      <c r="BN259"/>
      <c r="BO259"/>
      <c r="BP259"/>
      <c r="BQ259"/>
      <c r="BR259"/>
      <c r="BT259"/>
      <c r="BU259"/>
      <c r="BW259"/>
      <c r="BX259"/>
      <c r="BY259" s="37"/>
    </row>
    <row r="260" spans="1:77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 s="170"/>
      <c r="BN260"/>
      <c r="BO260"/>
      <c r="BP260"/>
      <c r="BQ260"/>
      <c r="BR260"/>
      <c r="BT260"/>
      <c r="BU260"/>
      <c r="BW260"/>
      <c r="BX260"/>
      <c r="BY260" s="37"/>
    </row>
    <row r="261" spans="1:77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 s="170"/>
      <c r="BN261"/>
      <c r="BO261"/>
      <c r="BP261"/>
      <c r="BQ261"/>
      <c r="BR261"/>
      <c r="BT261"/>
      <c r="BU261"/>
      <c r="BW261"/>
      <c r="BX261"/>
      <c r="BY261" s="37"/>
    </row>
    <row r="262" spans="1:77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 s="170"/>
      <c r="BN262"/>
      <c r="BO262"/>
      <c r="BP262"/>
      <c r="BQ262"/>
      <c r="BR262"/>
      <c r="BT262"/>
      <c r="BU262"/>
      <c r="BW262"/>
      <c r="BX262"/>
      <c r="BY262" s="37"/>
    </row>
    <row r="263" spans="1:77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 s="170"/>
      <c r="BN263"/>
      <c r="BO263"/>
      <c r="BP263"/>
      <c r="BQ263"/>
      <c r="BR263"/>
      <c r="BT263"/>
      <c r="BU263"/>
      <c r="BW263"/>
      <c r="BX263"/>
      <c r="BY263" s="37"/>
    </row>
    <row r="264" spans="1:77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 s="170"/>
      <c r="BN264"/>
      <c r="BO264"/>
      <c r="BP264"/>
      <c r="BQ264"/>
      <c r="BR264"/>
      <c r="BT264"/>
      <c r="BU264"/>
      <c r="BW264"/>
      <c r="BX264"/>
      <c r="BY264" s="37"/>
    </row>
    <row r="265" spans="1:77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 s="170"/>
      <c r="BN265"/>
      <c r="BO265"/>
      <c r="BP265"/>
      <c r="BQ265"/>
      <c r="BR265"/>
      <c r="BT265"/>
      <c r="BU265"/>
      <c r="BW265"/>
      <c r="BX265"/>
      <c r="BY265" s="37"/>
    </row>
    <row r="266" spans="1:77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 s="170"/>
      <c r="BN266"/>
      <c r="BO266"/>
      <c r="BP266"/>
      <c r="BQ266"/>
      <c r="BR266"/>
      <c r="BT266"/>
      <c r="BU266"/>
      <c r="BW266"/>
      <c r="BX266"/>
      <c r="BY266" s="37"/>
    </row>
    <row r="267" spans="1:77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 s="170"/>
      <c r="BN267"/>
      <c r="BO267"/>
      <c r="BP267"/>
      <c r="BQ267"/>
      <c r="BR267"/>
      <c r="BT267"/>
      <c r="BU267"/>
      <c r="BW267"/>
      <c r="BX267"/>
      <c r="BY267" s="37"/>
    </row>
    <row r="268" spans="1:77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 s="170"/>
      <c r="BN268"/>
      <c r="BO268"/>
      <c r="BP268"/>
      <c r="BQ268"/>
      <c r="BR268"/>
      <c r="BT268"/>
      <c r="BU268"/>
      <c r="BW268"/>
      <c r="BX268"/>
      <c r="BY268" s="37"/>
    </row>
    <row r="269" spans="1:77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 s="170"/>
      <c r="BN269"/>
      <c r="BO269"/>
      <c r="BP269"/>
      <c r="BQ269"/>
      <c r="BR269"/>
      <c r="BT269"/>
      <c r="BU269"/>
      <c r="BW269"/>
      <c r="BX269"/>
      <c r="BY269" s="37"/>
    </row>
    <row r="270" spans="1:77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 s="170"/>
      <c r="BN270"/>
      <c r="BO270"/>
      <c r="BP270"/>
      <c r="BQ270"/>
      <c r="BR270"/>
      <c r="BT270"/>
      <c r="BU270"/>
      <c r="BW270"/>
      <c r="BX270"/>
      <c r="BY270" s="37"/>
    </row>
    <row r="271" spans="1:77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 s="170"/>
      <c r="BN271"/>
      <c r="BO271"/>
      <c r="BP271"/>
      <c r="BQ271"/>
      <c r="BR271"/>
      <c r="BT271"/>
      <c r="BU271"/>
      <c r="BW271"/>
      <c r="BX271"/>
      <c r="BY271" s="37"/>
    </row>
    <row r="272" spans="1:77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 s="170"/>
      <c r="BN272"/>
      <c r="BO272"/>
      <c r="BP272"/>
      <c r="BQ272"/>
      <c r="BR272"/>
      <c r="BT272"/>
      <c r="BU272"/>
      <c r="BW272"/>
      <c r="BX272"/>
      <c r="BY272" s="37"/>
    </row>
    <row r="273" spans="1:77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 s="170"/>
      <c r="BN273"/>
      <c r="BO273"/>
      <c r="BP273"/>
      <c r="BQ273"/>
      <c r="BR273"/>
      <c r="BT273"/>
      <c r="BU273"/>
      <c r="BW273"/>
      <c r="BX273"/>
      <c r="BY273" s="37"/>
    </row>
    <row r="274" spans="1:77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 s="170"/>
      <c r="BN274"/>
      <c r="BO274"/>
      <c r="BP274"/>
      <c r="BQ274"/>
      <c r="BR274"/>
      <c r="BT274"/>
      <c r="BU274"/>
      <c r="BW274"/>
      <c r="BX274"/>
      <c r="BY274" s="37"/>
    </row>
    <row r="275" spans="1:77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 s="170"/>
      <c r="BN275"/>
      <c r="BO275"/>
      <c r="BP275"/>
      <c r="BQ275"/>
      <c r="BR275"/>
      <c r="BT275"/>
      <c r="BU275"/>
      <c r="BW275"/>
      <c r="BX275"/>
      <c r="BY275" s="37"/>
    </row>
    <row r="276" spans="1:77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 s="170"/>
      <c r="BN276"/>
      <c r="BO276"/>
      <c r="BP276"/>
      <c r="BQ276"/>
      <c r="BR276"/>
      <c r="BT276"/>
      <c r="BU276"/>
      <c r="BW276"/>
      <c r="BX276"/>
      <c r="BY276" s="37"/>
    </row>
    <row r="277" spans="1:77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 s="170"/>
      <c r="BN277"/>
      <c r="BO277"/>
      <c r="BP277"/>
      <c r="BQ277"/>
      <c r="BR277"/>
      <c r="BT277"/>
      <c r="BU277"/>
      <c r="BW277"/>
      <c r="BX277"/>
      <c r="BY277" s="37"/>
    </row>
    <row r="278" spans="1:77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 s="170"/>
      <c r="BN278"/>
      <c r="BO278"/>
      <c r="BP278"/>
      <c r="BQ278"/>
      <c r="BR278"/>
      <c r="BT278"/>
      <c r="BU278"/>
      <c r="BW278"/>
      <c r="BX278"/>
      <c r="BY278" s="37"/>
    </row>
    <row r="279" spans="1:77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 s="170"/>
      <c r="BN279"/>
      <c r="BO279"/>
      <c r="BP279"/>
      <c r="BQ279"/>
      <c r="BR279"/>
      <c r="BT279"/>
      <c r="BU279"/>
      <c r="BW279"/>
      <c r="BX279"/>
      <c r="BY279" s="37"/>
    </row>
    <row r="280" spans="1:77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 s="170"/>
      <c r="BN280"/>
      <c r="BO280"/>
      <c r="BP280"/>
      <c r="BQ280"/>
      <c r="BR280"/>
      <c r="BT280"/>
      <c r="BU280"/>
      <c r="BW280"/>
      <c r="BX280"/>
      <c r="BY280" s="37"/>
    </row>
    <row r="281" spans="1:77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 s="170"/>
      <c r="BN281"/>
      <c r="BO281"/>
      <c r="BP281"/>
      <c r="BQ281"/>
      <c r="BR281"/>
      <c r="BT281"/>
      <c r="BU281"/>
      <c r="BW281"/>
      <c r="BX281"/>
      <c r="BY281" s="37"/>
    </row>
    <row r="282" spans="1:77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 s="170"/>
      <c r="BN282"/>
      <c r="BO282"/>
      <c r="BP282"/>
      <c r="BQ282"/>
      <c r="BR282"/>
      <c r="BT282"/>
      <c r="BU282"/>
      <c r="BW282"/>
      <c r="BX282"/>
      <c r="BY282" s="37"/>
    </row>
    <row r="283" spans="1:77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 s="170"/>
      <c r="BN283"/>
      <c r="BO283"/>
      <c r="BP283"/>
      <c r="BQ283"/>
      <c r="BR283"/>
      <c r="BT283"/>
      <c r="BU283"/>
      <c r="BW283"/>
      <c r="BX283"/>
      <c r="BY283" s="37"/>
    </row>
    <row r="284" spans="1:77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 s="170"/>
      <c r="BN284"/>
      <c r="BO284"/>
      <c r="BP284"/>
      <c r="BQ284"/>
      <c r="BR284"/>
      <c r="BT284"/>
      <c r="BU284"/>
      <c r="BW284"/>
      <c r="BX284"/>
      <c r="BY284" s="37"/>
    </row>
    <row r="285" spans="1:77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 s="170"/>
      <c r="BN285"/>
      <c r="BO285"/>
      <c r="BP285"/>
      <c r="BQ285"/>
      <c r="BR285"/>
      <c r="BT285"/>
      <c r="BU285"/>
      <c r="BW285"/>
      <c r="BX285"/>
      <c r="BY285" s="37"/>
    </row>
    <row r="286" spans="1:77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 s="170"/>
      <c r="BN286"/>
      <c r="BO286"/>
      <c r="BP286"/>
      <c r="BQ286"/>
      <c r="BR286"/>
      <c r="BT286"/>
      <c r="BU286"/>
      <c r="BW286"/>
      <c r="BX286"/>
      <c r="BY286" s="37"/>
    </row>
    <row r="287" spans="1:77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 s="170"/>
      <c r="BN287"/>
      <c r="BO287"/>
      <c r="BP287"/>
      <c r="BQ287"/>
      <c r="BR287"/>
      <c r="BT287"/>
      <c r="BU287"/>
      <c r="BW287"/>
      <c r="BX287"/>
      <c r="BY287" s="37"/>
    </row>
    <row r="288" spans="1:77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 s="170"/>
      <c r="BN288"/>
      <c r="BO288"/>
      <c r="BP288"/>
      <c r="BQ288"/>
      <c r="BR288"/>
      <c r="BT288"/>
      <c r="BU288"/>
      <c r="BW288"/>
      <c r="BX288"/>
      <c r="BY288" s="37"/>
    </row>
    <row r="289" spans="1:77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 s="170"/>
      <c r="BN289"/>
      <c r="BO289"/>
      <c r="BP289"/>
      <c r="BQ289"/>
      <c r="BR289"/>
      <c r="BT289"/>
      <c r="BU289"/>
      <c r="BW289"/>
      <c r="BX289"/>
      <c r="BY289" s="37"/>
    </row>
    <row r="290" spans="1:77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 s="170"/>
      <c r="BN290"/>
      <c r="BO290"/>
      <c r="BP290"/>
      <c r="BQ290"/>
      <c r="BR290"/>
      <c r="BT290"/>
      <c r="BU290"/>
      <c r="BW290"/>
      <c r="BX290"/>
      <c r="BY290" s="37"/>
    </row>
    <row r="291" spans="1:77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 s="170"/>
      <c r="BN291"/>
      <c r="BO291"/>
      <c r="BP291"/>
      <c r="BQ291"/>
      <c r="BR291"/>
      <c r="BT291"/>
      <c r="BU291"/>
      <c r="BW291"/>
      <c r="BX291"/>
      <c r="BY291" s="37"/>
    </row>
    <row r="292" spans="1:77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 s="170"/>
      <c r="BN292"/>
      <c r="BO292"/>
      <c r="BP292"/>
      <c r="BQ292"/>
      <c r="BR292"/>
      <c r="BT292"/>
      <c r="BU292"/>
      <c r="BW292"/>
      <c r="BX292"/>
      <c r="BY292" s="37"/>
    </row>
    <row r="293" spans="1:77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 s="170"/>
      <c r="BN293"/>
      <c r="BO293"/>
      <c r="BP293"/>
      <c r="BQ293"/>
      <c r="BR293"/>
      <c r="BT293"/>
      <c r="BU293"/>
      <c r="BW293"/>
      <c r="BX293"/>
      <c r="BY293" s="37"/>
    </row>
    <row r="294" spans="1:77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 s="170"/>
      <c r="BN294"/>
      <c r="BO294"/>
      <c r="BP294"/>
      <c r="BQ294"/>
      <c r="BR294"/>
      <c r="BT294"/>
      <c r="BU294"/>
      <c r="BW294"/>
      <c r="BX294"/>
      <c r="BY294" s="37"/>
    </row>
    <row r="295" spans="1:77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 s="170"/>
      <c r="BN295"/>
      <c r="BO295"/>
      <c r="BP295"/>
      <c r="BQ295"/>
      <c r="BR295"/>
      <c r="BT295"/>
      <c r="BU295"/>
      <c r="BW295"/>
      <c r="BX295"/>
      <c r="BY295" s="37"/>
    </row>
    <row r="296" spans="1:77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 s="170"/>
      <c r="BN296"/>
      <c r="BO296"/>
      <c r="BP296"/>
      <c r="BQ296"/>
      <c r="BR296"/>
      <c r="BT296"/>
      <c r="BU296"/>
      <c r="BW296"/>
      <c r="BX296"/>
      <c r="BY296" s="37"/>
    </row>
    <row r="297" spans="1:77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 s="170"/>
      <c r="BN297"/>
      <c r="BO297"/>
      <c r="BP297"/>
      <c r="BQ297"/>
      <c r="BR297"/>
      <c r="BT297"/>
      <c r="BU297"/>
      <c r="BW297"/>
      <c r="BX297"/>
      <c r="BY297" s="37"/>
    </row>
    <row r="298" spans="1:77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 s="170"/>
      <c r="BN298"/>
      <c r="BO298"/>
      <c r="BP298"/>
      <c r="BQ298"/>
      <c r="BR298"/>
      <c r="BT298"/>
      <c r="BU298"/>
      <c r="BW298"/>
      <c r="BX298"/>
      <c r="BY298" s="37"/>
    </row>
    <row r="299" spans="1:77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 s="170"/>
      <c r="BN299"/>
      <c r="BO299"/>
      <c r="BP299"/>
      <c r="BQ299"/>
      <c r="BR299"/>
      <c r="BT299"/>
      <c r="BU299"/>
      <c r="BW299"/>
      <c r="BX299"/>
      <c r="BY299" s="37"/>
    </row>
    <row r="300" spans="1:77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 s="170"/>
      <c r="BN300"/>
      <c r="BO300"/>
      <c r="BP300"/>
      <c r="BQ300"/>
      <c r="BR300"/>
      <c r="BT300"/>
      <c r="BU300"/>
      <c r="BW300"/>
      <c r="BX300"/>
      <c r="BY300" s="37"/>
    </row>
    <row r="301" spans="1:77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 s="170"/>
      <c r="BN301"/>
      <c r="BO301"/>
      <c r="BP301"/>
      <c r="BQ301"/>
      <c r="BR301"/>
      <c r="BT301"/>
      <c r="BU301"/>
      <c r="BW301"/>
      <c r="BX301"/>
      <c r="BY301" s="37"/>
    </row>
    <row r="302" spans="1:77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 s="170"/>
      <c r="BN302"/>
      <c r="BO302"/>
      <c r="BP302"/>
      <c r="BQ302"/>
      <c r="BR302"/>
      <c r="BT302"/>
      <c r="BU302"/>
      <c r="BW302"/>
      <c r="BX302"/>
      <c r="BY302" s="37"/>
    </row>
    <row r="303" spans="1:77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 s="170"/>
      <c r="BN303"/>
      <c r="BO303"/>
      <c r="BP303"/>
      <c r="BQ303"/>
      <c r="BR303"/>
      <c r="BT303"/>
      <c r="BU303"/>
      <c r="BW303"/>
      <c r="BX303"/>
      <c r="BY303" s="37"/>
    </row>
    <row r="304" spans="1:77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 s="170"/>
      <c r="BN304"/>
      <c r="BO304"/>
      <c r="BP304"/>
      <c r="BQ304"/>
      <c r="BR304"/>
      <c r="BT304"/>
      <c r="BU304"/>
      <c r="BW304"/>
      <c r="BX304"/>
      <c r="BY304" s="37"/>
    </row>
    <row r="305" spans="1:77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 s="170"/>
      <c r="BN305"/>
      <c r="BO305"/>
      <c r="BP305"/>
      <c r="BQ305"/>
      <c r="BR305"/>
      <c r="BT305"/>
      <c r="BU305"/>
      <c r="BW305"/>
      <c r="BX305"/>
      <c r="BY305" s="37"/>
    </row>
    <row r="306" spans="1:77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 s="170"/>
      <c r="BN306"/>
      <c r="BO306"/>
      <c r="BP306"/>
      <c r="BQ306"/>
      <c r="BR306"/>
      <c r="BT306"/>
      <c r="BU306"/>
      <c r="BW306"/>
      <c r="BX306"/>
      <c r="BY306" s="37"/>
    </row>
    <row r="307" spans="1:77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 s="170"/>
      <c r="BN307"/>
      <c r="BO307"/>
      <c r="BP307"/>
      <c r="BQ307"/>
      <c r="BR307"/>
      <c r="BT307"/>
      <c r="BU307"/>
      <c r="BW307"/>
      <c r="BX307"/>
      <c r="BY307" s="37"/>
    </row>
    <row r="308" spans="1:77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 s="170"/>
      <c r="BN308"/>
      <c r="BO308"/>
      <c r="BP308"/>
      <c r="BQ308"/>
      <c r="BR308"/>
      <c r="BT308"/>
      <c r="BU308"/>
      <c r="BW308"/>
      <c r="BX308"/>
      <c r="BY308" s="37"/>
    </row>
    <row r="309" spans="1:77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 s="170"/>
      <c r="BN309"/>
      <c r="BO309"/>
      <c r="BP309"/>
      <c r="BQ309"/>
      <c r="BR309"/>
      <c r="BT309"/>
      <c r="BU309"/>
      <c r="BW309"/>
      <c r="BX309"/>
      <c r="BY309" s="37"/>
    </row>
    <row r="310" spans="1:77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 s="170"/>
      <c r="BN310"/>
      <c r="BO310"/>
      <c r="BP310"/>
      <c r="BQ310"/>
      <c r="BR310"/>
      <c r="BT310"/>
      <c r="BU310"/>
      <c r="BW310"/>
      <c r="BX310"/>
      <c r="BY310" s="37"/>
    </row>
    <row r="311" spans="1:77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 s="170"/>
      <c r="BN311"/>
      <c r="BO311"/>
      <c r="BP311"/>
      <c r="BQ311"/>
      <c r="BR311"/>
      <c r="BT311"/>
      <c r="BU311"/>
      <c r="BW311"/>
      <c r="BX311"/>
      <c r="BY311" s="37"/>
    </row>
    <row r="312" spans="1:77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 s="170"/>
      <c r="BN312"/>
      <c r="BO312"/>
      <c r="BP312"/>
      <c r="BQ312"/>
      <c r="BR312"/>
      <c r="BT312"/>
      <c r="BU312"/>
      <c r="BW312"/>
      <c r="BX312"/>
      <c r="BY312" s="37"/>
    </row>
    <row r="313" spans="1:77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 s="170"/>
      <c r="BN313"/>
      <c r="BO313"/>
      <c r="BP313"/>
      <c r="BQ313"/>
      <c r="BR313"/>
      <c r="BT313"/>
      <c r="BU313"/>
      <c r="BW313"/>
      <c r="BX313"/>
      <c r="BY313" s="37"/>
    </row>
    <row r="314" spans="1:77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 s="170"/>
      <c r="BN314"/>
      <c r="BO314"/>
      <c r="BP314"/>
      <c r="BQ314"/>
      <c r="BR314"/>
      <c r="BT314"/>
      <c r="BU314"/>
      <c r="BW314"/>
      <c r="BX314"/>
      <c r="BY314" s="37"/>
    </row>
    <row r="315" spans="1:77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 s="170"/>
      <c r="BN315"/>
      <c r="BO315"/>
      <c r="BP315"/>
      <c r="BQ315"/>
      <c r="BR315"/>
      <c r="BT315"/>
      <c r="BU315"/>
      <c r="BW315"/>
      <c r="BX315"/>
      <c r="BY315" s="37"/>
    </row>
    <row r="316" spans="1:77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 s="170"/>
      <c r="BN316"/>
      <c r="BO316"/>
      <c r="BP316"/>
      <c r="BQ316"/>
      <c r="BR316"/>
      <c r="BT316"/>
      <c r="BU316"/>
      <c r="BW316"/>
      <c r="BX316"/>
      <c r="BY316" s="37"/>
    </row>
    <row r="317" spans="1:77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 s="170"/>
      <c r="BN317"/>
      <c r="BO317"/>
      <c r="BP317"/>
      <c r="BQ317"/>
      <c r="BR317"/>
      <c r="BT317"/>
      <c r="BU317"/>
      <c r="BW317"/>
      <c r="BX317"/>
      <c r="BY317" s="37"/>
    </row>
    <row r="318" spans="1:77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 s="170"/>
      <c r="BN318"/>
      <c r="BO318"/>
      <c r="BP318"/>
      <c r="BQ318"/>
      <c r="BR318"/>
      <c r="BT318"/>
      <c r="BU318"/>
      <c r="BW318"/>
      <c r="BX318"/>
      <c r="BY318" s="37"/>
    </row>
    <row r="319" spans="1:77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 s="170"/>
      <c r="BN319"/>
      <c r="BO319"/>
      <c r="BP319"/>
      <c r="BQ319"/>
      <c r="BR319"/>
      <c r="BT319"/>
      <c r="BU319"/>
      <c r="BW319"/>
      <c r="BX319"/>
      <c r="BY319" s="37"/>
    </row>
    <row r="320" spans="1:77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 s="170"/>
      <c r="BN320"/>
      <c r="BO320"/>
      <c r="BP320"/>
      <c r="BQ320"/>
      <c r="BR320"/>
      <c r="BT320"/>
      <c r="BU320"/>
      <c r="BW320"/>
      <c r="BX320"/>
      <c r="BY320" s="37"/>
    </row>
    <row r="321" spans="1:77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 s="170"/>
      <c r="BN321"/>
      <c r="BO321"/>
      <c r="BP321"/>
      <c r="BQ321"/>
      <c r="BR321"/>
      <c r="BT321"/>
      <c r="BU321"/>
      <c r="BW321"/>
      <c r="BX321"/>
      <c r="BY321" s="37"/>
    </row>
    <row r="322" spans="1:77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 s="170"/>
      <c r="BN322"/>
      <c r="BO322"/>
      <c r="BP322"/>
      <c r="BQ322"/>
      <c r="BR322"/>
      <c r="BT322"/>
      <c r="BU322"/>
      <c r="BW322"/>
      <c r="BX322"/>
      <c r="BY322" s="37"/>
    </row>
    <row r="323" spans="1:77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 s="170"/>
      <c r="BN323"/>
      <c r="BO323"/>
      <c r="BP323"/>
      <c r="BQ323"/>
      <c r="BR323"/>
      <c r="BT323"/>
      <c r="BU323"/>
      <c r="BW323"/>
      <c r="BX323"/>
      <c r="BY323" s="37"/>
    </row>
    <row r="324" spans="1:77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 s="170"/>
      <c r="BN324"/>
      <c r="BO324"/>
      <c r="BP324"/>
      <c r="BQ324"/>
      <c r="BR324"/>
      <c r="BT324"/>
      <c r="BU324"/>
      <c r="BW324"/>
      <c r="BX324"/>
      <c r="BY324" s="37"/>
    </row>
    <row r="325" spans="1:77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 s="170"/>
      <c r="BN325"/>
      <c r="BO325"/>
      <c r="BP325"/>
      <c r="BQ325"/>
      <c r="BR325"/>
      <c r="BT325"/>
      <c r="BU325"/>
      <c r="BW325"/>
      <c r="BX325"/>
      <c r="BY325" s="37"/>
    </row>
    <row r="326" spans="1:77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 s="170"/>
      <c r="BN326"/>
      <c r="BO326"/>
      <c r="BP326"/>
      <c r="BQ326"/>
      <c r="BR326"/>
      <c r="BT326"/>
      <c r="BU326"/>
      <c r="BW326"/>
      <c r="BX326"/>
      <c r="BY326" s="37"/>
    </row>
    <row r="327" spans="1:77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 s="170"/>
      <c r="BN327"/>
      <c r="BO327"/>
      <c r="BP327"/>
      <c r="BQ327"/>
      <c r="BR327"/>
      <c r="BT327"/>
      <c r="BU327"/>
      <c r="BW327"/>
      <c r="BX327"/>
      <c r="BY327" s="37"/>
    </row>
    <row r="328" spans="1:77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 s="170"/>
      <c r="BN328"/>
      <c r="BO328"/>
      <c r="BP328"/>
      <c r="BQ328"/>
      <c r="BR328"/>
      <c r="BT328"/>
      <c r="BU328"/>
      <c r="BW328"/>
      <c r="BX328"/>
      <c r="BY328" s="37"/>
    </row>
    <row r="329" spans="1:77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 s="170"/>
      <c r="BN329"/>
      <c r="BO329"/>
      <c r="BP329"/>
      <c r="BQ329"/>
      <c r="BR329"/>
      <c r="BT329"/>
      <c r="BU329"/>
      <c r="BW329"/>
      <c r="BX329"/>
      <c r="BY329" s="37"/>
    </row>
    <row r="330" spans="1:77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 s="170"/>
      <c r="BN330"/>
      <c r="BO330"/>
      <c r="BP330"/>
      <c r="BQ330"/>
      <c r="BR330"/>
      <c r="BT330"/>
      <c r="BU330"/>
      <c r="BW330"/>
      <c r="BX330"/>
      <c r="BY330" s="37"/>
    </row>
    <row r="331" spans="1:77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 s="170"/>
      <c r="BN331"/>
      <c r="BO331"/>
      <c r="BP331"/>
      <c r="BQ331"/>
      <c r="BR331"/>
      <c r="BT331"/>
      <c r="BU331"/>
      <c r="BW331"/>
      <c r="BX331"/>
      <c r="BY331" s="37"/>
    </row>
    <row r="332" spans="1:77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 s="170"/>
      <c r="BN332"/>
      <c r="BO332"/>
      <c r="BP332"/>
      <c r="BQ332"/>
      <c r="BR332"/>
      <c r="BT332"/>
      <c r="BU332"/>
      <c r="BW332"/>
      <c r="BX332"/>
      <c r="BY332" s="37"/>
    </row>
    <row r="333" spans="1:77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 s="170"/>
      <c r="BN333"/>
      <c r="BO333"/>
      <c r="BP333"/>
      <c r="BQ333"/>
      <c r="BR333"/>
      <c r="BT333"/>
      <c r="BU333"/>
      <c r="BW333"/>
      <c r="BX333"/>
      <c r="BY333" s="37"/>
    </row>
    <row r="334" spans="1:77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 s="170"/>
      <c r="BN334"/>
      <c r="BO334"/>
      <c r="BP334"/>
      <c r="BQ334"/>
      <c r="BR334"/>
      <c r="BT334"/>
      <c r="BU334"/>
      <c r="BW334"/>
      <c r="BX334"/>
      <c r="BY334" s="37"/>
    </row>
    <row r="335" spans="1:77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 s="170"/>
      <c r="BN335"/>
      <c r="BO335"/>
      <c r="BP335"/>
      <c r="BQ335"/>
      <c r="BR335"/>
      <c r="BT335"/>
      <c r="BU335"/>
      <c r="BW335"/>
      <c r="BX335"/>
      <c r="BY335" s="37"/>
    </row>
    <row r="336" spans="1:77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 s="170"/>
      <c r="BN336"/>
      <c r="BO336"/>
      <c r="BP336"/>
      <c r="BQ336"/>
      <c r="BR336"/>
      <c r="BT336"/>
      <c r="BU336"/>
      <c r="BW336"/>
      <c r="BX336"/>
      <c r="BY336" s="37"/>
    </row>
    <row r="337" spans="1:77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 s="170"/>
      <c r="BN337"/>
      <c r="BO337"/>
      <c r="BP337"/>
      <c r="BQ337"/>
      <c r="BR337"/>
      <c r="BT337"/>
      <c r="BU337"/>
      <c r="BW337"/>
      <c r="BX337"/>
      <c r="BY337" s="37"/>
    </row>
    <row r="338" spans="1:77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 s="170"/>
      <c r="BN338"/>
      <c r="BO338"/>
      <c r="BP338"/>
      <c r="BQ338"/>
      <c r="BR338"/>
      <c r="BT338"/>
      <c r="BU338"/>
      <c r="BW338"/>
      <c r="BX338"/>
      <c r="BY338" s="37"/>
    </row>
    <row r="339" spans="1:77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 s="170"/>
      <c r="BN339"/>
      <c r="BO339"/>
      <c r="BP339"/>
      <c r="BQ339"/>
      <c r="BR339"/>
      <c r="BT339"/>
      <c r="BU339"/>
      <c r="BW339"/>
      <c r="BX339"/>
      <c r="BY339" s="37"/>
    </row>
    <row r="340" spans="1:77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 s="170"/>
      <c r="BN340"/>
      <c r="BO340"/>
      <c r="BP340"/>
      <c r="BQ340"/>
      <c r="BR340"/>
      <c r="BT340"/>
      <c r="BU340"/>
      <c r="BW340"/>
      <c r="BX340"/>
      <c r="BY340" s="37"/>
    </row>
    <row r="341" spans="1:77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 s="170"/>
      <c r="BN341"/>
      <c r="BO341"/>
      <c r="BP341"/>
      <c r="BQ341"/>
      <c r="BR341"/>
      <c r="BT341"/>
      <c r="BU341"/>
      <c r="BW341"/>
      <c r="BX341"/>
      <c r="BY341" s="37"/>
    </row>
    <row r="342" spans="1:77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 s="170"/>
      <c r="BN342"/>
      <c r="BO342"/>
      <c r="BP342"/>
      <c r="BQ342"/>
      <c r="BR342"/>
      <c r="BT342"/>
      <c r="BU342"/>
      <c r="BW342"/>
      <c r="BX342"/>
      <c r="BY342" s="37"/>
    </row>
    <row r="343" spans="1:77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 s="170"/>
      <c r="BN343"/>
      <c r="BO343"/>
      <c r="BP343"/>
      <c r="BQ343"/>
      <c r="BR343"/>
      <c r="BT343"/>
      <c r="BU343"/>
      <c r="BW343"/>
      <c r="BX343"/>
      <c r="BY343" s="37"/>
    </row>
    <row r="344" spans="1:77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 s="170"/>
      <c r="BN344"/>
      <c r="BO344"/>
      <c r="BP344"/>
      <c r="BQ344"/>
      <c r="BR344"/>
      <c r="BT344"/>
      <c r="BU344"/>
      <c r="BW344"/>
      <c r="BX344"/>
      <c r="BY344" s="37"/>
    </row>
    <row r="345" spans="1:77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 s="170"/>
      <c r="BN345"/>
      <c r="BO345"/>
      <c r="BP345"/>
      <c r="BQ345"/>
      <c r="BR345"/>
      <c r="BT345"/>
      <c r="BU345"/>
      <c r="BW345"/>
      <c r="BX345"/>
      <c r="BY345" s="37"/>
    </row>
    <row r="346" spans="1:77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 s="170"/>
      <c r="BN346"/>
      <c r="BO346"/>
      <c r="BP346"/>
      <c r="BQ346"/>
      <c r="BR346"/>
      <c r="BT346"/>
      <c r="BU346"/>
      <c r="BW346"/>
      <c r="BX346"/>
      <c r="BY346" s="37"/>
    </row>
    <row r="347" spans="1:77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 s="170"/>
      <c r="BN347"/>
      <c r="BO347"/>
      <c r="BP347"/>
      <c r="BQ347"/>
      <c r="BR347"/>
      <c r="BT347"/>
      <c r="BU347"/>
      <c r="BW347"/>
      <c r="BX347"/>
      <c r="BY347" s="37"/>
    </row>
    <row r="348" spans="1:77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 s="170"/>
      <c r="BN348"/>
      <c r="BO348"/>
      <c r="BP348"/>
      <c r="BQ348"/>
      <c r="BR348"/>
      <c r="BT348"/>
      <c r="BU348"/>
      <c r="BW348"/>
      <c r="BX348"/>
      <c r="BY348" s="37"/>
    </row>
    <row r="349" spans="1:77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 s="170"/>
      <c r="BN349"/>
      <c r="BO349"/>
      <c r="BP349"/>
      <c r="BQ349"/>
      <c r="BR349"/>
      <c r="BT349"/>
      <c r="BU349"/>
      <c r="BW349"/>
      <c r="BX349"/>
      <c r="BY349" s="37"/>
    </row>
    <row r="350" spans="1:77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 s="170"/>
      <c r="BN350"/>
      <c r="BO350"/>
      <c r="BP350"/>
      <c r="BQ350"/>
      <c r="BR350"/>
      <c r="BT350"/>
      <c r="BU350"/>
      <c r="BW350"/>
      <c r="BX350"/>
      <c r="BY350" s="37"/>
    </row>
    <row r="351" spans="1:77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 s="170"/>
      <c r="BN351"/>
      <c r="BO351"/>
      <c r="BP351"/>
      <c r="BQ351"/>
      <c r="BR351"/>
      <c r="BT351"/>
      <c r="BU351"/>
      <c r="BW351"/>
      <c r="BX351"/>
      <c r="BY351" s="37"/>
    </row>
    <row r="352" spans="1:77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 s="170"/>
      <c r="BN352"/>
      <c r="BO352"/>
      <c r="BP352"/>
      <c r="BQ352"/>
      <c r="BR352"/>
      <c r="BT352"/>
      <c r="BU352"/>
      <c r="BW352"/>
      <c r="BX352"/>
      <c r="BY352" s="37"/>
    </row>
    <row r="353" spans="1:77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 s="170"/>
      <c r="BN353"/>
      <c r="BO353"/>
      <c r="BP353"/>
      <c r="BQ353"/>
      <c r="BR353"/>
      <c r="BT353"/>
      <c r="BU353"/>
      <c r="BW353"/>
      <c r="BX353"/>
      <c r="BY353" s="37"/>
    </row>
    <row r="354" spans="1:77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 s="170"/>
      <c r="BN354"/>
      <c r="BO354"/>
      <c r="BP354"/>
      <c r="BQ354"/>
      <c r="BR354"/>
      <c r="BT354"/>
      <c r="BU354"/>
      <c r="BW354"/>
      <c r="BX354"/>
      <c r="BY354" s="37"/>
    </row>
    <row r="355" spans="1:77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 s="170"/>
      <c r="BN355"/>
      <c r="BO355"/>
      <c r="BP355"/>
      <c r="BQ355"/>
      <c r="BR355"/>
      <c r="BT355"/>
      <c r="BU355"/>
      <c r="BW355"/>
      <c r="BX355"/>
      <c r="BY355" s="37"/>
    </row>
    <row r="356" spans="1:77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 s="170"/>
      <c r="BN356"/>
      <c r="BO356"/>
      <c r="BP356"/>
      <c r="BQ356"/>
      <c r="BR356"/>
      <c r="BT356"/>
      <c r="BU356"/>
      <c r="BW356"/>
      <c r="BX356"/>
      <c r="BY356" s="37"/>
    </row>
    <row r="357" spans="1:77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 s="170"/>
      <c r="BN357"/>
      <c r="BO357"/>
      <c r="BP357"/>
      <c r="BQ357"/>
      <c r="BR357"/>
      <c r="BT357"/>
      <c r="BU357"/>
      <c r="BW357"/>
      <c r="BX357"/>
      <c r="BY357" s="37"/>
    </row>
    <row r="358" spans="1:77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 s="170"/>
      <c r="BN358"/>
      <c r="BO358"/>
      <c r="BP358"/>
      <c r="BQ358"/>
      <c r="BR358"/>
      <c r="BT358"/>
      <c r="BU358"/>
      <c r="BW358"/>
      <c r="BX358"/>
      <c r="BY358" s="37"/>
    </row>
    <row r="359" spans="1:77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 s="170"/>
      <c r="BN359"/>
      <c r="BO359"/>
      <c r="BP359"/>
      <c r="BQ359"/>
      <c r="BR359"/>
      <c r="BT359"/>
      <c r="BU359"/>
      <c r="BW359"/>
      <c r="BX359"/>
      <c r="BY359" s="37"/>
    </row>
    <row r="360" spans="1:77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 s="170"/>
      <c r="BN360"/>
      <c r="BO360"/>
      <c r="BP360"/>
      <c r="BQ360"/>
      <c r="BR360"/>
      <c r="BT360"/>
      <c r="BU360"/>
      <c r="BW360"/>
      <c r="BX360"/>
      <c r="BY360" s="37"/>
    </row>
    <row r="361" spans="1:77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 s="170"/>
      <c r="BN361"/>
      <c r="BO361"/>
      <c r="BP361"/>
      <c r="BQ361"/>
      <c r="BR361"/>
      <c r="BT361"/>
      <c r="BU361"/>
      <c r="BW361"/>
      <c r="BX361"/>
      <c r="BY361" s="37"/>
    </row>
    <row r="362" spans="1:77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 s="170"/>
      <c r="BN362"/>
      <c r="BO362"/>
      <c r="BP362"/>
      <c r="BQ362"/>
      <c r="BR362"/>
      <c r="BT362"/>
      <c r="BU362"/>
      <c r="BW362"/>
      <c r="BX362"/>
      <c r="BY362" s="37"/>
    </row>
    <row r="363" spans="1:77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 s="170"/>
      <c r="BN363"/>
      <c r="BO363"/>
      <c r="BP363"/>
      <c r="BQ363"/>
      <c r="BR363"/>
      <c r="BT363"/>
      <c r="BU363"/>
      <c r="BW363"/>
      <c r="BX363"/>
      <c r="BY363" s="37"/>
    </row>
    <row r="364" spans="1:77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 s="170"/>
      <c r="BN364"/>
      <c r="BO364"/>
      <c r="BP364"/>
      <c r="BQ364"/>
      <c r="BR364"/>
      <c r="BT364"/>
      <c r="BU364"/>
      <c r="BW364"/>
      <c r="BX364"/>
      <c r="BY364" s="37"/>
    </row>
    <row r="365" spans="1:77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 s="170"/>
      <c r="BN365"/>
      <c r="BO365"/>
      <c r="BP365"/>
      <c r="BQ365"/>
      <c r="BR365"/>
      <c r="BT365"/>
      <c r="BU365"/>
      <c r="BW365"/>
      <c r="BX365"/>
      <c r="BY365" s="37"/>
    </row>
    <row r="366" spans="1:77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 s="170"/>
      <c r="BN366"/>
      <c r="BO366"/>
      <c r="BP366"/>
      <c r="BQ366"/>
      <c r="BR366"/>
      <c r="BT366"/>
      <c r="BU366"/>
      <c r="BW366"/>
      <c r="BX366"/>
      <c r="BY366" s="37"/>
    </row>
    <row r="367" spans="1:77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 s="170"/>
      <c r="BN367"/>
      <c r="BO367"/>
      <c r="BP367"/>
      <c r="BQ367"/>
      <c r="BR367"/>
      <c r="BT367"/>
      <c r="BU367"/>
      <c r="BW367"/>
      <c r="BX367"/>
      <c r="BY367" s="37"/>
    </row>
    <row r="368" spans="1:77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 s="170"/>
      <c r="BN368"/>
      <c r="BO368"/>
      <c r="BP368"/>
      <c r="BQ368"/>
      <c r="BR368"/>
      <c r="BT368"/>
      <c r="BU368"/>
      <c r="BW368"/>
      <c r="BX368"/>
      <c r="BY368" s="37"/>
    </row>
    <row r="369" spans="1:77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 s="170"/>
      <c r="BN369"/>
      <c r="BO369"/>
      <c r="BP369"/>
      <c r="BQ369"/>
      <c r="BR369"/>
      <c r="BT369"/>
      <c r="BU369"/>
      <c r="BW369"/>
      <c r="BX369"/>
      <c r="BY369" s="37"/>
    </row>
    <row r="370" spans="1:77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 s="170"/>
      <c r="BN370"/>
      <c r="BO370"/>
      <c r="BP370"/>
      <c r="BQ370"/>
      <c r="BR370"/>
      <c r="BT370"/>
      <c r="BU370"/>
      <c r="BW370"/>
      <c r="BX370"/>
      <c r="BY370" s="37"/>
    </row>
    <row r="371" spans="1:77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 s="170"/>
      <c r="BN371"/>
      <c r="BO371"/>
      <c r="BP371"/>
      <c r="BQ371"/>
      <c r="BR371"/>
      <c r="BT371"/>
      <c r="BU371"/>
      <c r="BW371"/>
      <c r="BX371"/>
      <c r="BY371" s="37"/>
    </row>
    <row r="372" spans="1:77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 s="170"/>
      <c r="BN372"/>
      <c r="BO372"/>
      <c r="BP372"/>
      <c r="BQ372"/>
      <c r="BR372"/>
      <c r="BT372"/>
      <c r="BU372"/>
      <c r="BW372"/>
      <c r="BX372"/>
      <c r="BY372" s="37"/>
    </row>
    <row r="373" spans="1:77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 s="170"/>
      <c r="BN373"/>
      <c r="BO373"/>
      <c r="BP373"/>
      <c r="BQ373"/>
      <c r="BR373"/>
      <c r="BT373"/>
      <c r="BU373"/>
      <c r="BW373"/>
      <c r="BX373"/>
      <c r="BY373" s="37"/>
    </row>
    <row r="374" spans="1:77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 s="170"/>
      <c r="BN374"/>
      <c r="BO374"/>
      <c r="BP374"/>
      <c r="BQ374"/>
      <c r="BR374"/>
      <c r="BT374"/>
      <c r="BU374"/>
      <c r="BW374"/>
      <c r="BX374"/>
      <c r="BY374" s="37"/>
    </row>
    <row r="375" spans="1:77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 s="170"/>
      <c r="BN375"/>
      <c r="BO375"/>
      <c r="BP375"/>
      <c r="BQ375"/>
      <c r="BR375"/>
      <c r="BT375"/>
      <c r="BU375"/>
      <c r="BW375"/>
      <c r="BX375"/>
      <c r="BY375" s="37"/>
    </row>
    <row r="376" spans="1:77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 s="170"/>
      <c r="BN376"/>
      <c r="BO376"/>
      <c r="BP376"/>
      <c r="BQ376"/>
      <c r="BR376"/>
      <c r="BT376"/>
      <c r="BU376"/>
      <c r="BW376"/>
      <c r="BX376"/>
      <c r="BY376" s="37"/>
    </row>
    <row r="377" spans="1:77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 s="170"/>
      <c r="BN377"/>
      <c r="BO377"/>
      <c r="BP377"/>
      <c r="BQ377"/>
      <c r="BR377"/>
      <c r="BT377"/>
      <c r="BU377"/>
      <c r="BW377"/>
      <c r="BX377"/>
      <c r="BY377" s="37"/>
    </row>
    <row r="378" spans="1:77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 s="170"/>
      <c r="BN378"/>
      <c r="BO378"/>
      <c r="BP378"/>
      <c r="BQ378"/>
      <c r="BR378"/>
      <c r="BT378"/>
      <c r="BU378"/>
      <c r="BW378"/>
      <c r="BX378"/>
      <c r="BY378" s="37"/>
    </row>
    <row r="379" spans="1:77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 s="170"/>
      <c r="BN379"/>
      <c r="BO379"/>
      <c r="BP379"/>
      <c r="BQ379"/>
      <c r="BR379"/>
      <c r="BT379"/>
      <c r="BU379"/>
      <c r="BW379"/>
      <c r="BX379"/>
      <c r="BY379" s="37"/>
    </row>
    <row r="380" spans="1:77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 s="170"/>
      <c r="BN380"/>
      <c r="BO380"/>
      <c r="BP380"/>
      <c r="BQ380"/>
      <c r="BR380"/>
      <c r="BT380"/>
      <c r="BU380"/>
      <c r="BW380"/>
      <c r="BX380"/>
      <c r="BY380" s="37"/>
    </row>
    <row r="381" spans="1:77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 s="170"/>
      <c r="BN381"/>
      <c r="BO381"/>
      <c r="BP381"/>
      <c r="BQ381"/>
      <c r="BR381"/>
      <c r="BT381"/>
      <c r="BU381"/>
      <c r="BW381"/>
      <c r="BX381"/>
      <c r="BY381" s="37"/>
    </row>
    <row r="382" spans="1:77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 s="170"/>
      <c r="BN382"/>
      <c r="BO382"/>
      <c r="BP382"/>
      <c r="BQ382"/>
      <c r="BR382"/>
      <c r="BT382"/>
      <c r="BU382"/>
      <c r="BW382"/>
      <c r="BX382"/>
      <c r="BY382" s="37"/>
    </row>
    <row r="383" spans="1:77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 s="170"/>
      <c r="BN383"/>
      <c r="BO383"/>
      <c r="BP383"/>
      <c r="BQ383"/>
      <c r="BR383"/>
      <c r="BT383"/>
      <c r="BU383"/>
      <c r="BW383"/>
      <c r="BX383"/>
      <c r="BY383" s="37"/>
    </row>
    <row r="384" spans="1:77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 s="170"/>
      <c r="BN384"/>
      <c r="BO384"/>
      <c r="BP384"/>
      <c r="BQ384"/>
      <c r="BR384"/>
      <c r="BT384"/>
      <c r="BU384"/>
      <c r="BW384"/>
      <c r="BX384"/>
      <c r="BY384" s="37"/>
    </row>
    <row r="385" spans="1:77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 s="170"/>
      <c r="BN385"/>
      <c r="BO385"/>
      <c r="BP385"/>
      <c r="BQ385"/>
      <c r="BR385"/>
      <c r="BT385"/>
      <c r="BU385"/>
      <c r="BW385"/>
      <c r="BX385"/>
      <c r="BY385" s="37"/>
    </row>
    <row r="386" spans="1:77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 s="170"/>
      <c r="BN386"/>
      <c r="BO386"/>
      <c r="BP386"/>
      <c r="BQ386"/>
      <c r="BR386"/>
      <c r="BT386"/>
      <c r="BU386"/>
      <c r="BW386"/>
      <c r="BX386"/>
      <c r="BY386" s="37"/>
    </row>
    <row r="387" spans="1:77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 s="170"/>
      <c r="BN387"/>
      <c r="BO387"/>
      <c r="BP387"/>
      <c r="BQ387"/>
      <c r="BR387"/>
      <c r="BT387"/>
      <c r="BU387"/>
      <c r="BW387"/>
      <c r="BX387"/>
      <c r="BY387" s="37"/>
    </row>
    <row r="388" spans="1:77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 s="170"/>
      <c r="BN388"/>
      <c r="BO388"/>
      <c r="BP388"/>
      <c r="BQ388"/>
      <c r="BR388"/>
      <c r="BT388"/>
      <c r="BU388"/>
      <c r="BW388"/>
      <c r="BX388"/>
      <c r="BY388" s="37"/>
    </row>
    <row r="389" spans="1:77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 s="170"/>
      <c r="BN389"/>
      <c r="BO389"/>
      <c r="BP389"/>
      <c r="BQ389"/>
      <c r="BR389"/>
      <c r="BT389"/>
      <c r="BU389"/>
      <c r="BW389"/>
      <c r="BX389"/>
      <c r="BY389" s="37"/>
    </row>
    <row r="390" spans="1:77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 s="170"/>
      <c r="BN390"/>
      <c r="BO390"/>
      <c r="BP390"/>
      <c r="BQ390"/>
      <c r="BR390"/>
      <c r="BT390"/>
      <c r="BU390"/>
      <c r="BW390"/>
      <c r="BX390"/>
      <c r="BY390" s="37"/>
    </row>
    <row r="391" spans="1:77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 s="170"/>
      <c r="BN391"/>
      <c r="BO391"/>
      <c r="BP391"/>
      <c r="BQ391"/>
      <c r="BR391"/>
      <c r="BT391"/>
      <c r="BU391"/>
      <c r="BW391"/>
      <c r="BX391"/>
      <c r="BY391" s="37"/>
    </row>
    <row r="392" spans="1:77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 s="170"/>
      <c r="BN392"/>
      <c r="BO392"/>
      <c r="BP392"/>
      <c r="BQ392"/>
      <c r="BR392"/>
      <c r="BT392"/>
      <c r="BU392"/>
      <c r="BW392"/>
      <c r="BX392"/>
      <c r="BY392" s="37"/>
    </row>
    <row r="393" spans="1:77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 s="170"/>
      <c r="BN393"/>
      <c r="BO393"/>
      <c r="BP393"/>
      <c r="BQ393"/>
      <c r="BR393"/>
      <c r="BT393"/>
      <c r="BU393"/>
      <c r="BW393"/>
      <c r="BX393"/>
      <c r="BY393" s="37"/>
    </row>
    <row r="394" spans="1:77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 s="170"/>
      <c r="BN394"/>
      <c r="BO394"/>
      <c r="BP394"/>
      <c r="BQ394"/>
      <c r="BR394"/>
      <c r="BT394"/>
      <c r="BU394"/>
      <c r="BW394"/>
      <c r="BX394"/>
      <c r="BY394" s="37"/>
    </row>
    <row r="395" spans="1:77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 s="170"/>
      <c r="BN395"/>
      <c r="BO395"/>
      <c r="BP395"/>
      <c r="BQ395"/>
      <c r="BR395"/>
      <c r="BT395"/>
      <c r="BU395"/>
      <c r="BW395"/>
      <c r="BX395"/>
      <c r="BY395" s="37"/>
    </row>
    <row r="396" spans="1:77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 s="170"/>
      <c r="BN396"/>
      <c r="BO396"/>
      <c r="BP396"/>
      <c r="BQ396"/>
      <c r="BR396"/>
      <c r="BT396"/>
      <c r="BU396"/>
      <c r="BW396"/>
      <c r="BX396"/>
      <c r="BY396" s="37"/>
    </row>
    <row r="397" spans="1:77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 s="170"/>
      <c r="BN397"/>
      <c r="BO397"/>
      <c r="BP397"/>
      <c r="BQ397"/>
      <c r="BR397"/>
      <c r="BT397"/>
      <c r="BU397"/>
      <c r="BW397"/>
      <c r="BX397"/>
      <c r="BY397" s="37"/>
    </row>
    <row r="398" spans="1:77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 s="170"/>
      <c r="BN398"/>
      <c r="BO398"/>
      <c r="BP398"/>
      <c r="BQ398"/>
      <c r="BR398"/>
      <c r="BT398"/>
      <c r="BU398"/>
      <c r="BW398"/>
      <c r="BX398"/>
      <c r="BY398" s="37"/>
    </row>
    <row r="399" spans="1:77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 s="170"/>
      <c r="BN399"/>
      <c r="BO399"/>
      <c r="BP399"/>
      <c r="BQ399"/>
      <c r="BR399"/>
      <c r="BT399"/>
      <c r="BU399"/>
      <c r="BW399"/>
      <c r="BX399"/>
      <c r="BY399" s="37"/>
    </row>
    <row r="400" spans="1:77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 s="170"/>
      <c r="BN400"/>
      <c r="BO400"/>
      <c r="BP400"/>
      <c r="BQ400"/>
      <c r="BR400"/>
      <c r="BT400"/>
      <c r="BU400"/>
      <c r="BW400"/>
      <c r="BX400"/>
      <c r="BY400" s="37"/>
    </row>
    <row r="401" spans="1:77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 s="170"/>
      <c r="BN401"/>
      <c r="BO401"/>
      <c r="BP401"/>
      <c r="BQ401"/>
      <c r="BR401"/>
      <c r="BT401"/>
      <c r="BU401"/>
      <c r="BW401"/>
      <c r="BX401"/>
      <c r="BY401" s="37"/>
    </row>
    <row r="402" spans="1:77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 s="170"/>
      <c r="BN402"/>
      <c r="BO402"/>
      <c r="BP402"/>
      <c r="BQ402"/>
      <c r="BR402"/>
      <c r="BT402"/>
      <c r="BU402"/>
      <c r="BW402"/>
      <c r="BX402"/>
      <c r="BY402" s="37"/>
    </row>
    <row r="403" spans="1:77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 s="170"/>
      <c r="BN403"/>
      <c r="BO403"/>
      <c r="BP403"/>
      <c r="BQ403"/>
      <c r="BR403"/>
      <c r="BT403"/>
      <c r="BU403"/>
      <c r="BW403"/>
      <c r="BX403"/>
      <c r="BY403" s="37"/>
    </row>
    <row r="404" spans="1:77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 s="170"/>
      <c r="BN404"/>
      <c r="BO404"/>
      <c r="BP404"/>
      <c r="BQ404"/>
      <c r="BR404"/>
      <c r="BT404"/>
      <c r="BU404"/>
      <c r="BW404"/>
      <c r="BX404"/>
      <c r="BY404" s="37"/>
    </row>
    <row r="405" spans="1:77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 s="170"/>
      <c r="BN405"/>
      <c r="BO405"/>
      <c r="BP405"/>
      <c r="BQ405"/>
      <c r="BR405"/>
      <c r="BT405"/>
      <c r="BU405"/>
      <c r="BW405"/>
      <c r="BX405"/>
      <c r="BY405" s="37"/>
    </row>
    <row r="406" spans="1:77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 s="170"/>
      <c r="BN406"/>
      <c r="BO406"/>
      <c r="BP406"/>
      <c r="BQ406"/>
      <c r="BR406"/>
      <c r="BT406"/>
      <c r="BU406"/>
      <c r="BW406"/>
      <c r="BX406"/>
      <c r="BY406" s="37"/>
    </row>
    <row r="407" spans="1:77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 s="170"/>
      <c r="BN407"/>
      <c r="BO407"/>
      <c r="BP407"/>
      <c r="BQ407"/>
      <c r="BR407"/>
      <c r="BT407"/>
      <c r="BU407"/>
      <c r="BW407"/>
      <c r="BX407"/>
      <c r="BY407" s="37"/>
    </row>
    <row r="408" spans="1:77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 s="170"/>
      <c r="BN408"/>
      <c r="BO408"/>
      <c r="BP408"/>
      <c r="BQ408"/>
      <c r="BR408"/>
      <c r="BT408"/>
      <c r="BU408"/>
      <c r="BW408"/>
      <c r="BX408"/>
      <c r="BY408" s="37"/>
    </row>
    <row r="409" spans="1:77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 s="170"/>
      <c r="BN409"/>
      <c r="BO409"/>
      <c r="BP409"/>
      <c r="BQ409"/>
      <c r="BR409"/>
      <c r="BT409"/>
      <c r="BU409"/>
      <c r="BW409"/>
      <c r="BX409"/>
      <c r="BY409" s="37"/>
    </row>
    <row r="410" spans="1:77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 s="170"/>
      <c r="BN410"/>
      <c r="BO410"/>
      <c r="BP410"/>
      <c r="BQ410"/>
      <c r="BR410"/>
      <c r="BT410"/>
      <c r="BU410"/>
      <c r="BW410"/>
      <c r="BX410"/>
      <c r="BY410" s="37"/>
    </row>
    <row r="411" spans="1:77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 s="170"/>
      <c r="BN411"/>
      <c r="BO411"/>
      <c r="BP411"/>
      <c r="BQ411"/>
      <c r="BR411"/>
      <c r="BT411"/>
      <c r="BU411"/>
      <c r="BW411"/>
      <c r="BX411"/>
      <c r="BY411" s="37"/>
    </row>
    <row r="412" spans="1:77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 s="170"/>
      <c r="BN412"/>
      <c r="BO412"/>
      <c r="BP412"/>
      <c r="BQ412"/>
      <c r="BR412"/>
      <c r="BT412"/>
      <c r="BU412"/>
      <c r="BW412"/>
      <c r="BX412"/>
      <c r="BY412" s="37"/>
    </row>
    <row r="413" spans="1:77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 s="170"/>
      <c r="BN413"/>
      <c r="BO413"/>
      <c r="BP413"/>
      <c r="BQ413"/>
      <c r="BR413"/>
      <c r="BT413"/>
      <c r="BU413"/>
      <c r="BW413"/>
      <c r="BX413"/>
      <c r="BY413" s="37"/>
    </row>
    <row r="414" spans="1:77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 s="170"/>
      <c r="BN414"/>
      <c r="BO414"/>
      <c r="BP414"/>
      <c r="BQ414"/>
      <c r="BR414"/>
      <c r="BT414"/>
      <c r="BU414"/>
      <c r="BW414"/>
      <c r="BX414"/>
      <c r="BY414" s="37"/>
    </row>
    <row r="415" spans="1:77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 s="170"/>
      <c r="BN415"/>
      <c r="BO415"/>
      <c r="BP415"/>
      <c r="BQ415"/>
      <c r="BR415"/>
      <c r="BT415"/>
      <c r="BU415"/>
      <c r="BW415"/>
      <c r="BX415"/>
      <c r="BY415" s="37"/>
    </row>
    <row r="416" spans="1:77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 s="170"/>
      <c r="BN416"/>
      <c r="BO416"/>
      <c r="BP416"/>
      <c r="BQ416"/>
      <c r="BR416"/>
      <c r="BT416"/>
      <c r="BU416"/>
      <c r="BW416"/>
      <c r="BX416"/>
      <c r="BY416" s="37"/>
    </row>
    <row r="417" spans="1:77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 s="170"/>
      <c r="BN417"/>
      <c r="BO417"/>
      <c r="BP417"/>
      <c r="BQ417"/>
      <c r="BR417"/>
      <c r="BT417"/>
      <c r="BU417"/>
      <c r="BW417"/>
      <c r="BX417"/>
      <c r="BY417" s="37"/>
    </row>
    <row r="418" spans="1:77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 s="170"/>
      <c r="BN418"/>
      <c r="BO418"/>
      <c r="BP418"/>
      <c r="BQ418"/>
      <c r="BR418"/>
      <c r="BT418"/>
      <c r="BU418"/>
      <c r="BW418"/>
      <c r="BX418"/>
      <c r="BY418" s="37"/>
    </row>
    <row r="419" spans="1:77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 s="170"/>
      <c r="BN419"/>
      <c r="BO419"/>
      <c r="BP419"/>
      <c r="BQ419"/>
      <c r="BR419"/>
      <c r="BT419"/>
      <c r="BU419"/>
      <c r="BW419"/>
      <c r="BX419"/>
      <c r="BY419" s="37"/>
    </row>
    <row r="420" spans="1:77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 s="170"/>
      <c r="BN420"/>
      <c r="BO420"/>
      <c r="BP420"/>
      <c r="BQ420"/>
      <c r="BR420"/>
      <c r="BT420"/>
      <c r="BU420"/>
      <c r="BW420"/>
      <c r="BX420"/>
      <c r="BY420" s="37"/>
    </row>
    <row r="421" spans="1:77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 s="170"/>
      <c r="BN421"/>
      <c r="BO421"/>
      <c r="BP421"/>
      <c r="BQ421"/>
      <c r="BR421"/>
      <c r="BT421"/>
      <c r="BU421"/>
      <c r="BW421"/>
      <c r="BX421"/>
      <c r="BY421" s="37"/>
    </row>
    <row r="422" spans="1:77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 s="170"/>
      <c r="BN422"/>
      <c r="BO422"/>
      <c r="BP422"/>
      <c r="BQ422"/>
      <c r="BR422"/>
      <c r="BT422"/>
      <c r="BU422"/>
      <c r="BW422"/>
      <c r="BX422"/>
      <c r="BY422" s="37"/>
    </row>
    <row r="423" spans="1:77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 s="170"/>
      <c r="BN423"/>
      <c r="BO423"/>
      <c r="BP423"/>
      <c r="BQ423"/>
      <c r="BR423"/>
      <c r="BT423"/>
      <c r="BU423"/>
      <c r="BW423"/>
      <c r="BX423"/>
      <c r="BY423" s="37"/>
    </row>
    <row r="424" spans="1:77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 s="170"/>
      <c r="BN424"/>
      <c r="BO424"/>
      <c r="BP424"/>
      <c r="BQ424"/>
      <c r="BR424"/>
      <c r="BT424"/>
      <c r="BU424"/>
      <c r="BW424"/>
      <c r="BX424"/>
      <c r="BY424" s="37"/>
    </row>
    <row r="425" spans="1:77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 s="170"/>
      <c r="BN425"/>
      <c r="BO425"/>
      <c r="BP425"/>
      <c r="BQ425"/>
      <c r="BR425"/>
      <c r="BT425"/>
      <c r="BU425"/>
      <c r="BW425"/>
      <c r="BX425"/>
      <c r="BY425" s="37"/>
    </row>
    <row r="426" spans="1:77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 s="170"/>
      <c r="BN426"/>
      <c r="BO426"/>
      <c r="BP426"/>
      <c r="BQ426"/>
      <c r="BR426"/>
      <c r="BT426"/>
      <c r="BU426"/>
      <c r="BW426"/>
      <c r="BX426"/>
      <c r="BY426" s="37"/>
    </row>
    <row r="427" spans="1:77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 s="170"/>
      <c r="BN427"/>
      <c r="BO427"/>
      <c r="BP427"/>
      <c r="BQ427"/>
      <c r="BR427"/>
      <c r="BT427"/>
      <c r="BU427"/>
      <c r="BW427"/>
      <c r="BX427"/>
      <c r="BY427" s="37"/>
    </row>
    <row r="428" spans="1:77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 s="170"/>
      <c r="BN428"/>
      <c r="BO428"/>
      <c r="BP428"/>
      <c r="BQ428"/>
      <c r="BR428"/>
      <c r="BT428"/>
      <c r="BU428"/>
      <c r="BW428"/>
      <c r="BX428"/>
      <c r="BY428" s="37"/>
    </row>
    <row r="429" spans="1:77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 s="170"/>
      <c r="BN429"/>
      <c r="BO429"/>
      <c r="BP429"/>
      <c r="BQ429"/>
      <c r="BR429"/>
      <c r="BT429"/>
      <c r="BU429"/>
      <c r="BW429"/>
      <c r="BX429"/>
      <c r="BY429" s="37"/>
    </row>
    <row r="430" spans="1:77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 s="170"/>
      <c r="BN430"/>
      <c r="BO430"/>
      <c r="BP430"/>
      <c r="BQ430"/>
      <c r="BR430"/>
      <c r="BT430"/>
      <c r="BU430"/>
      <c r="BW430"/>
      <c r="BX430"/>
      <c r="BY430" s="37"/>
    </row>
    <row r="431" spans="1:77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 s="170"/>
      <c r="BN431"/>
      <c r="BO431"/>
      <c r="BP431"/>
      <c r="BQ431"/>
      <c r="BR431"/>
      <c r="BT431"/>
      <c r="BU431"/>
      <c r="BW431"/>
      <c r="BX431"/>
      <c r="BY431" s="37"/>
    </row>
    <row r="432" spans="1:77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 s="170"/>
      <c r="BN432"/>
      <c r="BO432"/>
      <c r="BP432"/>
      <c r="BQ432"/>
      <c r="BR432"/>
      <c r="BT432"/>
      <c r="BU432"/>
      <c r="BW432"/>
      <c r="BX432"/>
      <c r="BY432" s="37"/>
    </row>
    <row r="433" spans="1:77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 s="170"/>
      <c r="BN433"/>
      <c r="BO433"/>
      <c r="BP433"/>
      <c r="BQ433"/>
      <c r="BR433"/>
      <c r="BT433"/>
      <c r="BU433"/>
      <c r="BW433"/>
      <c r="BX433"/>
      <c r="BY433" s="37"/>
    </row>
    <row r="434" spans="1:77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 s="170"/>
      <c r="BN434"/>
      <c r="BO434"/>
      <c r="BP434"/>
      <c r="BQ434"/>
      <c r="BR434"/>
      <c r="BT434"/>
      <c r="BU434"/>
      <c r="BW434"/>
      <c r="BX434"/>
      <c r="BY434" s="37"/>
    </row>
    <row r="435" spans="1:77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 s="170"/>
      <c r="BN435"/>
      <c r="BO435"/>
      <c r="BP435"/>
      <c r="BQ435"/>
      <c r="BR435"/>
      <c r="BT435"/>
      <c r="BU435"/>
      <c r="BW435"/>
      <c r="BX435"/>
      <c r="BY435" s="37"/>
    </row>
    <row r="436" spans="1:77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 s="170"/>
      <c r="BN436"/>
      <c r="BO436"/>
      <c r="BP436"/>
      <c r="BQ436"/>
      <c r="BR436"/>
      <c r="BT436"/>
      <c r="BU436"/>
      <c r="BW436"/>
      <c r="BX436"/>
      <c r="BY436" s="37"/>
    </row>
    <row r="437" spans="1:77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 s="170"/>
      <c r="BN437"/>
      <c r="BO437"/>
      <c r="BP437"/>
      <c r="BQ437"/>
      <c r="BR437"/>
      <c r="BT437"/>
      <c r="BU437"/>
      <c r="BW437"/>
      <c r="BX437"/>
      <c r="BY437" s="37"/>
    </row>
    <row r="438" spans="1:77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 s="170"/>
      <c r="BN438"/>
      <c r="BO438"/>
      <c r="BP438"/>
      <c r="BQ438"/>
      <c r="BR438"/>
      <c r="BT438"/>
      <c r="BU438"/>
      <c r="BW438"/>
      <c r="BX438"/>
      <c r="BY438" s="37"/>
    </row>
    <row r="439" spans="1:77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 s="170"/>
      <c r="BN439"/>
      <c r="BO439"/>
      <c r="BP439"/>
      <c r="BQ439"/>
      <c r="BR439"/>
      <c r="BT439"/>
      <c r="BU439"/>
      <c r="BW439"/>
      <c r="BX439"/>
      <c r="BY439" s="37"/>
    </row>
    <row r="440" spans="1:77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 s="170"/>
      <c r="BN440"/>
      <c r="BO440"/>
      <c r="BP440"/>
      <c r="BQ440"/>
      <c r="BR440"/>
      <c r="BT440"/>
      <c r="BU440"/>
      <c r="BW440"/>
      <c r="BX440"/>
      <c r="BY440" s="37"/>
    </row>
    <row r="441" spans="1:77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 s="170"/>
      <c r="BN441"/>
      <c r="BO441"/>
      <c r="BP441"/>
      <c r="BQ441"/>
      <c r="BR441"/>
      <c r="BT441"/>
      <c r="BU441"/>
      <c r="BW441"/>
      <c r="BX441"/>
      <c r="BY441" s="37"/>
    </row>
    <row r="442" spans="1:77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 s="170"/>
      <c r="BN442"/>
      <c r="BO442"/>
      <c r="BP442"/>
      <c r="BQ442"/>
      <c r="BR442"/>
      <c r="BT442"/>
      <c r="BU442"/>
      <c r="BW442"/>
      <c r="BX442"/>
      <c r="BY442" s="37"/>
    </row>
    <row r="443" spans="1:77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 s="170"/>
      <c r="BN443"/>
      <c r="BO443"/>
      <c r="BP443"/>
      <c r="BQ443"/>
      <c r="BR443"/>
      <c r="BT443"/>
      <c r="BU443"/>
      <c r="BW443"/>
      <c r="BX443"/>
      <c r="BY443" s="37"/>
    </row>
    <row r="444" spans="1:77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 s="170"/>
      <c r="BN444"/>
      <c r="BO444"/>
      <c r="BP444"/>
      <c r="BQ444"/>
      <c r="BR444"/>
      <c r="BT444"/>
      <c r="BU444"/>
      <c r="BW444"/>
      <c r="BX444"/>
      <c r="BY444" s="37"/>
    </row>
    <row r="445" spans="1:77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 s="170"/>
      <c r="BN445"/>
      <c r="BO445"/>
      <c r="BP445"/>
      <c r="BQ445"/>
      <c r="BR445"/>
      <c r="BT445"/>
      <c r="BU445"/>
      <c r="BW445"/>
      <c r="BX445"/>
      <c r="BY445" s="37"/>
    </row>
    <row r="446" spans="1:77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 s="170"/>
      <c r="BN446"/>
      <c r="BO446"/>
      <c r="BP446"/>
      <c r="BQ446"/>
      <c r="BR446"/>
      <c r="BT446"/>
      <c r="BU446"/>
      <c r="BW446"/>
      <c r="BX446"/>
      <c r="BY446" s="37"/>
    </row>
    <row r="447" spans="1:77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 s="170"/>
      <c r="BN447"/>
      <c r="BO447"/>
      <c r="BP447"/>
      <c r="BQ447"/>
      <c r="BR447"/>
      <c r="BT447"/>
      <c r="BU447"/>
      <c r="BW447"/>
      <c r="BX447"/>
      <c r="BY447" s="37"/>
    </row>
    <row r="448" spans="1:77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 s="170"/>
      <c r="BN448"/>
      <c r="BO448"/>
      <c r="BP448"/>
      <c r="BQ448"/>
      <c r="BR448"/>
      <c r="BT448"/>
      <c r="BU448"/>
      <c r="BW448"/>
      <c r="BX448"/>
      <c r="BY448" s="37"/>
    </row>
    <row r="449" spans="1:77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 s="170"/>
      <c r="BN449"/>
      <c r="BO449"/>
      <c r="BP449"/>
      <c r="BQ449"/>
      <c r="BR449"/>
      <c r="BT449"/>
      <c r="BU449"/>
      <c r="BW449"/>
      <c r="BX449"/>
      <c r="BY449" s="37"/>
    </row>
    <row r="450" spans="1:77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 s="170"/>
      <c r="BN450"/>
      <c r="BO450"/>
      <c r="BP450"/>
      <c r="BQ450"/>
      <c r="BR450"/>
      <c r="BT450"/>
      <c r="BU450"/>
      <c r="BW450"/>
      <c r="BX450"/>
      <c r="BY450" s="37"/>
    </row>
    <row r="451" spans="1:77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 s="170"/>
      <c r="BN451"/>
      <c r="BO451"/>
      <c r="BP451"/>
      <c r="BQ451"/>
      <c r="BR451"/>
      <c r="BT451"/>
      <c r="BU451"/>
      <c r="BW451"/>
      <c r="BX451"/>
      <c r="BY451" s="37"/>
    </row>
    <row r="452" spans="1:77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 s="170"/>
      <c r="BN452"/>
      <c r="BO452"/>
      <c r="BP452"/>
      <c r="BQ452"/>
      <c r="BR452"/>
      <c r="BT452"/>
      <c r="BU452"/>
      <c r="BW452"/>
      <c r="BX452"/>
      <c r="BY452" s="37"/>
    </row>
    <row r="453" spans="1:77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 s="170"/>
      <c r="BN453"/>
      <c r="BO453"/>
      <c r="BP453"/>
      <c r="BQ453"/>
      <c r="BR453"/>
      <c r="BT453"/>
      <c r="BU453"/>
      <c r="BW453"/>
      <c r="BX453"/>
      <c r="BY453" s="37"/>
    </row>
    <row r="454" spans="1:77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 s="170"/>
      <c r="BN454"/>
      <c r="BO454"/>
      <c r="BP454"/>
      <c r="BQ454"/>
      <c r="BR454"/>
      <c r="BT454"/>
      <c r="BU454"/>
      <c r="BW454"/>
      <c r="BX454"/>
      <c r="BY454" s="37"/>
    </row>
    <row r="455" spans="1:77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 s="170"/>
      <c r="BN455"/>
      <c r="BO455"/>
      <c r="BP455"/>
      <c r="BQ455"/>
      <c r="BR455"/>
      <c r="BT455"/>
      <c r="BU455"/>
      <c r="BW455"/>
      <c r="BX455"/>
      <c r="BY455" s="37"/>
    </row>
    <row r="456" spans="1:77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 s="170"/>
      <c r="BN456"/>
      <c r="BO456"/>
      <c r="BP456"/>
      <c r="BQ456"/>
      <c r="BR456"/>
      <c r="BT456"/>
      <c r="BU456"/>
      <c r="BW456"/>
      <c r="BX456"/>
      <c r="BY456" s="37"/>
    </row>
    <row r="457" spans="1:77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 s="170"/>
      <c r="BN457"/>
      <c r="BO457"/>
      <c r="BP457"/>
      <c r="BQ457"/>
      <c r="BR457"/>
      <c r="BT457"/>
      <c r="BU457"/>
      <c r="BW457"/>
      <c r="BX457"/>
      <c r="BY457" s="37"/>
    </row>
    <row r="458" spans="1:77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 s="170"/>
      <c r="BN458"/>
      <c r="BO458"/>
      <c r="BP458"/>
      <c r="BQ458"/>
      <c r="BR458"/>
      <c r="BT458"/>
      <c r="BU458"/>
      <c r="BW458"/>
      <c r="BX458"/>
      <c r="BY458" s="37"/>
    </row>
    <row r="459" spans="1:77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 s="170"/>
      <c r="BN459"/>
      <c r="BO459"/>
      <c r="BP459"/>
      <c r="BQ459"/>
      <c r="BR459"/>
      <c r="BT459"/>
      <c r="BU459"/>
      <c r="BW459"/>
      <c r="BX459"/>
      <c r="BY459" s="37"/>
    </row>
    <row r="460" spans="1:77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 s="170"/>
      <c r="BN460"/>
      <c r="BO460"/>
      <c r="BP460"/>
      <c r="BQ460"/>
      <c r="BR460"/>
      <c r="BT460"/>
      <c r="BU460"/>
      <c r="BW460"/>
      <c r="BX460"/>
      <c r="BY460" s="37"/>
    </row>
    <row r="461" spans="1:77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 s="170"/>
      <c r="BN461"/>
      <c r="BO461"/>
      <c r="BP461"/>
      <c r="BQ461"/>
      <c r="BR461"/>
      <c r="BT461"/>
      <c r="BU461"/>
      <c r="BW461"/>
      <c r="BX461"/>
      <c r="BY461" s="37"/>
    </row>
    <row r="462" spans="1:77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 s="170"/>
      <c r="BN462"/>
      <c r="BO462"/>
      <c r="BP462"/>
      <c r="BQ462"/>
      <c r="BR462"/>
      <c r="BT462"/>
      <c r="BU462"/>
      <c r="BW462"/>
      <c r="BX462"/>
      <c r="BY462" s="37"/>
    </row>
    <row r="463" spans="1:77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 s="170"/>
      <c r="BN463"/>
      <c r="BO463"/>
      <c r="BP463"/>
      <c r="BQ463"/>
      <c r="BR463"/>
      <c r="BT463"/>
      <c r="BU463"/>
      <c r="BW463"/>
      <c r="BX463"/>
      <c r="BY463" s="37"/>
    </row>
    <row r="464" spans="1:77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 s="170"/>
      <c r="BN464"/>
      <c r="BO464"/>
      <c r="BP464"/>
      <c r="BQ464"/>
      <c r="BR464"/>
      <c r="BT464"/>
      <c r="BU464"/>
      <c r="BW464"/>
      <c r="BX464"/>
      <c r="BY464" s="37"/>
    </row>
    <row r="465" spans="1:77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 s="170"/>
      <c r="BN465"/>
      <c r="BO465"/>
      <c r="BP465"/>
      <c r="BQ465"/>
      <c r="BR465"/>
      <c r="BT465"/>
      <c r="BU465"/>
      <c r="BW465"/>
      <c r="BX465"/>
      <c r="BY465" s="37"/>
    </row>
  </sheetData>
  <protectedRanges>
    <protectedRange sqref="N9:W9" name="Intervalo1_1_1_1_1_2_2"/>
    <protectedRange sqref="N8:W8" name="Intervalo1_1_1_1_1_1"/>
    <protectedRange sqref="N7:T7" name="Intervalo1_2_2_1_1_1"/>
    <protectedRange sqref="U7:W7" name="Intervalo1_3_2_1_1_1"/>
    <protectedRange sqref="N11:W11" name="Intervalo1_4_1_1"/>
    <protectedRange sqref="O10:W10" name="Intervalo1_2_1"/>
    <protectedRange sqref="N6:O6 Q6:W6" name="Intervalo1_1_2"/>
  </protectedRanges>
  <customSheetViews>
    <customSheetView guid="{47A4B9CB-DD61-4E47-8869-9017FF1241A0}" scale="75" showPageBreaks="1" fitToPage="1" printArea="1">
      <pane xSplit="5" ySplit="6" topLeftCell="F7" activePane="bottomRight" state="frozen"/>
      <selection pane="bottomRight" activeCell="F20" sqref="F20"/>
      <colBreaks count="7" manualBreakCount="7">
        <brk id="38" min="1" max="44" man="1"/>
        <brk id="41" min="1" max="46" man="1"/>
        <brk id="44" min="1" max="44" man="1"/>
        <brk id="50" min="1" max="43" man="1"/>
        <brk id="102" max="43" man="1"/>
        <brk id="104" max="43" man="1"/>
        <brk id="126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32" fitToWidth="2" fitToHeight="2" orientation="landscape" r:id="rId1"/>
      <headerFooter alignWithMargins="0"/>
    </customSheetView>
    <customSheetView guid="{E8897B67-78B3-7A41-99A9-96A2CEA8A5E2}" scale="75" fitToPage="1">
      <pane xSplit="5" ySplit="6.5" topLeftCell="AJ7" activePane="bottomRight" state="frozen"/>
      <selection pane="bottomRight" activeCell="AG9" sqref="AG9:AP9"/>
      <colBreaks count="4" manualBreakCount="4">
        <brk id="44" min="1" max="43" man="1"/>
        <brk id="96" max="43" man="1"/>
        <brk id="98" max="43" man="1"/>
        <brk id="120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18" orientation="landscape"/>
      <headerFooter alignWithMargins="0"/>
    </customSheetView>
    <customSheetView guid="{5692A0F1-620F-4C50-98D0-939781D81C3A}" scale="75" showPageBreaks="1" fitToPage="1" view="pageBreakPreview" showRuler="0">
      <pane xSplit="5" ySplit="6" topLeftCell="AL30" activePane="bottomRight" state="frozen"/>
      <selection pane="bottomRight" activeCell="AS40" sqref="AS40"/>
      <colBreaks count="4" manualBreakCount="4">
        <brk id="19" max="1048575" man="1"/>
        <brk id="71" max="43" man="1"/>
        <brk id="73" max="43" man="1"/>
        <brk id="95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22" orientation="landscape"/>
      <headerFooter alignWithMargins="0"/>
    </customSheetView>
    <customSheetView guid="{E3558343-AAEC-46EF-9DF8-CC01CC973FEF}" scale="75" showPageBreaks="1" printArea="1" showRuler="0">
      <pane xSplit="3" ySplit="6" topLeftCell="D7" activePane="bottomRight" state="frozen"/>
      <selection pane="bottomRight" activeCell="F42" sqref="F42"/>
      <colBreaks count="2" manualBreakCount="2">
        <brk id="28" max="37" man="1"/>
        <brk id="29" max="38" man="1"/>
      </colBreaks>
      <pageMargins left="0.46" right="0.28000000000000003" top="0.37" bottom="0.16" header="0" footer="0"/>
      <printOptions horizontalCentered="1"/>
      <pageSetup paperSize="131" scale="42" fitToWidth="2" fitToHeight="2" orientation="landscape"/>
      <headerFooter alignWithMargins="0"/>
    </customSheetView>
    <customSheetView guid="{6737CE0F-419F-4352-A504-2E39131931A4}" scale="90" showPageBreaks="1" showRuler="0">
      <pane xSplit="2" ySplit="4" topLeftCell="BK5" activePane="bottomRight" state="frozen"/>
      <selection pane="bottomRight" activeCell="BO7" sqref="BO7"/>
      <rowBreaks count="1" manualBreakCount="1">
        <brk id="24" max="43" man="1"/>
      </rowBreaks>
      <pageMargins left="0.27559055118110237" right="0.27559055118110237" top="0.70866141732283472" bottom="0.31496062992125984" header="0" footer="0"/>
      <printOptions horizontalCentered="1"/>
      <pageSetup paperSize="131" scale="53" fitToHeight="3" orientation="landscape"/>
      <headerFooter alignWithMargins="0"/>
    </customSheetView>
    <customSheetView guid="{F4727664-6096-46B4-806C-413CA1CD9226}" scale="90" showPageBreaks="1" showRuler="0">
      <pane xSplit="2" ySplit="4" topLeftCell="BA14" activePane="bottomRight" state="frozen"/>
      <selection pane="bottomRight" activeCell="BA4" sqref="BA4:BA5"/>
      <rowBreaks count="1" manualBreakCount="1">
        <brk id="24" max="43" man="1"/>
      </rowBreaks>
      <pageMargins left="0.27559055118110237" right="0.27559055118110237" top="0.70866141732283472" bottom="0.31496062992125984" header="0" footer="0"/>
      <printOptions horizontalCentered="1"/>
      <pageSetup paperSize="131" scale="53" fitToHeight="3" orientation="landscape"/>
      <headerFooter alignWithMargins="0"/>
    </customSheetView>
    <customSheetView guid="{9C8E0BF5-EE0C-484F-A6E4-A522B09CDF3D}" scale="75" showPageBreaks="1" view="pageBreakPreview" showRuler="0">
      <pane xSplit="2" ySplit="4" topLeftCell="C36" activePane="bottomRight" state="frozen"/>
      <selection pane="bottomRight" activeCell="A39" sqref="A39:B46"/>
      <rowBreaks count="1" manualBreakCount="1">
        <brk id="39" max="16383" man="1"/>
      </rowBreaks>
      <colBreaks count="4" manualBreakCount="4">
        <brk id="28" max="1048575" man="1"/>
        <brk id="55" max="1048575" man="1"/>
        <brk id="81" max="66" man="1"/>
        <brk id="104" max="66" man="1"/>
      </colBreaks>
      <pageMargins left="0.27559055118110237" right="0.27559055118110237" top="0.70866141732283472" bottom="0.31496062992125984" header="0" footer="0"/>
      <printOptions horizontalCentered="1"/>
      <pageSetup paperSize="131" scale="12" fitToHeight="3" orientation="landscape"/>
      <headerFooter alignWithMargins="0"/>
    </customSheetView>
    <customSheetView guid="{D148D549-469F-4974-B593-6C210689C5BF}" scale="75" showPageBreaks="1" printArea="1" view="pageBreakPreview" showRuler="0">
      <pane xSplit="2" ySplit="4" topLeftCell="AW5" activePane="bottomRight" state="frozen"/>
      <selection pane="bottomRight" activeCell="BF9" sqref="BF9"/>
      <colBreaks count="2" manualBreakCount="2">
        <brk id="25" max="38" man="1"/>
        <brk id="63" max="38" man="1"/>
      </colBreaks>
      <pageMargins left="0.19685039370078741" right="0.11811023622047245" top="0.51181102362204722" bottom="0.31496062992125984" header="0" footer="0"/>
      <printOptions horizontalCentered="1" verticalCentered="1"/>
      <pageSetup paperSize="9" scale="38" fitToWidth="2" fitToHeight="2" orientation="landscape" horizontalDpi="4294967293"/>
      <headerFooter alignWithMargins="0"/>
    </customSheetView>
    <customSheetView guid="{F74A0551-CDB2-4BCC-9D16-9D69657D8200}" scale="90" fitToPage="1" showRuler="0">
      <pane xSplit="3" ySplit="5" topLeftCell="AZ33" activePane="bottomRight" state="frozen"/>
      <selection pane="bottomRight" activeCell="BL36" sqref="BL36"/>
      <rowBreaks count="4" manualBreakCount="4">
        <brk id="24" max="43" man="1"/>
        <brk id="34" max="54" man="1"/>
        <brk id="35" max="59" man="1"/>
        <brk id="53" max="35" man="1"/>
      </rowBreaks>
      <pageMargins left="0.27559055118110237" right="0.27559055118110237" top="0.70866141732283472" bottom="0.31496062992125984" header="0" footer="0"/>
      <printOptions horizontalCentered="1"/>
      <pageSetup paperSize="131" scale="45" fitToWidth="2" fitToHeight="2" orientation="landscape"/>
      <headerFooter alignWithMargins="0"/>
    </customSheetView>
    <customSheetView guid="{13532A24-8A02-4BFF-8840-A3C469D9D343}" scale="90" showPageBreaks="1" fitToPage="1" printArea="1" showRuler="0">
      <pane xSplit="2" topLeftCell="AG1" activePane="topRight" state="frozen"/>
      <selection pane="topRight" activeCell="AQ41" sqref="AQ41"/>
      <rowBreaks count="3" manualBreakCount="3">
        <brk id="24" max="43" man="1"/>
        <brk id="36" max="61" man="1"/>
        <brk id="53" max="35" man="1"/>
      </rowBreaks>
      <pageMargins left="0.27559055118110237" right="0.27559055118110237" top="0.70866141732283472" bottom="0.31496062992125984" header="0" footer="0"/>
      <printOptions horizontalCentered="1"/>
      <pageSetup paperSize="131" scale="54" fitToWidth="2" fitToHeight="2" orientation="landscape"/>
      <headerFooter alignWithMargins="0"/>
    </customSheetView>
    <customSheetView guid="{C82047CE-BA54-4E10-98BC-C97594B1F1F6}" scale="75" showPageBreaks="1" printArea="1" showRuler="0">
      <pane xSplit="3" ySplit="5" topLeftCell="AM27" activePane="bottomRight" state="frozen"/>
      <selection pane="bottomRight" activeCell="AU36" sqref="AU36"/>
      <rowBreaks count="1" manualBreakCount="1">
        <brk id="35" max="53" man="1"/>
      </rowBreaks>
      <pageMargins left="0.19685039370078741" right="0.11811023622047245" top="0.19685039370078741" bottom="0.31496062992125984" header="0" footer="0"/>
      <printOptions horizontalCentered="1" verticalCentered="1"/>
      <pageSetup paperSize="9" scale="57" fitToWidth="2" fitToHeight="2" orientation="landscape" horizontalDpi="4294967293"/>
      <headerFooter alignWithMargins="0"/>
    </customSheetView>
    <customSheetView guid="{9AD66A59-D05E-4D68-B260-E64B0054320A}" scale="75" showRuler="0">
      <pane xSplit="2" ySplit="4" topLeftCell="C13" activePane="bottomRight" state="frozen"/>
      <selection pane="bottomRight" activeCell="F18" sqref="F18"/>
      <rowBreaks count="1" manualBreakCount="1">
        <brk id="34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A9248DA8-F3B8-4E24-B5F7-0F88F8586279}" scale="75" showRuler="0">
      <pane xSplit="2" ySplit="4" topLeftCell="AB5" activePane="bottomRight" state="frozen"/>
      <selection pane="bottomRight" activeCell="AI6" sqref="AI6"/>
      <rowBreaks count="1" manualBreakCount="1">
        <brk id="34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6358E499-4C1B-478E-8281-1A564FE4CB67}" scale="90" printArea="1" showRuler="0">
      <pane xSplit="2" ySplit="4" topLeftCell="C5" activePane="bottomRight" state="frozen"/>
      <selection pane="bottomRight" activeCell="D6" sqref="D6"/>
      <rowBreaks count="1" manualBreakCount="1">
        <brk id="35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F3525FD0-0F64-4765-B209-DAE984F25A20}" scale="75" showPageBreaks="1" printArea="1" view="pageBreakPreview" showRuler="0">
      <pane xSplit="2" ySplit="4" topLeftCell="Z53" activePane="bottomRight" state="frozen"/>
      <selection pane="bottomRight" activeCell="AD36" sqref="AD36"/>
      <rowBreaks count="1" manualBreakCount="1">
        <brk id="35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D0E10B7A-2CB4-43F3-A3CF-AAA00857D0F2}" scale="75" showPageBreaks="1" printArea="1" view="pageBreakPreview" showRuler="0">
      <pane xSplit="2" ySplit="3.8421052631578947" topLeftCell="C30" activePane="bottomRight" state="frozen"/>
      <selection pane="bottomRight" activeCell="I35" sqref="I35"/>
      <rowBreaks count="1" manualBreakCount="1">
        <brk id="35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6BDC769F-9D72-4E6A-BC33-9E80C852573B}" scale="90" showPageBreaks="1" printArea="1" showRuler="0">
      <pane xSplit="2" ySplit="4" topLeftCell="C52" activePane="bottomRight" state="frozen"/>
      <selection pane="bottomRight" activeCell="J57" sqref="J57"/>
      <colBreaks count="1" manualBreakCount="1">
        <brk id="44" max="101" man="1"/>
      </colBreaks>
      <pageMargins left="0.18" right="0.13" top="0.70866141732283472" bottom="0.31496062992125984" header="0" footer="0"/>
      <printOptions horizontalCentered="1" verticalCentered="1"/>
      <pageSetup paperSize="5" scale="61" fitToWidth="3" fitToHeight="3" orientation="landscape" horizontalDpi="4294967293"/>
      <headerFooter alignWithMargins="0"/>
    </customSheetView>
    <customSheetView guid="{8FF13B32-C959-4C09-91F8-A40AC8380FF9}" scale="75" showPageBreaks="1" printArea="1" hiddenRows="1" view="pageBreakPreview" showRuler="0">
      <selection activeCell="K69" sqref="K69"/>
      <pageMargins left="0.19685039370078741" right="0.11811023622047245" top="0.34" bottom="0.31496062992125984" header="0" footer="0"/>
      <printOptions horizontalCentered="1" verticalCentered="1"/>
      <pageSetup paperSize="9" scale="54" fitToWidth="2" fitToHeight="2" orientation="landscape" horizontalDpi="4294967293"/>
      <headerFooter alignWithMargins="0"/>
    </customSheetView>
    <customSheetView guid="{949A37EE-B7AF-4D4B-B35C-BA1FCE6A3225}" scale="75" showPageBreaks="1" printArea="1" showRuler="0">
      <pane xSplit="2" ySplit="4" topLeftCell="C50" activePane="bottomRight" state="frozen"/>
      <selection pane="bottomRight" activeCell="F64" sqref="F64"/>
      <rowBreaks count="1" manualBreakCount="1">
        <brk id="34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05F3EDAC-A727-4E1E-B468-AE0815D97C34}" scale="75" showRuler="0">
      <pane xSplit="2" ySplit="4" topLeftCell="C13" activePane="bottomRight" state="frozen"/>
      <selection pane="bottomRight" activeCell="J27" sqref="J27"/>
      <rowBreaks count="1" manualBreakCount="1">
        <brk id="34" max="36" man="1"/>
      </rowBreaks>
      <pageMargins left="0.19685039370078741" right="0.11811023622047245" top="0.51181102362204722" bottom="0.31496062992125984" header="0" footer="0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A857A77E-0879-464B-8C8B-8BC333F681A0}" scale="75" showPageBreaks="1" printArea="1" showRuler="0">
      <pane xSplit="3" ySplit="4" topLeftCell="AQ47" activePane="bottomRight" state="frozen"/>
      <selection pane="bottomRight" activeCell="BB47" sqref="BB47"/>
      <rowBreaks count="1" manualBreakCount="1">
        <brk id="35" max="53" man="1"/>
      </rowBreaks>
      <pageMargins left="0.19685039370078741" right="0.11811023622047245" top="0.19685039370078741" bottom="0.31496062992125984" header="0" footer="0"/>
      <printOptions horizontalCentered="1" verticalCentered="1"/>
      <pageSetup paperSize="9" scale="57" fitToWidth="2" fitToHeight="2" orientation="landscape" horizontalDpi="4294967293"/>
      <headerFooter alignWithMargins="0"/>
    </customSheetView>
    <customSheetView guid="{4398A287-A0B7-4445-A9CE-659723B9BC6B}" scale="75" showRuler="0">
      <pane xSplit="3" ySplit="5" topLeftCell="D57" activePane="bottomRight" state="frozen"/>
      <selection pane="bottomRight" activeCell="D67" sqref="D67"/>
      <rowBreaks count="1" manualBreakCount="1">
        <brk id="34" max="53" man="1"/>
      </rowBreaks>
      <pageMargins left="0.19685039370078741" right="0.11811023622047245" top="0.19685039370078741" bottom="0.31496062992125984" header="0" footer="0"/>
      <printOptions horizontalCentered="1" verticalCentered="1"/>
      <pageSetup paperSize="9" scale="57" fitToWidth="2" fitToHeight="2" orientation="landscape" horizontalDpi="4294967293"/>
      <headerFooter alignWithMargins="0"/>
    </customSheetView>
    <customSheetView guid="{5FA418B5-B149-427A-9D48-E97A247AF880}" scale="90" showPageBreaks="1" fitToPage="1" printArea="1" showRuler="0" topLeftCell="A6">
      <pane xSplit="2" topLeftCell="BC1" activePane="topRight" state="frozen"/>
      <selection pane="topRight" activeCell="BG19" sqref="BG19"/>
      <rowBreaks count="7" manualBreakCount="7">
        <brk id="24" max="43" man="1"/>
        <brk id="29" max="47" man="1"/>
        <brk id="32" max="54" man="1"/>
        <brk id="34" max="54" man="1"/>
        <brk id="35" max="59" man="1"/>
        <brk id="36" max="61" man="1"/>
        <brk id="53" max="35" man="1"/>
      </rowBreaks>
      <pageMargins left="0.27559055118110237" right="0.27559055118110237" top="0.70866141732283472" bottom="0.31496062992125984" header="0" footer="0"/>
      <printOptions horizontalCentered="1"/>
      <pageSetup paperSize="131" scale="48" fitToWidth="2" fitToHeight="2" orientation="landscape"/>
      <headerFooter alignWithMargins="0"/>
    </customSheetView>
    <customSheetView guid="{0875243B-47D3-44F6-812F-EAE961A94192}" scale="90" showRuler="0">
      <pane xSplit="2" ySplit="4" topLeftCell="C26" activePane="bottomRight" state="frozen"/>
      <selection pane="bottomRight" activeCell="AU6" sqref="AU6"/>
      <rowBreaks count="1" manualBreakCount="1">
        <brk id="24" max="43" man="1"/>
      </rowBreaks>
      <pageMargins left="0.27559055118110237" right="0.27559055118110237" top="0.70866141732283472" bottom="0.31496062992125984" header="0" footer="0"/>
      <printOptions horizontalCentered="1"/>
      <pageSetup paperSize="131" scale="53" fitToHeight="3" orientation="landscape"/>
      <headerFooter alignWithMargins="0"/>
    </customSheetView>
    <customSheetView guid="{C77C5903-3788-4677-99E0-F682A9131927}" scale="75" showPageBreaks="1" view="pageBreakPreview" showRuler="0">
      <pane xSplit="2" ySplit="4" topLeftCell="C5" activePane="bottomRight" state="frozen"/>
      <selection pane="bottomRight" activeCell="E11" sqref="E11"/>
      <rowBreaks count="1" manualBreakCount="1">
        <brk id="39" max="16383" man="1"/>
      </rowBreaks>
      <colBreaks count="4" manualBreakCount="4">
        <brk id="28" max="1048575" man="1"/>
        <brk id="55" max="1048575" man="1"/>
        <brk id="81" max="66" man="1"/>
        <brk id="104" max="66" man="1"/>
      </colBreaks>
      <pageMargins left="0.27559055118110237" right="0.27559055118110237" top="0.70866141732283472" bottom="0.31496062992125984" header="0" footer="0"/>
      <printOptions horizontalCentered="1"/>
      <pageSetup paperSize="131" scale="12" fitToHeight="3" orientation="landscape"/>
      <headerFooter alignWithMargins="0"/>
    </customSheetView>
    <customSheetView guid="{0AAEA00F-8B95-40A8-9F59-B5C904AB97AD}" scale="75" showPageBreaks="1" printArea="1" showRuler="0">
      <pane xSplit="5" ySplit="6" topLeftCell="F7" activePane="bottomRight" state="frozen"/>
      <selection pane="bottomRight" activeCell="J5" sqref="J5"/>
      <colBreaks count="2" manualBreakCount="2">
        <brk id="23" max="38" man="1"/>
        <brk id="46" max="38" man="1"/>
      </colBreaks>
      <pageMargins left="0.47244094488188981" right="0.27559055118110237" top="0.35433070866141736" bottom="0.15748031496062992" header="0" footer="0"/>
      <printOptions horizontalCentered="1" verticalCentered="1"/>
      <pageSetup paperSize="131" scale="37" fitToWidth="3" fitToHeight="3" orientation="landscape"/>
      <headerFooter alignWithMargins="0"/>
    </customSheetView>
    <customSheetView guid="{D9764F83-203A-4865-8350-16A6DE95217E}" scale="90" showRuler="0">
      <pane xSplit="2" ySplit="4" topLeftCell="BA5" activePane="bottomRight" state="frozen"/>
      <selection pane="bottomRight" activeCell="BH7" sqref="BH7"/>
      <rowBreaks count="1" manualBreakCount="1">
        <brk id="24" max="43" man="1"/>
      </rowBreaks>
      <pageMargins left="0.27559055118110237" right="0.27559055118110237" top="0.70866141732283472" bottom="0.31496062992125984" header="0" footer="0"/>
      <printOptions horizontalCentered="1"/>
      <pageSetup paperSize="131" scale="53" fitToHeight="3" orientation="landscape"/>
      <headerFooter alignWithMargins="0"/>
    </customSheetView>
    <customSheetView guid="{679CF3BA-ECBF-4C8B-A19B-5CDA6F22E6CD}" scale="75" showPageBreaks="1" printArea="1" view="pageBreakPreview" showRuler="0">
      <pane xSplit="3" ySplit="6" topLeftCell="D17" activePane="bottomRight" state="frozen"/>
      <selection pane="bottomRight" activeCell="E12" sqref="E12"/>
      <colBreaks count="4" manualBreakCount="4">
        <brk id="24" max="37" man="1"/>
        <brk id="29" max="38" man="1"/>
        <brk id="53" max="37" man="1"/>
        <brk id="55" max="38" man="1"/>
      </colBreaks>
      <pageMargins left="0.46" right="0.28000000000000003" top="0.37" bottom="0.16" header="0" footer="0"/>
      <printOptions horizontalCentered="1"/>
      <pageSetup paperSize="131" scale="47" fitToWidth="2" fitToHeight="2" orientation="landscape"/>
      <headerFooter alignWithMargins="0"/>
    </customSheetView>
    <customSheetView guid="{0836367D-7CEC-4E9F-990B-5C5935178FC0}" scale="75" showPageBreaks="1" fitToPage="1" showRuler="0">
      <pane xSplit="2" ySplit="5" topLeftCell="AW26" activePane="bottomRight" state="frozen"/>
      <selection pane="bottomRight" activeCell="BC35" sqref="BC35"/>
      <rowBreaks count="7" manualBreakCount="7">
        <brk id="24" max="43" man="1"/>
        <brk id="29" max="47" man="1"/>
        <brk id="32" max="54" man="1"/>
        <brk id="34" max="54" man="1"/>
        <brk id="35" max="59" man="1"/>
        <brk id="37" max="62" man="1"/>
        <brk id="53" max="35" man="1"/>
      </rowBreaks>
      <pageMargins left="0.27559055118110237" right="0.27559055118110237" top="0.70866141732283472" bottom="0.31496062992125984" header="0" footer="0"/>
      <printOptions horizontalCentered="1"/>
      <pageSetup paperSize="131" scale="13" fitToWidth="2" fitToHeight="2" orientation="landscape"/>
      <headerFooter alignWithMargins="0"/>
    </customSheetView>
    <customSheetView guid="{6B4A7CC8-CEBD-4CF0-82C2-F2D2172AEFF7}" scale="75" fitToPage="1" printArea="1" showRuler="0">
      <pane xSplit="5" ySplit="6" topLeftCell="F32" activePane="bottomRight" state="frozen"/>
      <selection pane="bottomRight" activeCell="K38" sqref="K38"/>
      <colBreaks count="4" manualBreakCount="4">
        <brk id="44" min="1" max="43" man="1"/>
        <brk id="96" max="43" man="1"/>
        <brk id="98" max="43" man="1"/>
        <brk id="120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18" orientation="landscape"/>
      <headerFooter alignWithMargins="0"/>
    </customSheetView>
    <customSheetView guid="{14D69662-3193-4D98-A3CD-DD4A31280011}" scale="75" fitToPage="1">
      <pane xSplit="2" ySplit="6" topLeftCell="AW30" activePane="bottomRight" state="frozen"/>
      <selection pane="bottomRight" activeCell="BD38" sqref="BD38"/>
      <colBreaks count="4" manualBreakCount="4">
        <brk id="44" min="1" max="43" man="1"/>
        <brk id="96" max="43" man="1"/>
        <brk id="98" max="43" man="1"/>
        <brk id="120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18" orientation="landscape"/>
      <headerFooter alignWithMargins="0"/>
    </customSheetView>
    <customSheetView guid="{78AF4977-876A-4073-BBFC-8042203B65DC}" scale="75" showPageBreaks="1" fitToPage="1" printArea="1" showRuler="0">
      <pane xSplit="5" ySplit="6" topLeftCell="F20" activePane="bottomRight" state="frozen"/>
      <selection pane="bottomRight" activeCell="D2" sqref="D2:X3"/>
      <colBreaks count="6" manualBreakCount="6">
        <brk id="40" min="1" max="46" man="1"/>
        <brk id="43" min="1" max="44" man="1"/>
        <brk id="49" min="1" max="43" man="1"/>
        <brk id="101" max="43" man="1"/>
        <brk id="103" max="43" man="1"/>
        <brk id="125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31" fitToWidth="2" fitToHeight="2" orientation="landscape" r:id="rId2"/>
      <headerFooter alignWithMargins="0"/>
    </customSheetView>
    <customSheetView guid="{7DAFD1DF-FA41-4A58-90D5-21FADA1D723C}" scale="70" showGridLines="0" fitToPage="1" hiddenColumns="1">
      <pane xSplit="5" ySplit="6" topLeftCell="F7" activePane="bottomRight" state="frozen"/>
      <selection pane="bottomRight" activeCell="E1" sqref="E1:E1048576"/>
      <colBreaks count="5" manualBreakCount="5">
        <brk id="43" min="1" max="46" man="1"/>
        <brk id="46" min="1" max="44" man="1"/>
        <brk id="52" min="1" max="43" man="1"/>
        <brk id="101" max="43" man="1"/>
        <brk id="123" max="43" man="1"/>
      </colBreaks>
      <pageMargins left="0.47244094488188981" right="0.27559055118110237" top="0.35433070866141736" bottom="0.15748031496062992" header="0" footer="0"/>
      <printOptions horizontalCentered="1" verticalCentered="1"/>
      <pageSetup paperSize="9" scale="29" fitToWidth="2" fitToHeight="2" orientation="landscape" r:id="rId3"/>
      <headerFooter alignWithMargins="0"/>
    </customSheetView>
  </customSheetViews>
  <mergeCells count="75">
    <mergeCell ref="A22:A23"/>
    <mergeCell ref="A2:A4"/>
    <mergeCell ref="AA2:AA4"/>
    <mergeCell ref="AB2:AB4"/>
    <mergeCell ref="Y1:AN1"/>
    <mergeCell ref="AD3:AD4"/>
    <mergeCell ref="Y2:Y4"/>
    <mergeCell ref="Z2:Z4"/>
    <mergeCell ref="U3:U4"/>
    <mergeCell ref="H4:H5"/>
    <mergeCell ref="P4:P5"/>
    <mergeCell ref="C1:C4"/>
    <mergeCell ref="D1:D4"/>
    <mergeCell ref="E1:S2"/>
    <mergeCell ref="K3:M3"/>
    <mergeCell ref="K4:K5"/>
    <mergeCell ref="G3:H3"/>
    <mergeCell ref="N3:N4"/>
    <mergeCell ref="AC3:AC4"/>
    <mergeCell ref="V3:V4"/>
    <mergeCell ref="X1:X4"/>
    <mergeCell ref="T3:T4"/>
    <mergeCell ref="I3:J3"/>
    <mergeCell ref="J4:J5"/>
    <mergeCell ref="BT3:BT4"/>
    <mergeCell ref="BX3:BX5"/>
    <mergeCell ref="BY1:BY4"/>
    <mergeCell ref="BW3:BW5"/>
    <mergeCell ref="BU3:BU4"/>
    <mergeCell ref="BB1:BF2"/>
    <mergeCell ref="BM3:BM4"/>
    <mergeCell ref="BI3:BI4"/>
    <mergeCell ref="BL3:BL4"/>
    <mergeCell ref="AF3:AF4"/>
    <mergeCell ref="AL3:AL4"/>
    <mergeCell ref="AH3:AH4"/>
    <mergeCell ref="AU3:AU4"/>
    <mergeCell ref="AW3:AW4"/>
    <mergeCell ref="AV3:AV4"/>
    <mergeCell ref="AN3:AN4"/>
    <mergeCell ref="AQ3:AQ4"/>
    <mergeCell ref="AT3:AT4"/>
    <mergeCell ref="AP3:AP4"/>
    <mergeCell ref="B1:B4"/>
    <mergeCell ref="AS3:AS4"/>
    <mergeCell ref="AO3:AO4"/>
    <mergeCell ref="AR3:AR4"/>
    <mergeCell ref="S3:S4"/>
    <mergeCell ref="Q3:Q4"/>
    <mergeCell ref="O3:P3"/>
    <mergeCell ref="AG3:AG4"/>
    <mergeCell ref="AE3:AE4"/>
    <mergeCell ref="AI3:AI4"/>
    <mergeCell ref="AJ3:AJ4"/>
    <mergeCell ref="W3:W4"/>
    <mergeCell ref="AM3:AM4"/>
    <mergeCell ref="AK3:AK4"/>
    <mergeCell ref="M4:M5"/>
    <mergeCell ref="L4:L5"/>
    <mergeCell ref="BR3:BR5"/>
    <mergeCell ref="AX3:AX4"/>
    <mergeCell ref="AZ3:AZ4"/>
    <mergeCell ref="AY3:AY4"/>
    <mergeCell ref="BB3:BB4"/>
    <mergeCell ref="BF3:BF4"/>
    <mergeCell ref="BC3:BC4"/>
    <mergeCell ref="BP3:BP5"/>
    <mergeCell ref="BQ3:BQ5"/>
    <mergeCell ref="BO3:BO4"/>
    <mergeCell ref="BN3:BN4"/>
    <mergeCell ref="BK3:BK4"/>
    <mergeCell ref="BJ3:BJ4"/>
    <mergeCell ref="BD3:BD4"/>
    <mergeCell ref="BE3:BE4"/>
    <mergeCell ref="BH3:BH4"/>
  </mergeCells>
  <phoneticPr fontId="0" type="noConversion"/>
  <conditionalFormatting sqref="AA26:AG26">
    <cfRule type="cellIs" dxfId="35" priority="3" stopIfTrue="1" operator="between">
      <formula>0.8</formula>
      <formula>0.9599999</formula>
    </cfRule>
  </conditionalFormatting>
  <conditionalFormatting sqref="AP26:AT26">
    <cfRule type="cellIs" dxfId="34" priority="2" stopIfTrue="1" operator="between">
      <formula>0.8</formula>
      <formula>0.9599999</formula>
    </cfRule>
  </conditionalFormatting>
  <conditionalFormatting sqref="BT26">
    <cfRule type="cellIs" dxfId="33" priority="1" stopIfTrue="1" operator="between">
      <formula>0.8</formula>
      <formula>0.9599999</formula>
    </cfRule>
  </conditionalFormatting>
  <printOptions horizontalCentered="1" verticalCentered="1"/>
  <pageMargins left="0.47244094488188981" right="0.27559055118110237" top="0.35433070866141736" bottom="0.15748031496062992" header="0" footer="0"/>
  <pageSetup paperSize="9" scale="26" fitToWidth="2" fitToHeight="2" orientation="landscape" r:id="rId4"/>
  <headerFooter alignWithMargins="0"/>
  <colBreaks count="3" manualBreakCount="3">
    <brk id="42" max="45" man="1"/>
    <brk id="45" max="43" man="1"/>
    <brk id="51" max="42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83"/>
  <sheetViews>
    <sheetView showGridLines="0" zoomScale="60" zoomScaleNormal="60" zoomScaleSheetLayoutView="50" workbookViewId="0">
      <pane xSplit="5" ySplit="2" topLeftCell="J3" activePane="bottomRight" state="frozen"/>
      <selection pane="topRight" activeCell="F1" sqref="F1"/>
      <selection pane="bottomLeft" activeCell="A5" sqref="A5"/>
      <selection pane="bottomRight" activeCell="B8" sqref="B8"/>
    </sheetView>
  </sheetViews>
  <sheetFormatPr defaultRowHeight="25.5"/>
  <cols>
    <col min="1" max="1" width="42.5703125" customWidth="1"/>
    <col min="2" max="2" width="23.85546875" customWidth="1"/>
    <col min="3" max="3" width="3.85546875" customWidth="1"/>
    <col min="4" max="4" width="18.42578125" customWidth="1"/>
    <col min="5" max="5" width="18.85546875" customWidth="1"/>
    <col min="6" max="6" width="17.28515625" customWidth="1"/>
    <col min="7" max="7" width="16.140625" customWidth="1"/>
    <col min="8" max="14" width="24.28515625" customWidth="1"/>
    <col min="15" max="15" width="17.5703125" hidden="1" customWidth="1"/>
    <col min="16" max="16" width="18" hidden="1" customWidth="1"/>
    <col min="17" max="18" width="14.42578125" customWidth="1"/>
    <col min="19" max="19" width="16.42578125" customWidth="1"/>
    <col min="20" max="20" width="20.42578125" customWidth="1"/>
    <col min="21" max="21" width="21.85546875" customWidth="1"/>
    <col min="22" max="22" width="14.28515625" customWidth="1"/>
    <col min="23" max="23" width="19.7109375" customWidth="1"/>
    <col min="24" max="24" width="18.28515625" customWidth="1"/>
    <col min="25" max="25" width="14.28515625" customWidth="1"/>
    <col min="26" max="26" width="13.85546875" customWidth="1"/>
    <col min="27" max="27" width="7.85546875" customWidth="1"/>
    <col min="28" max="31" width="15.7109375" customWidth="1"/>
    <col min="32" max="32" width="2.85546875" customWidth="1"/>
    <col min="33" max="33" width="15.42578125" customWidth="1"/>
    <col min="34" max="34" width="9.28515625" customWidth="1"/>
    <col min="35" max="35" width="12" customWidth="1"/>
    <col min="36" max="36" width="13.5703125" customWidth="1"/>
    <col min="37" max="37" width="14.28515625" customWidth="1"/>
    <col min="38" max="38" width="17.42578125" customWidth="1"/>
    <col min="39" max="39" width="15.28515625" customWidth="1"/>
    <col min="40" max="44" width="12.7109375" customWidth="1"/>
    <col min="45" max="45" width="20.28515625" customWidth="1"/>
    <col min="46" max="46" width="18.28515625" customWidth="1"/>
    <col min="47" max="47" width="5.5703125" customWidth="1"/>
    <col min="48" max="48" width="15.42578125" customWidth="1"/>
    <col min="49" max="49" width="9.28515625" customWidth="1"/>
    <col min="50" max="50" width="12" customWidth="1"/>
    <col min="51" max="51" width="8.28515625" customWidth="1"/>
    <col min="52" max="52" width="4.7109375" customWidth="1"/>
    <col min="53" max="60" width="12.7109375" customWidth="1"/>
    <col min="61" max="61" width="14.5703125" customWidth="1"/>
    <col min="62" max="62" width="3.42578125" customWidth="1"/>
    <col min="63" max="63" width="12.140625" hidden="1" customWidth="1"/>
    <col min="64" max="64" width="14.7109375" hidden="1" customWidth="1"/>
    <col min="65" max="65" width="12.85546875" hidden="1" customWidth="1"/>
    <col min="66" max="66" width="15.7109375" style="172" hidden="1" customWidth="1"/>
    <col min="67" max="67" width="8.7109375" hidden="1" customWidth="1"/>
    <col min="68" max="68" width="13.85546875" hidden="1" customWidth="1"/>
    <col min="69" max="69" width="26" customWidth="1"/>
    <col min="70" max="70" width="22.85546875" customWidth="1"/>
    <col min="71" max="71" width="20.7109375" customWidth="1"/>
    <col min="72" max="72" width="4.5703125" style="164" customWidth="1"/>
    <col min="73" max="73" width="14.85546875" customWidth="1"/>
    <col min="74" max="74" width="19.28515625" customWidth="1"/>
    <col min="75" max="75" width="3.42578125" customWidth="1"/>
    <col min="76" max="76" width="39" customWidth="1"/>
    <col min="77" max="120" width="11.42578125" customWidth="1"/>
  </cols>
  <sheetData>
    <row r="1" spans="1:122" s="77" customFormat="1" ht="126" customHeight="1">
      <c r="A1" s="242">
        <v>42309</v>
      </c>
      <c r="B1" s="618" t="s">
        <v>20</v>
      </c>
      <c r="C1" s="129"/>
      <c r="D1" s="612" t="s">
        <v>103</v>
      </c>
      <c r="E1" s="620" t="s">
        <v>104</v>
      </c>
      <c r="F1" s="610" t="s">
        <v>115</v>
      </c>
      <c r="G1" s="611"/>
      <c r="H1" s="631" t="s">
        <v>98</v>
      </c>
      <c r="I1" s="632"/>
      <c r="J1" s="633"/>
      <c r="K1" s="624" t="s">
        <v>243</v>
      </c>
      <c r="L1" s="625"/>
      <c r="M1" s="622" t="s">
        <v>198</v>
      </c>
      <c r="N1" s="623"/>
      <c r="O1" s="616" t="s">
        <v>97</v>
      </c>
      <c r="P1" s="617"/>
      <c r="Q1" s="614" t="s">
        <v>14</v>
      </c>
      <c r="R1" s="615"/>
      <c r="S1" s="608" t="s">
        <v>87</v>
      </c>
      <c r="T1" s="609"/>
      <c r="U1" s="629" t="s">
        <v>109</v>
      </c>
      <c r="V1" s="626" t="s">
        <v>256</v>
      </c>
      <c r="W1" s="629" t="s">
        <v>118</v>
      </c>
      <c r="X1" s="629" t="s">
        <v>110</v>
      </c>
      <c r="Y1" s="604" t="s">
        <v>35</v>
      </c>
      <c r="Z1" s="606" t="s">
        <v>111</v>
      </c>
      <c r="AA1" s="146"/>
      <c r="AB1" s="586" t="s">
        <v>128</v>
      </c>
      <c r="AC1" s="589" t="s">
        <v>129</v>
      </c>
      <c r="AD1" s="586" t="s">
        <v>130</v>
      </c>
      <c r="AE1" s="589" t="s">
        <v>131</v>
      </c>
      <c r="AF1" s="146"/>
      <c r="AG1" s="647" t="s">
        <v>37</v>
      </c>
      <c r="AH1" s="647"/>
      <c r="AI1" s="647"/>
      <c r="AJ1" s="648"/>
      <c r="AK1" s="129"/>
      <c r="AL1" s="649" t="s">
        <v>36</v>
      </c>
      <c r="AM1" s="650"/>
      <c r="AN1" s="650"/>
      <c r="AO1" s="650"/>
      <c r="AP1" s="650"/>
      <c r="AQ1" s="650"/>
      <c r="AR1" s="650"/>
      <c r="AS1" s="650"/>
      <c r="AT1" s="651"/>
      <c r="AU1" s="129"/>
      <c r="AV1" s="652" t="s">
        <v>294</v>
      </c>
      <c r="AW1" s="653"/>
      <c r="AX1" s="653"/>
      <c r="AY1" s="654"/>
      <c r="AZ1" s="129"/>
      <c r="BA1" s="641" t="s">
        <v>295</v>
      </c>
      <c r="BB1" s="642"/>
      <c r="BC1" s="642"/>
      <c r="BD1" s="642"/>
      <c r="BE1" s="642"/>
      <c r="BF1" s="642"/>
      <c r="BG1" s="642"/>
      <c r="BH1" s="642"/>
      <c r="BI1" s="643"/>
      <c r="BJ1" s="129"/>
      <c r="BK1" s="636" t="s">
        <v>33</v>
      </c>
      <c r="BL1" s="634" t="s">
        <v>29</v>
      </c>
      <c r="BM1" s="634" t="s">
        <v>30</v>
      </c>
      <c r="BN1" s="639" t="s">
        <v>27</v>
      </c>
      <c r="BO1" s="634" t="s">
        <v>28</v>
      </c>
      <c r="BP1" s="656" t="s">
        <v>70</v>
      </c>
      <c r="BQ1" s="644" t="s">
        <v>98</v>
      </c>
      <c r="BR1" s="645"/>
      <c r="BS1" s="646"/>
      <c r="BT1" s="159"/>
      <c r="BU1" s="655" t="s">
        <v>3</v>
      </c>
      <c r="BV1" s="628" t="s">
        <v>4</v>
      </c>
      <c r="BW1" s="482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/>
      <c r="DL1"/>
      <c r="DM1"/>
      <c r="DN1"/>
      <c r="DO1"/>
      <c r="DP1"/>
    </row>
    <row r="2" spans="1:122" s="77" customFormat="1" ht="198.75" customHeight="1" thickBot="1">
      <c r="A2" s="485" t="s">
        <v>257</v>
      </c>
      <c r="B2" s="619"/>
      <c r="C2" s="129"/>
      <c r="D2" s="613"/>
      <c r="E2" s="621"/>
      <c r="F2" s="263" t="s">
        <v>2</v>
      </c>
      <c r="G2" s="264" t="s">
        <v>1</v>
      </c>
      <c r="H2" s="426" t="s">
        <v>100</v>
      </c>
      <c r="I2" s="426" t="s">
        <v>101</v>
      </c>
      <c r="J2" s="447" t="s">
        <v>99</v>
      </c>
      <c r="K2" s="449" t="s">
        <v>2</v>
      </c>
      <c r="L2" s="450" t="s">
        <v>1</v>
      </c>
      <c r="M2" s="448" t="s">
        <v>116</v>
      </c>
      <c r="N2" s="428" t="s">
        <v>117</v>
      </c>
      <c r="O2" s="427" t="s">
        <v>116</v>
      </c>
      <c r="P2" s="428" t="s">
        <v>117</v>
      </c>
      <c r="Q2" s="429" t="s">
        <v>8</v>
      </c>
      <c r="R2" s="430" t="s">
        <v>9</v>
      </c>
      <c r="S2" s="429" t="s">
        <v>8</v>
      </c>
      <c r="T2" s="431" t="s">
        <v>9</v>
      </c>
      <c r="U2" s="635"/>
      <c r="V2" s="627"/>
      <c r="W2" s="630"/>
      <c r="X2" s="630"/>
      <c r="Y2" s="605"/>
      <c r="Z2" s="607"/>
      <c r="AA2" s="173"/>
      <c r="AB2" s="587"/>
      <c r="AC2" s="590"/>
      <c r="AD2" s="587"/>
      <c r="AE2" s="590"/>
      <c r="AF2" s="174"/>
      <c r="AG2" s="432" t="s">
        <v>5</v>
      </c>
      <c r="AH2" s="432" t="s">
        <v>6</v>
      </c>
      <c r="AI2" s="432" t="s">
        <v>113</v>
      </c>
      <c r="AJ2" s="432" t="s">
        <v>112</v>
      </c>
      <c r="AK2" s="129"/>
      <c r="AL2" s="433" t="s">
        <v>105</v>
      </c>
      <c r="AM2" s="433" t="s">
        <v>88</v>
      </c>
      <c r="AN2" s="433" t="s">
        <v>89</v>
      </c>
      <c r="AO2" s="433" t="s">
        <v>90</v>
      </c>
      <c r="AP2" s="433" t="s">
        <v>91</v>
      </c>
      <c r="AQ2" s="433" t="s">
        <v>92</v>
      </c>
      <c r="AR2" s="433" t="s">
        <v>93</v>
      </c>
      <c r="AS2" s="433" t="s">
        <v>94</v>
      </c>
      <c r="AT2" s="434" t="s">
        <v>95</v>
      </c>
      <c r="AU2" s="435"/>
      <c r="AV2" s="432" t="s">
        <v>5</v>
      </c>
      <c r="AW2" s="432" t="s">
        <v>6</v>
      </c>
      <c r="AX2" s="432" t="s">
        <v>114</v>
      </c>
      <c r="AY2" s="432" t="s">
        <v>112</v>
      </c>
      <c r="AZ2" s="435"/>
      <c r="BA2" s="433" t="s">
        <v>23</v>
      </c>
      <c r="BB2" s="433" t="s">
        <v>88</v>
      </c>
      <c r="BC2" s="433" t="s">
        <v>89</v>
      </c>
      <c r="BD2" s="433" t="s">
        <v>90</v>
      </c>
      <c r="BE2" s="433" t="s">
        <v>91</v>
      </c>
      <c r="BF2" s="433" t="s">
        <v>92</v>
      </c>
      <c r="BG2" s="433" t="s">
        <v>93</v>
      </c>
      <c r="BH2" s="433" t="s">
        <v>94</v>
      </c>
      <c r="BI2" s="434" t="s">
        <v>95</v>
      </c>
      <c r="BJ2" s="129"/>
      <c r="BK2" s="637"/>
      <c r="BL2" s="638"/>
      <c r="BM2" s="638"/>
      <c r="BN2" s="640"/>
      <c r="BO2" s="634"/>
      <c r="BP2" s="656"/>
      <c r="BQ2" s="436" t="s">
        <v>194</v>
      </c>
      <c r="BR2" s="436" t="s">
        <v>195</v>
      </c>
      <c r="BS2" s="437" t="s">
        <v>196</v>
      </c>
      <c r="BT2" s="160"/>
      <c r="BU2" s="655"/>
      <c r="BV2" s="628"/>
      <c r="BW2" s="482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/>
      <c r="DL2"/>
      <c r="DM2"/>
      <c r="DN2"/>
      <c r="DO2"/>
      <c r="DP2"/>
    </row>
    <row r="3" spans="1:122" s="446" customFormat="1" ht="44.25" customHeight="1">
      <c r="A3" s="486"/>
      <c r="B3" s="438" t="s">
        <v>96</v>
      </c>
      <c r="C3" s="439"/>
      <c r="D3" s="440"/>
      <c r="E3" s="147">
        <f>F3+G3</f>
        <v>0</v>
      </c>
      <c r="F3" s="265"/>
      <c r="G3" s="265"/>
      <c r="H3" s="117"/>
      <c r="I3" s="117"/>
      <c r="J3" s="117"/>
      <c r="K3" s="462"/>
      <c r="L3" s="462"/>
      <c r="M3" s="259"/>
      <c r="N3" s="260"/>
      <c r="O3" s="92"/>
      <c r="P3" s="92"/>
      <c r="Q3" s="88"/>
      <c r="R3" s="88"/>
      <c r="S3" s="88"/>
      <c r="T3" s="88"/>
      <c r="U3" s="88"/>
      <c r="V3" s="481" t="e">
        <f>E3/U3</f>
        <v>#DIV/0!</v>
      </c>
      <c r="W3" s="88"/>
      <c r="X3" s="88"/>
      <c r="Y3" s="88"/>
      <c r="Z3" s="88"/>
      <c r="AA3" s="441"/>
      <c r="AB3" s="262"/>
      <c r="AC3" s="262"/>
      <c r="AD3" s="262"/>
      <c r="AE3" s="262"/>
      <c r="AF3" s="441"/>
      <c r="AG3" s="74"/>
      <c r="AH3" s="74"/>
      <c r="AI3" s="74"/>
      <c r="AJ3" s="74"/>
      <c r="AK3" s="439"/>
      <c r="AL3" s="442"/>
      <c r="AM3" s="442"/>
      <c r="AN3" s="442"/>
      <c r="AO3" s="442"/>
      <c r="AP3" s="442"/>
      <c r="AQ3" s="442"/>
      <c r="AR3" s="442"/>
      <c r="AS3" s="442"/>
      <c r="AT3" s="442"/>
      <c r="AU3" s="439"/>
      <c r="AV3" s="74"/>
      <c r="AW3" s="74"/>
      <c r="AX3" s="74"/>
      <c r="AY3" s="74"/>
      <c r="AZ3" s="439"/>
      <c r="BA3" s="442"/>
      <c r="BB3" s="442"/>
      <c r="BC3" s="442"/>
      <c r="BD3" s="442"/>
      <c r="BE3" s="442"/>
      <c r="BF3" s="442"/>
      <c r="BG3" s="442"/>
      <c r="BH3" s="442"/>
      <c r="BI3" s="442"/>
      <c r="BJ3" s="439"/>
      <c r="BK3" s="98"/>
      <c r="BL3" s="98"/>
      <c r="BM3" s="98"/>
      <c r="BN3" s="167"/>
      <c r="BO3" s="97"/>
      <c r="BP3" s="443"/>
      <c r="BQ3" s="117"/>
      <c r="BR3" s="117"/>
      <c r="BS3" s="117"/>
      <c r="BT3" s="444"/>
      <c r="BU3" s="445"/>
      <c r="BV3" s="445"/>
      <c r="BW3" s="483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484"/>
      <c r="DL3" s="19"/>
      <c r="DM3" s="19"/>
      <c r="DN3" s="19"/>
      <c r="DO3" s="19"/>
      <c r="DP3" s="19"/>
    </row>
    <row r="4" spans="1:122" s="175" customFormat="1" ht="28.5" customHeight="1">
      <c r="A4" s="269"/>
      <c r="B4" s="270"/>
      <c r="C4" s="372"/>
      <c r="D4" s="272"/>
      <c r="E4" s="273"/>
      <c r="F4" s="273"/>
      <c r="G4" s="372"/>
      <c r="H4" s="372"/>
      <c r="I4" s="372"/>
      <c r="J4" s="372"/>
      <c r="K4" s="372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4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6"/>
      <c r="AM4" s="276"/>
      <c r="AN4" s="277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7"/>
      <c r="BA4" s="275"/>
      <c r="BB4" s="275"/>
      <c r="BC4" s="275"/>
      <c r="BD4" s="275"/>
      <c r="BE4" s="275"/>
      <c r="BF4" s="278"/>
      <c r="BG4" s="279"/>
      <c r="BH4" s="279"/>
      <c r="BI4" s="279"/>
      <c r="BJ4" s="279"/>
      <c r="BK4" s="279"/>
      <c r="BL4" s="280"/>
      <c r="BM4" s="279"/>
      <c r="BN4" s="279"/>
      <c r="BO4" s="279"/>
      <c r="BP4" s="279"/>
      <c r="BQ4" s="279"/>
      <c r="BR4" s="279"/>
      <c r="BS4" s="281"/>
      <c r="BT4" s="279"/>
      <c r="BU4" s="282"/>
      <c r="BV4" s="283"/>
      <c r="BW4" s="283"/>
      <c r="BX4" s="284"/>
      <c r="BY4" s="78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83"/>
      <c r="DQ4" s="83"/>
      <c r="DR4" s="83"/>
    </row>
    <row r="5" spans="1:122" s="175" customFormat="1" ht="30" customHeight="1">
      <c r="A5" s="269"/>
      <c r="B5" s="270"/>
      <c r="C5" s="372"/>
      <c r="D5" s="272"/>
      <c r="E5" s="310"/>
      <c r="F5" s="349" t="s">
        <v>209</v>
      </c>
      <c r="G5" s="349" t="s">
        <v>210</v>
      </c>
      <c r="H5" s="372"/>
      <c r="I5" s="372"/>
      <c r="J5" s="372"/>
      <c r="K5" s="372"/>
      <c r="L5" s="349" t="s">
        <v>213</v>
      </c>
      <c r="M5" s="349" t="s">
        <v>239</v>
      </c>
      <c r="N5" s="372"/>
      <c r="O5" s="372"/>
      <c r="P5" s="372"/>
      <c r="Q5" s="372"/>
      <c r="R5" s="372"/>
      <c r="S5" s="372"/>
      <c r="T5" s="372"/>
      <c r="U5" s="470" t="s">
        <v>235</v>
      </c>
      <c r="V5" s="353" t="s">
        <v>246</v>
      </c>
      <c r="Y5" s="453"/>
      <c r="Z5" s="276"/>
      <c r="AA5" s="276"/>
      <c r="AB5" s="354" t="s">
        <v>213</v>
      </c>
      <c r="AC5" s="354" t="s">
        <v>210</v>
      </c>
      <c r="AD5" s="276"/>
      <c r="AE5" s="454"/>
      <c r="AF5" s="454"/>
      <c r="AG5" s="372"/>
      <c r="AH5" s="276"/>
      <c r="AI5" s="276"/>
      <c r="AJ5" s="276"/>
      <c r="AK5" s="471" t="s">
        <v>218</v>
      </c>
      <c r="AL5" s="471" t="s">
        <v>210</v>
      </c>
      <c r="AN5" s="277"/>
      <c r="AO5" s="276"/>
      <c r="AP5" s="276"/>
      <c r="AQ5" s="454"/>
      <c r="AR5" s="454"/>
      <c r="AS5" s="475" t="s">
        <v>222</v>
      </c>
      <c r="AT5" s="475" t="s">
        <v>210</v>
      </c>
      <c r="AU5" s="276"/>
      <c r="AV5" s="276"/>
      <c r="AW5" s="276"/>
      <c r="AX5" s="372"/>
      <c r="AY5" s="275"/>
      <c r="AZ5" s="277"/>
      <c r="BA5" s="453"/>
      <c r="BB5" s="453"/>
      <c r="BC5" s="275"/>
      <c r="BD5" s="275"/>
      <c r="BE5" s="275"/>
      <c r="BF5" s="278"/>
      <c r="BG5" s="279"/>
      <c r="BH5" s="279"/>
      <c r="BI5" s="279"/>
      <c r="BJ5" s="279"/>
      <c r="BK5" s="279"/>
      <c r="BL5" s="280"/>
      <c r="BM5" s="279"/>
      <c r="BN5" s="279"/>
      <c r="BO5" s="279"/>
      <c r="BP5" s="279"/>
      <c r="BQ5" s="478" t="s">
        <v>252</v>
      </c>
      <c r="BR5" s="79">
        <f>E3</f>
        <v>0</v>
      </c>
      <c r="BS5" s="279"/>
      <c r="BT5" s="279"/>
      <c r="BU5" s="282"/>
      <c r="BV5" s="285"/>
      <c r="BW5" s="276"/>
      <c r="BX5" s="275"/>
      <c r="BY5" s="83"/>
      <c r="BZ5" s="83"/>
      <c r="CA5" s="83"/>
      <c r="CB5" s="83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83"/>
      <c r="DQ5" s="83"/>
      <c r="DR5" s="83"/>
    </row>
    <row r="6" spans="1:122" s="175" customFormat="1" ht="30" customHeight="1">
      <c r="A6" s="269"/>
      <c r="B6" s="270"/>
      <c r="C6" s="372"/>
      <c r="D6" s="272"/>
      <c r="E6" s="451"/>
      <c r="F6" s="350" t="s">
        <v>211</v>
      </c>
      <c r="G6" s="352">
        <f>F3</f>
        <v>0</v>
      </c>
      <c r="H6" s="372"/>
      <c r="I6" s="286"/>
      <c r="J6" s="286"/>
      <c r="K6" s="286"/>
      <c r="L6" s="350" t="s">
        <v>244</v>
      </c>
      <c r="M6" s="350">
        <f>E3</f>
        <v>0</v>
      </c>
      <c r="N6" s="286"/>
      <c r="O6" s="286"/>
      <c r="P6" s="286"/>
      <c r="Q6" s="286"/>
      <c r="R6" s="286"/>
      <c r="S6" s="286"/>
      <c r="T6" s="286"/>
      <c r="U6" s="463" t="s">
        <v>210</v>
      </c>
      <c r="V6" s="467">
        <f>E3</f>
        <v>0</v>
      </c>
      <c r="Y6" s="455"/>
      <c r="Z6" s="288"/>
      <c r="AA6" s="288"/>
      <c r="AB6" s="352" t="s">
        <v>215</v>
      </c>
      <c r="AC6" s="261">
        <f>AB3+AC3</f>
        <v>0</v>
      </c>
      <c r="AD6" s="289"/>
      <c r="AE6" s="456"/>
      <c r="AF6" s="456"/>
      <c r="AG6" s="286"/>
      <c r="AH6" s="289"/>
      <c r="AI6" s="289"/>
      <c r="AJ6" s="289"/>
      <c r="AK6" s="357" t="s">
        <v>219</v>
      </c>
      <c r="AL6" s="357">
        <f>AG3+AH3+AI3</f>
        <v>0</v>
      </c>
      <c r="AN6" s="277"/>
      <c r="AO6" s="289"/>
      <c r="AP6" s="289"/>
      <c r="AQ6" s="456"/>
      <c r="AR6" s="456"/>
      <c r="AS6" s="472" t="s">
        <v>223</v>
      </c>
      <c r="AT6" s="472">
        <f>AM3</f>
        <v>0</v>
      </c>
      <c r="AU6" s="289"/>
      <c r="AV6" s="289"/>
      <c r="AW6" s="289"/>
      <c r="AX6" s="286"/>
      <c r="AY6" s="290"/>
      <c r="AZ6" s="291"/>
      <c r="BA6" s="457"/>
      <c r="BB6" s="457"/>
      <c r="BC6" s="290"/>
      <c r="BD6" s="290"/>
      <c r="BE6" s="290"/>
      <c r="BH6" s="293"/>
      <c r="BI6" s="293"/>
      <c r="BJ6" s="293"/>
      <c r="BK6" s="293"/>
      <c r="BL6" s="280"/>
      <c r="BM6" s="293"/>
      <c r="BN6" s="293"/>
      <c r="BO6" s="293"/>
      <c r="BP6" s="293"/>
      <c r="BQ6" s="79" t="s">
        <v>251</v>
      </c>
      <c r="BR6" s="477">
        <f>U3</f>
        <v>0</v>
      </c>
      <c r="BS6" s="293"/>
      <c r="BT6" s="293"/>
      <c r="BU6" s="282"/>
      <c r="BV6" s="294"/>
      <c r="BW6" s="289"/>
      <c r="BX6" s="275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83"/>
      <c r="DQ6" s="83"/>
      <c r="DR6" s="83"/>
    </row>
    <row r="7" spans="1:122" s="175" customFormat="1" ht="37.5" customHeight="1">
      <c r="A7" s="383"/>
      <c r="B7" s="270"/>
      <c r="C7" s="372"/>
      <c r="D7" s="272"/>
      <c r="E7" s="452"/>
      <c r="F7" s="351" t="s">
        <v>212</v>
      </c>
      <c r="G7" s="353">
        <f>G3</f>
        <v>0</v>
      </c>
      <c r="H7" s="372"/>
      <c r="I7" s="372"/>
      <c r="J7" s="372"/>
      <c r="K7" s="372"/>
      <c r="L7" s="382" t="s">
        <v>241</v>
      </c>
      <c r="M7" s="351">
        <f>K3+L3</f>
        <v>0</v>
      </c>
      <c r="N7" s="372"/>
      <c r="O7" s="372"/>
      <c r="P7" s="372"/>
      <c r="Q7" s="372"/>
      <c r="R7" s="372"/>
      <c r="S7" s="372"/>
      <c r="T7" s="372"/>
      <c r="U7" s="464" t="s">
        <v>247</v>
      </c>
      <c r="V7" s="468">
        <f>U3</f>
        <v>0</v>
      </c>
      <c r="Y7" s="296"/>
      <c r="Z7" s="275"/>
      <c r="AA7" s="275"/>
      <c r="AB7" s="355" t="s">
        <v>216</v>
      </c>
      <c r="AC7" s="93">
        <f>AD3+AE3</f>
        <v>0</v>
      </c>
      <c r="AD7" s="372"/>
      <c r="AE7" s="310"/>
      <c r="AF7" s="453"/>
      <c r="AG7" s="372"/>
      <c r="AH7" s="276"/>
      <c r="AI7" s="276"/>
      <c r="AJ7" s="372"/>
      <c r="AK7" s="349" t="s">
        <v>220</v>
      </c>
      <c r="AL7" s="354">
        <f>AJ3</f>
        <v>0</v>
      </c>
      <c r="AN7" s="277"/>
      <c r="AO7" s="372"/>
      <c r="AP7" s="372"/>
      <c r="AQ7" s="310"/>
      <c r="AR7" s="310"/>
      <c r="AS7" s="473" t="s">
        <v>224</v>
      </c>
      <c r="AT7" s="473">
        <f>AN3</f>
        <v>0</v>
      </c>
      <c r="AU7" s="372"/>
      <c r="AV7" s="372"/>
      <c r="AW7" s="372"/>
      <c r="AX7" s="372"/>
      <c r="AY7" s="372"/>
      <c r="AZ7" s="275"/>
      <c r="BA7" s="310"/>
      <c r="BB7" s="453"/>
      <c r="BC7" s="372"/>
      <c r="BD7" s="372"/>
      <c r="BE7" s="372"/>
      <c r="BF7" s="278"/>
      <c r="BG7" s="292"/>
      <c r="BH7" s="293"/>
      <c r="BI7" s="279"/>
      <c r="BJ7" s="279"/>
      <c r="BK7" s="279"/>
      <c r="BL7" s="280"/>
      <c r="BM7" s="279"/>
      <c r="BN7" s="279"/>
      <c r="BO7" s="279"/>
      <c r="BP7" s="279"/>
      <c r="BQ7" s="79" t="s">
        <v>253</v>
      </c>
      <c r="BR7" s="79">
        <f>AV3+AW3+AX3+AY3</f>
        <v>0</v>
      </c>
      <c r="BS7" s="279"/>
      <c r="BT7" s="279"/>
      <c r="BU7" s="282"/>
      <c r="BV7" s="285"/>
      <c r="BW7" s="285"/>
      <c r="BX7" s="284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83"/>
      <c r="DQ7" s="83"/>
      <c r="DR7" s="83"/>
    </row>
    <row r="8" spans="1:122" s="175" customFormat="1" ht="62.25" customHeight="1" thickBot="1">
      <c r="A8" s="269"/>
      <c r="B8" s="270"/>
      <c r="C8" s="372"/>
      <c r="D8" s="2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168" t="s">
        <v>248</v>
      </c>
      <c r="V8" s="469" t="e">
        <f>U3/W3</f>
        <v>#DIV/0!</v>
      </c>
      <c r="Y8" s="299"/>
      <c r="Z8" s="275"/>
      <c r="AA8" s="300"/>
      <c r="AB8" s="353" t="s">
        <v>217</v>
      </c>
      <c r="AC8" s="76">
        <f>E3</f>
        <v>0</v>
      </c>
      <c r="AD8" s="300"/>
      <c r="AE8" s="359"/>
      <c r="AF8" s="359"/>
      <c r="AG8" s="300"/>
      <c r="AH8" s="300"/>
      <c r="AI8" s="276"/>
      <c r="AJ8" s="372"/>
      <c r="AK8" s="372"/>
      <c r="AL8" s="458"/>
      <c r="AM8" s="458"/>
      <c r="AN8" s="277"/>
      <c r="AO8" s="275"/>
      <c r="AP8" s="275"/>
      <c r="AQ8" s="453"/>
      <c r="AR8" s="453"/>
      <c r="AS8" s="466" t="s">
        <v>225</v>
      </c>
      <c r="AT8" s="466">
        <f>AO3</f>
        <v>0</v>
      </c>
      <c r="AU8" s="275"/>
      <c r="AV8" s="275"/>
      <c r="AW8" s="275"/>
      <c r="AX8" s="275"/>
      <c r="AY8" s="275"/>
      <c r="AZ8" s="365"/>
      <c r="BA8" s="459"/>
      <c r="BB8" s="460"/>
      <c r="BC8" s="275"/>
      <c r="BD8" s="275"/>
      <c r="BE8" s="275"/>
      <c r="BF8" s="278"/>
      <c r="BG8" s="279"/>
      <c r="BH8" s="279"/>
      <c r="BI8" s="279"/>
      <c r="BJ8" s="279"/>
      <c r="BK8" s="279"/>
      <c r="BL8" s="280"/>
      <c r="BM8" s="279"/>
      <c r="BN8" s="279"/>
      <c r="BO8" s="279"/>
      <c r="BP8" s="279"/>
      <c r="BQ8" s="479" t="s">
        <v>254</v>
      </c>
      <c r="BR8" s="79" t="e">
        <f>BR5+BR7/BR6</f>
        <v>#DIV/0!</v>
      </c>
      <c r="BS8" s="279"/>
      <c r="BT8" s="279"/>
      <c r="BU8" s="282"/>
      <c r="BV8" s="285"/>
      <c r="BW8" s="285"/>
      <c r="BX8" s="284"/>
      <c r="BY8" s="86"/>
      <c r="BZ8" s="86"/>
      <c r="CA8" s="86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83"/>
      <c r="DQ8" s="83"/>
      <c r="DR8" s="83"/>
    </row>
    <row r="9" spans="1:122" s="175" customFormat="1" ht="96" customHeight="1" thickBot="1">
      <c r="A9" s="269"/>
      <c r="B9" s="270"/>
      <c r="C9" s="372"/>
      <c r="D9" s="2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465" t="s">
        <v>245</v>
      </c>
      <c r="V9" s="360" t="e">
        <f>V3</f>
        <v>#DIV/0!</v>
      </c>
      <c r="Y9" s="301"/>
      <c r="Z9" s="275"/>
      <c r="AA9" s="302"/>
      <c r="AB9" s="303"/>
      <c r="AC9" s="303"/>
      <c r="AD9" s="275"/>
      <c r="AE9" s="275"/>
      <c r="AF9" s="275"/>
      <c r="AG9" s="275"/>
      <c r="AH9" s="275"/>
      <c r="AI9" s="275"/>
      <c r="AJ9" s="275"/>
      <c r="AK9" s="304"/>
      <c r="AL9" s="276"/>
      <c r="AM9" s="276"/>
      <c r="AN9" s="275"/>
      <c r="AO9" s="301"/>
      <c r="AP9" s="301"/>
      <c r="AQ9" s="461"/>
      <c r="AR9" s="453"/>
      <c r="AS9" s="474" t="s">
        <v>226</v>
      </c>
      <c r="AT9" s="474">
        <f>AP3</f>
        <v>0</v>
      </c>
      <c r="AU9" s="301"/>
      <c r="AV9" s="301"/>
      <c r="AW9" s="301"/>
      <c r="AX9" s="301"/>
      <c r="AY9" s="301"/>
      <c r="AZ9" s="301"/>
      <c r="BA9" s="301"/>
      <c r="BB9" s="301"/>
      <c r="BC9" s="275"/>
      <c r="BD9" s="301"/>
      <c r="BE9" s="301"/>
      <c r="BF9" s="278"/>
      <c r="BG9" s="279"/>
      <c r="BH9" s="279"/>
      <c r="BI9" s="279"/>
      <c r="BJ9" s="279"/>
      <c r="BK9" s="279"/>
      <c r="BL9" s="280"/>
      <c r="BM9" s="279"/>
      <c r="BN9" s="279"/>
      <c r="BO9" s="279"/>
      <c r="BP9" s="279"/>
      <c r="BQ9" s="480" t="s">
        <v>255</v>
      </c>
      <c r="BR9" s="279"/>
      <c r="BS9" s="279"/>
      <c r="BT9" s="279"/>
      <c r="BU9" s="279"/>
      <c r="BV9" s="285"/>
      <c r="BW9" s="285"/>
      <c r="BX9" s="284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83"/>
      <c r="DQ9" s="83"/>
      <c r="DR9" s="83"/>
    </row>
    <row r="10" spans="1:122" s="175" customFormat="1" ht="18.75" customHeight="1">
      <c r="A10" s="269"/>
      <c r="B10" s="270"/>
      <c r="C10" s="372"/>
      <c r="D10" s="272"/>
      <c r="E10" s="372"/>
      <c r="F10" s="273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274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6"/>
      <c r="AM10" s="276"/>
      <c r="AN10" s="277"/>
      <c r="AO10" s="275"/>
      <c r="AP10" s="275"/>
      <c r="AQ10" s="453"/>
      <c r="AR10" s="453"/>
      <c r="AS10" s="474" t="s">
        <v>249</v>
      </c>
      <c r="AT10" s="360">
        <f>AQ3+AR3+AS3</f>
        <v>0</v>
      </c>
      <c r="AU10" s="275"/>
      <c r="AV10" s="275"/>
      <c r="AW10" s="275"/>
      <c r="AX10" s="275"/>
      <c r="AY10" s="275"/>
      <c r="AZ10" s="277"/>
      <c r="BA10" s="275"/>
      <c r="BB10" s="275"/>
      <c r="BC10" s="372"/>
      <c r="BD10" s="372"/>
      <c r="BE10" s="372"/>
      <c r="BF10" s="278"/>
      <c r="BG10" s="279"/>
      <c r="BH10" s="279"/>
      <c r="BI10" s="279"/>
      <c r="BJ10" s="279"/>
      <c r="BK10" s="279"/>
      <c r="BL10" s="280"/>
      <c r="BM10" s="279"/>
      <c r="BN10" s="279"/>
      <c r="BO10" s="279"/>
      <c r="BP10" s="279"/>
      <c r="BQ10" s="279"/>
      <c r="BR10" s="279"/>
      <c r="BS10" s="279"/>
      <c r="BT10" s="279"/>
      <c r="BU10" s="282"/>
      <c r="BV10" s="285"/>
      <c r="BW10" s="285"/>
      <c r="BX10" s="284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83"/>
      <c r="DQ10" s="83"/>
      <c r="DR10" s="83"/>
    </row>
    <row r="11" spans="1:122" s="175" customFormat="1" ht="37.5" customHeight="1">
      <c r="A11" s="269"/>
      <c r="B11" s="270"/>
      <c r="C11" s="372"/>
      <c r="D11" s="272"/>
      <c r="E11" s="273"/>
      <c r="F11" s="273"/>
      <c r="G11" s="372"/>
      <c r="H11" s="372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4"/>
      <c r="X11" s="275"/>
      <c r="Y11" s="275"/>
      <c r="Z11" s="296"/>
      <c r="AA11" s="296"/>
      <c r="AB11" s="296"/>
      <c r="AC11" s="296"/>
      <c r="AD11" s="296"/>
      <c r="AE11" s="296"/>
      <c r="AF11" s="296"/>
      <c r="AG11" s="296"/>
      <c r="AH11" s="276"/>
      <c r="AI11" s="276"/>
      <c r="AJ11" s="296"/>
      <c r="AK11" s="296"/>
      <c r="AL11" s="276"/>
      <c r="AM11" s="276"/>
      <c r="AN11" s="277"/>
      <c r="AO11" s="296"/>
      <c r="AP11" s="296"/>
      <c r="AQ11" s="458"/>
      <c r="AR11" s="458"/>
      <c r="AS11" s="476" t="s">
        <v>250</v>
      </c>
      <c r="AT11" s="93">
        <f>AT3</f>
        <v>0</v>
      </c>
      <c r="AU11" s="296"/>
      <c r="AV11" s="296"/>
      <c r="AW11" s="296"/>
      <c r="AX11" s="296"/>
      <c r="AY11" s="296"/>
      <c r="AZ11" s="305"/>
      <c r="BA11" s="296"/>
      <c r="BB11" s="296"/>
      <c r="BC11" s="296"/>
      <c r="BD11" s="296"/>
      <c r="BE11" s="296"/>
      <c r="BF11" s="278"/>
      <c r="BG11" s="279"/>
      <c r="BH11" s="279"/>
      <c r="BI11" s="279"/>
      <c r="BJ11" s="279"/>
      <c r="BK11" s="279"/>
      <c r="BL11" s="280"/>
      <c r="BM11" s="279"/>
      <c r="BN11" s="279"/>
      <c r="BO11" s="279"/>
      <c r="BP11" s="279"/>
      <c r="BQ11" s="279"/>
      <c r="BR11" s="279"/>
      <c r="BS11" s="281"/>
      <c r="BT11" s="279"/>
      <c r="BU11" s="279"/>
      <c r="BV11" s="283"/>
      <c r="BW11" s="285"/>
      <c r="BX11" s="285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83"/>
      <c r="DQ11" s="83"/>
      <c r="DR11" s="83"/>
    </row>
    <row r="12" spans="1:122" s="175" customFormat="1" ht="30" customHeight="1">
      <c r="A12" s="269"/>
      <c r="B12" s="270"/>
      <c r="C12" s="372"/>
      <c r="D12" s="272"/>
      <c r="E12" s="273"/>
      <c r="F12" s="273"/>
      <c r="G12" s="372"/>
      <c r="H12" s="372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4"/>
      <c r="X12" s="275"/>
      <c r="Y12" s="275"/>
      <c r="Z12" s="296"/>
      <c r="AA12" s="296"/>
      <c r="AB12" s="296"/>
      <c r="AC12" s="296"/>
      <c r="AD12" s="296"/>
      <c r="AE12" s="296"/>
      <c r="AF12" s="296"/>
      <c r="AG12" s="296"/>
      <c r="AH12" s="297"/>
      <c r="AI12" s="297"/>
      <c r="AJ12" s="296"/>
      <c r="AK12" s="296"/>
      <c r="AL12" s="276"/>
      <c r="AM12" s="276"/>
      <c r="AN12" s="277"/>
      <c r="AO12" s="296"/>
      <c r="AP12" s="296"/>
      <c r="AQ12" s="458"/>
      <c r="AR12" s="458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78"/>
      <c r="BG12" s="279"/>
      <c r="BH12" s="279"/>
      <c r="BI12" s="279"/>
      <c r="BJ12" s="279"/>
      <c r="BK12" s="279"/>
      <c r="BL12" s="280"/>
      <c r="BM12" s="279"/>
      <c r="BN12" s="279"/>
      <c r="BO12" s="279"/>
      <c r="BP12" s="279"/>
      <c r="BQ12" s="279"/>
      <c r="BR12" s="279"/>
      <c r="BS12" s="279"/>
      <c r="BT12" s="279"/>
      <c r="BU12" s="282"/>
      <c r="BV12" s="285"/>
      <c r="BW12" s="285"/>
      <c r="BX12" s="284"/>
      <c r="BY12" s="78"/>
      <c r="BZ12" s="78"/>
      <c r="CA12" s="78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83"/>
      <c r="DQ12" s="83"/>
      <c r="DR12" s="83"/>
    </row>
    <row r="13" spans="1:122" s="175" customFormat="1" ht="30" customHeight="1">
      <c r="A13" s="269"/>
      <c r="B13" s="270"/>
      <c r="C13" s="372"/>
      <c r="D13" s="272"/>
      <c r="E13" s="273"/>
      <c r="F13" s="273"/>
      <c r="G13" s="372"/>
      <c r="H13" s="372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4"/>
      <c r="X13" s="275"/>
      <c r="Y13" s="275"/>
      <c r="Z13" s="296"/>
      <c r="AA13" s="296"/>
      <c r="AB13" s="273"/>
      <c r="AC13" s="273"/>
      <c r="AD13" s="273"/>
      <c r="AE13" s="273"/>
      <c r="AF13" s="273"/>
      <c r="AG13" s="273"/>
      <c r="AH13" s="297"/>
      <c r="AI13" s="297"/>
      <c r="AJ13" s="273"/>
      <c r="AK13" s="273"/>
      <c r="AL13" s="276"/>
      <c r="AM13" s="276"/>
      <c r="AN13" s="277"/>
      <c r="AO13" s="273"/>
      <c r="AP13" s="273"/>
      <c r="AQ13" s="273"/>
      <c r="AR13" s="273"/>
      <c r="AS13" s="273"/>
      <c r="AT13" s="273"/>
      <c r="AU13" s="273"/>
      <c r="AV13" s="273"/>
      <c r="AW13" s="273"/>
      <c r="AX13" s="296"/>
      <c r="AY13" s="273"/>
      <c r="AZ13" s="296"/>
      <c r="BA13" s="273"/>
      <c r="BB13" s="273"/>
      <c r="BC13" s="273"/>
      <c r="BD13" s="273"/>
      <c r="BE13" s="273"/>
      <c r="BF13" s="278"/>
      <c r="BG13" s="279"/>
      <c r="BH13" s="279"/>
      <c r="BI13" s="279"/>
      <c r="BJ13" s="279"/>
      <c r="BK13" s="279"/>
      <c r="BL13" s="280"/>
      <c r="BM13" s="279"/>
      <c r="BN13" s="279"/>
      <c r="BO13" s="279"/>
      <c r="BP13" s="279"/>
      <c r="BQ13" s="279"/>
      <c r="BR13" s="279"/>
      <c r="BS13" s="279"/>
      <c r="BT13" s="279"/>
      <c r="BU13" s="279"/>
      <c r="BV13" s="285"/>
      <c r="BW13" s="285"/>
      <c r="BX13" s="284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83"/>
      <c r="DQ13" s="83"/>
      <c r="DR13" s="83"/>
    </row>
    <row r="14" spans="1:122" s="175" customFormat="1" ht="30" customHeight="1">
      <c r="A14" s="269"/>
      <c r="B14" s="270"/>
      <c r="C14" s="372"/>
      <c r="D14" s="272"/>
      <c r="E14" s="273"/>
      <c r="F14" s="273"/>
      <c r="G14" s="372"/>
      <c r="H14" s="372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4"/>
      <c r="X14" s="275"/>
      <c r="Y14" s="275"/>
      <c r="Z14" s="296"/>
      <c r="AA14" s="296"/>
      <c r="AB14" s="296"/>
      <c r="AC14" s="296"/>
      <c r="AD14" s="296"/>
      <c r="AE14" s="296"/>
      <c r="AF14" s="296"/>
      <c r="AG14" s="296"/>
      <c r="AH14" s="276"/>
      <c r="AI14" s="276"/>
      <c r="AJ14" s="296"/>
      <c r="AK14" s="296"/>
      <c r="AL14" s="276"/>
      <c r="AM14" s="276"/>
      <c r="AN14" s="277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296"/>
      <c r="BD14" s="296"/>
      <c r="BE14" s="296"/>
      <c r="BF14" s="278"/>
      <c r="BG14" s="279"/>
      <c r="BH14" s="279"/>
      <c r="BI14" s="279"/>
      <c r="BJ14" s="279"/>
      <c r="BK14" s="279"/>
      <c r="BL14" s="280"/>
      <c r="BM14" s="279"/>
      <c r="BN14" s="279"/>
      <c r="BO14" s="279"/>
      <c r="BP14" s="279"/>
      <c r="BQ14" s="279"/>
      <c r="BR14" s="279"/>
      <c r="BS14" s="281"/>
      <c r="BT14" s="279"/>
      <c r="BU14" s="282"/>
      <c r="BV14" s="283"/>
      <c r="BW14" s="283"/>
      <c r="BX14" s="284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83"/>
      <c r="DQ14" s="83"/>
      <c r="DR14" s="83"/>
    </row>
    <row r="15" spans="1:122" s="346" customFormat="1" ht="30" customHeight="1">
      <c r="A15" s="306"/>
      <c r="B15" s="307"/>
      <c r="C15" s="307"/>
      <c r="D15" s="272"/>
      <c r="E15" s="372"/>
      <c r="F15" s="372"/>
      <c r="G15" s="372"/>
      <c r="H15" s="372"/>
      <c r="I15" s="372"/>
      <c r="J15" s="372"/>
      <c r="K15" s="372"/>
      <c r="L15" s="273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274"/>
      <c r="X15" s="275"/>
      <c r="Y15" s="275"/>
      <c r="Z15" s="275"/>
      <c r="AA15" s="275"/>
      <c r="AB15" s="372"/>
      <c r="AC15" s="372"/>
      <c r="AD15" s="372"/>
      <c r="AE15" s="372"/>
      <c r="AF15" s="372"/>
      <c r="AG15" s="372"/>
      <c r="AH15" s="372"/>
      <c r="AI15" s="372"/>
      <c r="AJ15" s="276"/>
      <c r="AK15" s="372"/>
      <c r="AL15" s="276"/>
      <c r="AM15" s="276"/>
      <c r="AN15" s="277"/>
      <c r="AO15" s="276"/>
      <c r="AP15" s="372"/>
      <c r="AQ15" s="372"/>
      <c r="AR15" s="372"/>
      <c r="AS15" s="372"/>
      <c r="AT15" s="372"/>
      <c r="AU15" s="372"/>
      <c r="AV15" s="372"/>
      <c r="AW15" s="372"/>
      <c r="AX15" s="372"/>
      <c r="AY15" s="372"/>
      <c r="AZ15" s="308"/>
      <c r="BA15" s="372"/>
      <c r="BB15" s="372"/>
      <c r="BC15" s="372"/>
      <c r="BD15" s="372"/>
      <c r="BE15" s="372"/>
      <c r="BF15" s="278"/>
      <c r="BG15" s="279"/>
      <c r="BH15" s="279"/>
      <c r="BI15" s="279"/>
      <c r="BJ15" s="279"/>
      <c r="BK15" s="279"/>
      <c r="BL15" s="280"/>
      <c r="BM15" s="279"/>
      <c r="BN15" s="279"/>
      <c r="BO15" s="279"/>
      <c r="BP15" s="279"/>
      <c r="BQ15" s="279"/>
      <c r="BR15" s="279"/>
      <c r="BS15" s="279"/>
      <c r="BT15" s="279"/>
      <c r="BU15" s="282"/>
      <c r="BV15" s="283"/>
      <c r="BW15" s="285"/>
      <c r="BX15" s="284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94"/>
      <c r="DQ15" s="94"/>
      <c r="DR15" s="94"/>
    </row>
    <row r="16" spans="1:122" s="175" customFormat="1" ht="30" customHeight="1">
      <c r="A16" s="269"/>
      <c r="B16" s="270"/>
      <c r="C16" s="372"/>
      <c r="D16" s="272"/>
      <c r="E16" s="273"/>
      <c r="F16" s="273"/>
      <c r="G16" s="372"/>
      <c r="H16" s="372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372"/>
      <c r="X16" s="275"/>
      <c r="Y16" s="275"/>
      <c r="Z16" s="296"/>
      <c r="AA16" s="296"/>
      <c r="AB16" s="296"/>
      <c r="AC16" s="296"/>
      <c r="AD16" s="296"/>
      <c r="AE16" s="273"/>
      <c r="AF16" s="273"/>
      <c r="AG16" s="273"/>
      <c r="AH16" s="273"/>
      <c r="AI16" s="297"/>
      <c r="AJ16" s="273"/>
      <c r="AK16" s="273"/>
      <c r="AL16" s="276"/>
      <c r="AM16" s="276"/>
      <c r="AN16" s="277"/>
      <c r="AO16" s="296"/>
      <c r="AP16" s="273"/>
      <c r="AQ16" s="273"/>
      <c r="AR16" s="273"/>
      <c r="AS16" s="273"/>
      <c r="AT16" s="273"/>
      <c r="AU16" s="372"/>
      <c r="AV16" s="296"/>
      <c r="AW16" s="275"/>
      <c r="AX16" s="275"/>
      <c r="AY16" s="275"/>
      <c r="AZ16" s="275"/>
      <c r="BA16" s="296"/>
      <c r="BB16" s="275"/>
      <c r="BC16" s="275"/>
      <c r="BD16" s="275"/>
      <c r="BE16" s="275"/>
      <c r="BF16" s="278"/>
      <c r="BG16" s="279"/>
      <c r="BH16" s="279"/>
      <c r="BI16" s="279"/>
      <c r="BJ16" s="279"/>
      <c r="BK16" s="279"/>
      <c r="BL16" s="280"/>
      <c r="BM16" s="279"/>
      <c r="BN16" s="279"/>
      <c r="BO16" s="279"/>
      <c r="BP16" s="279"/>
      <c r="BQ16" s="279"/>
      <c r="BR16" s="279"/>
      <c r="BS16" s="281"/>
      <c r="BT16" s="279"/>
      <c r="BU16" s="282"/>
      <c r="BV16" s="283"/>
      <c r="BW16" s="283"/>
      <c r="BX16" s="284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83"/>
      <c r="DQ16" s="83"/>
      <c r="DR16" s="83"/>
    </row>
    <row r="17" spans="1:120" s="175" customFormat="1" ht="27">
      <c r="A17" s="309"/>
      <c r="B17" s="1"/>
      <c r="C17" s="310"/>
      <c r="D17" s="1"/>
      <c r="E17" s="1"/>
      <c r="F17" s="1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311"/>
      <c r="BM17" s="164"/>
      <c r="BN17" s="164"/>
      <c r="BO17" s="164"/>
      <c r="BP17" s="164"/>
      <c r="BQ17" s="164"/>
      <c r="BR17" s="164"/>
      <c r="BS17" s="312"/>
      <c r="BT17" s="312"/>
      <c r="BU17" s="164"/>
      <c r="BV17" s="83"/>
      <c r="BW17" s="83"/>
      <c r="BX17" s="164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</row>
    <row r="18" spans="1:120" s="175" customFormat="1" ht="60" customHeight="1">
      <c r="A18" s="583"/>
      <c r="B18" s="1"/>
      <c r="C18" s="310"/>
      <c r="D18" s="1"/>
      <c r="E18" s="1"/>
      <c r="F18" s="1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311"/>
      <c r="BM18" s="164"/>
      <c r="BN18" s="164"/>
      <c r="BO18" s="164"/>
      <c r="BP18" s="164"/>
      <c r="BQ18" s="164"/>
      <c r="BR18" s="164"/>
      <c r="BS18" s="312"/>
      <c r="BT18" s="312"/>
      <c r="BU18" s="164"/>
      <c r="BV18" s="83"/>
      <c r="BW18" s="83"/>
      <c r="BX18" s="14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</row>
    <row r="19" spans="1:120" s="175" customFormat="1" ht="27" customHeight="1">
      <c r="A19" s="583"/>
      <c r="B19" s="1"/>
      <c r="C19" s="310"/>
      <c r="D19" s="1"/>
      <c r="E19" s="1"/>
      <c r="F19" s="1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311"/>
      <c r="BM19" s="164"/>
      <c r="BN19" s="164"/>
      <c r="BO19" s="164"/>
      <c r="BP19" s="164"/>
      <c r="BQ19" s="164"/>
      <c r="BR19" s="164"/>
      <c r="BS19" s="312"/>
      <c r="BT19" s="312"/>
      <c r="BU19" s="164"/>
      <c r="BV19" s="83"/>
      <c r="BW19" s="83"/>
      <c r="BX19" s="14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</row>
    <row r="20" spans="1:120" s="83" customFormat="1" ht="30" customHeight="1">
      <c r="A20" s="396"/>
      <c r="B20" s="397"/>
      <c r="C20" s="270"/>
      <c r="D20" s="406"/>
      <c r="E20" s="406"/>
      <c r="F20" s="405"/>
      <c r="G20" s="405"/>
      <c r="H20" s="372"/>
      <c r="I20" s="372"/>
      <c r="J20" s="372"/>
      <c r="K20" s="372"/>
      <c r="L20" s="372"/>
      <c r="M20" s="372"/>
      <c r="N20" s="372"/>
      <c r="O20" s="405"/>
      <c r="P20" s="405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94"/>
      <c r="AB20" s="399"/>
      <c r="AC20" s="399"/>
      <c r="AD20" s="400"/>
      <c r="AE20" s="400"/>
      <c r="AF20" s="94"/>
      <c r="AG20" s="410"/>
      <c r="AH20" s="410"/>
      <c r="AI20" s="410"/>
      <c r="AJ20" s="410"/>
      <c r="AK20" s="94"/>
      <c r="AL20" s="372"/>
      <c r="AM20" s="372"/>
      <c r="AN20" s="372"/>
      <c r="AO20" s="372"/>
      <c r="AP20" s="372"/>
      <c r="AQ20" s="372"/>
      <c r="AR20" s="372"/>
      <c r="AS20" s="372"/>
      <c r="AT20" s="372"/>
      <c r="AU20" s="94"/>
      <c r="AV20" s="410"/>
      <c r="AW20" s="410"/>
      <c r="AX20" s="410"/>
      <c r="AY20" s="410"/>
      <c r="AZ20" s="272"/>
      <c r="BA20" s="411"/>
      <c r="BB20" s="411"/>
      <c r="BC20" s="411"/>
      <c r="BD20" s="411"/>
      <c r="BE20" s="411"/>
      <c r="BF20" s="411"/>
      <c r="BG20" s="411"/>
      <c r="BH20" s="411"/>
      <c r="BI20" s="296"/>
      <c r="BJ20" s="270"/>
      <c r="BK20" s="401"/>
      <c r="BL20" s="402"/>
      <c r="BM20" s="402"/>
      <c r="BN20" s="403"/>
      <c r="BO20" s="402"/>
      <c r="BP20" s="418"/>
      <c r="BQ20" s="372"/>
      <c r="BR20" s="372"/>
      <c r="BS20" s="372"/>
      <c r="BT20" s="279"/>
      <c r="BU20" s="410"/>
      <c r="BV20" s="412"/>
      <c r="BW20" s="270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</row>
    <row r="21" spans="1:120" s="83" customFormat="1" ht="30" customHeight="1">
      <c r="A21" s="396"/>
      <c r="B21" s="397"/>
      <c r="C21" s="270"/>
      <c r="D21" s="406"/>
      <c r="E21" s="406"/>
      <c r="F21" s="405"/>
      <c r="G21" s="405"/>
      <c r="H21" s="372"/>
      <c r="I21" s="372"/>
      <c r="J21" s="372"/>
      <c r="K21" s="372"/>
      <c r="L21" s="372"/>
      <c r="M21" s="372"/>
      <c r="N21" s="372"/>
      <c r="O21" s="405"/>
      <c r="P21" s="405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94"/>
      <c r="AB21" s="399"/>
      <c r="AC21" s="399"/>
      <c r="AD21" s="400"/>
      <c r="AE21" s="400"/>
      <c r="AF21" s="94"/>
      <c r="AG21" s="410"/>
      <c r="AH21" s="410"/>
      <c r="AI21" s="410"/>
      <c r="AJ21" s="410"/>
      <c r="AK21" s="270"/>
      <c r="AL21" s="296"/>
      <c r="AM21" s="296"/>
      <c r="AN21" s="296"/>
      <c r="AO21" s="296"/>
      <c r="AP21" s="296"/>
      <c r="AQ21" s="296"/>
      <c r="AR21" s="296"/>
      <c r="AS21" s="296"/>
      <c r="AT21" s="296"/>
      <c r="AU21" s="270"/>
      <c r="AV21" s="410"/>
      <c r="AW21" s="410"/>
      <c r="AX21" s="410"/>
      <c r="AY21" s="410"/>
      <c r="AZ21" s="270"/>
      <c r="BA21" s="411"/>
      <c r="BB21" s="411"/>
      <c r="BC21" s="411"/>
      <c r="BD21" s="411"/>
      <c r="BE21" s="411"/>
      <c r="BF21" s="411"/>
      <c r="BG21" s="411"/>
      <c r="BH21" s="411"/>
      <c r="BI21" s="296"/>
      <c r="BJ21" s="270"/>
      <c r="BK21" s="401"/>
      <c r="BL21" s="402"/>
      <c r="BM21" s="402"/>
      <c r="BN21" s="403"/>
      <c r="BO21" s="402"/>
      <c r="BP21" s="403"/>
      <c r="BQ21" s="372"/>
      <c r="BR21" s="372"/>
      <c r="BS21" s="372"/>
      <c r="BV21" s="270"/>
      <c r="BW21" s="270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</row>
    <row r="22" spans="1:120" s="83" customFormat="1" ht="30" customHeight="1">
      <c r="A22" s="396"/>
      <c r="B22" s="397"/>
      <c r="C22" s="270"/>
      <c r="D22" s="406"/>
      <c r="E22" s="406"/>
      <c r="F22" s="405"/>
      <c r="G22" s="405"/>
      <c r="H22" s="372"/>
      <c r="I22" s="372"/>
      <c r="J22" s="372"/>
      <c r="K22" s="372"/>
      <c r="L22" s="372"/>
      <c r="M22" s="372"/>
      <c r="N22" s="372"/>
      <c r="O22" s="405"/>
      <c r="P22" s="405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94"/>
      <c r="AB22" s="399"/>
      <c r="AC22" s="399"/>
      <c r="AD22" s="400"/>
      <c r="AE22" s="400"/>
      <c r="AF22" s="94"/>
      <c r="AG22" s="410"/>
      <c r="AH22" s="410"/>
      <c r="AI22" s="410"/>
      <c r="AJ22" s="410"/>
      <c r="AK22" s="270"/>
      <c r="AL22" s="296"/>
      <c r="AM22" s="273"/>
      <c r="AN22" s="296"/>
      <c r="AO22" s="296"/>
      <c r="AP22" s="296"/>
      <c r="AQ22" s="296"/>
      <c r="AR22" s="296"/>
      <c r="AS22" s="296"/>
      <c r="AT22" s="296"/>
      <c r="AU22" s="270"/>
      <c r="AV22" s="410"/>
      <c r="AW22" s="410"/>
      <c r="AX22" s="410"/>
      <c r="AY22" s="410"/>
      <c r="AZ22" s="270"/>
      <c r="BA22" s="411"/>
      <c r="BB22" s="411"/>
      <c r="BC22" s="411"/>
      <c r="BD22" s="411"/>
      <c r="BE22" s="411"/>
      <c r="BF22" s="411"/>
      <c r="BG22" s="411"/>
      <c r="BH22" s="411"/>
      <c r="BI22" s="296"/>
      <c r="BJ22" s="270"/>
      <c r="BK22" s="279"/>
      <c r="BL22" s="279"/>
      <c r="BM22" s="402"/>
      <c r="BN22" s="403"/>
      <c r="BO22" s="402"/>
      <c r="BP22" s="403"/>
      <c r="BQ22" s="372"/>
      <c r="BR22" s="372"/>
      <c r="BS22" s="372"/>
      <c r="BV22" s="270"/>
      <c r="BW22" s="270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</row>
    <row r="23" spans="1:120" s="83" customFormat="1" ht="29.25" customHeight="1">
      <c r="A23" s="396"/>
      <c r="B23" s="397"/>
      <c r="C23" s="270"/>
      <c r="D23" s="406"/>
      <c r="E23" s="406"/>
      <c r="F23" s="413"/>
      <c r="G23" s="413"/>
      <c r="H23" s="372"/>
      <c r="I23" s="372"/>
      <c r="J23" s="372"/>
      <c r="K23" s="372"/>
      <c r="L23" s="372"/>
      <c r="M23" s="372"/>
      <c r="N23" s="372"/>
      <c r="O23" s="414"/>
      <c r="P23" s="414"/>
      <c r="Q23" s="404"/>
      <c r="R23" s="404"/>
      <c r="S23" s="404"/>
      <c r="T23" s="404"/>
      <c r="U23" s="404"/>
      <c r="V23" s="404"/>
      <c r="W23" s="404"/>
      <c r="X23" s="404"/>
      <c r="Y23" s="404"/>
      <c r="Z23" s="404"/>
      <c r="AA23" s="387"/>
      <c r="AB23" s="399"/>
      <c r="AC23" s="399"/>
      <c r="AD23" s="407"/>
      <c r="AE23" s="407"/>
      <c r="AF23" s="387"/>
      <c r="AG23" s="415"/>
      <c r="AH23" s="415"/>
      <c r="AI23" s="415"/>
      <c r="AJ23" s="415"/>
      <c r="AK23" s="270"/>
      <c r="AL23" s="416"/>
      <c r="AM23" s="416"/>
      <c r="AN23" s="416"/>
      <c r="AO23" s="416"/>
      <c r="AP23" s="416"/>
      <c r="AQ23" s="416"/>
      <c r="AR23" s="416"/>
      <c r="AS23" s="416"/>
      <c r="AT23" s="416"/>
      <c r="AU23" s="270"/>
      <c r="AV23" s="415"/>
      <c r="AW23" s="415"/>
      <c r="AX23" s="415"/>
      <c r="AY23" s="415"/>
      <c r="AZ23" s="270"/>
      <c r="BA23" s="416"/>
      <c r="BB23" s="416"/>
      <c r="BC23" s="416"/>
      <c r="BD23" s="416"/>
      <c r="BE23" s="416"/>
      <c r="BF23" s="416"/>
      <c r="BG23" s="416"/>
      <c r="BH23" s="416"/>
      <c r="BI23" s="416"/>
      <c r="BJ23" s="270"/>
      <c r="BK23" s="401"/>
      <c r="BL23" s="402"/>
      <c r="BM23" s="402"/>
      <c r="BN23" s="403"/>
      <c r="BO23" s="408"/>
      <c r="BP23" s="419"/>
      <c r="BQ23" s="372"/>
      <c r="BR23" s="372"/>
      <c r="BS23" s="372"/>
      <c r="BT23" s="279"/>
      <c r="BU23" s="409"/>
      <c r="BV23" s="409"/>
      <c r="BW23" s="270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</row>
    <row r="24" spans="1:120" s="83" customFormat="1" ht="23.25">
      <c r="A24" s="420"/>
      <c r="B24" s="417"/>
      <c r="C24" s="1"/>
      <c r="D24" s="406"/>
      <c r="E24" s="406"/>
      <c r="F24" s="414"/>
      <c r="G24" s="414"/>
      <c r="H24" s="414"/>
      <c r="I24" s="414"/>
      <c r="J24" s="414"/>
      <c r="K24" s="414"/>
      <c r="L24" s="414"/>
      <c r="M24" s="414"/>
      <c r="N24" s="414"/>
      <c r="AA24" s="94"/>
      <c r="AB24" s="94"/>
      <c r="AC24" s="94"/>
      <c r="AD24" s="94"/>
      <c r="AE24" s="94"/>
      <c r="AF24" s="94"/>
      <c r="AK24" s="1"/>
      <c r="AL24" s="404"/>
      <c r="AM24" s="404"/>
      <c r="AN24" s="404"/>
      <c r="AO24" s="404"/>
      <c r="AP24" s="404"/>
      <c r="AQ24" s="404"/>
      <c r="AR24" s="404"/>
      <c r="AS24" s="404"/>
      <c r="AT24" s="404"/>
      <c r="AU24" s="1"/>
      <c r="AZ24" s="1"/>
      <c r="BI24" s="387"/>
      <c r="BJ24" s="1"/>
      <c r="BK24" s="421"/>
      <c r="BL24" s="421"/>
      <c r="BM24" s="421"/>
      <c r="BN24" s="422"/>
      <c r="BO24" s="421"/>
      <c r="BP24" s="164"/>
      <c r="BQ24" s="164"/>
      <c r="BR24" s="164"/>
      <c r="BS24" s="164"/>
      <c r="BT24" s="279"/>
      <c r="BU24" s="164"/>
      <c r="BV24" s="164"/>
      <c r="BW24" s="1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</row>
    <row r="25" spans="1:120" s="372" customFormat="1" ht="33" customHeight="1">
      <c r="A25" s="423"/>
      <c r="D25" s="424"/>
      <c r="E25" s="406"/>
      <c r="F25" s="406"/>
      <c r="G25" s="406"/>
      <c r="AA25" s="94"/>
      <c r="AF25" s="94"/>
      <c r="BK25" s="279"/>
      <c r="BL25" s="279"/>
      <c r="BM25" s="279"/>
      <c r="BN25" s="403"/>
      <c r="BO25" s="279"/>
      <c r="BP25" s="282"/>
      <c r="BT25" s="279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</row>
    <row r="26" spans="1:120" s="14" customFormat="1" ht="23.25">
      <c r="BN26" s="425"/>
      <c r="BT26" s="279"/>
    </row>
    <row r="27" spans="1:120" s="14" customFormat="1" ht="23.25">
      <c r="BN27" s="425"/>
      <c r="BT27" s="279"/>
    </row>
    <row r="28" spans="1:120" s="14" customFormat="1" ht="23.25">
      <c r="BN28" s="425"/>
      <c r="BT28" s="279"/>
    </row>
    <row r="29" spans="1:120" s="14" customFormat="1" ht="23.25">
      <c r="BN29" s="425"/>
      <c r="BT29" s="279"/>
    </row>
    <row r="30" spans="1:120" s="14" customFormat="1">
      <c r="BN30" s="391"/>
      <c r="BT30" s="279"/>
    </row>
    <row r="31" spans="1:120" s="14" customFormat="1">
      <c r="BN31" s="391"/>
      <c r="BT31" s="279"/>
    </row>
    <row r="32" spans="1:120" s="14" customFormat="1">
      <c r="BN32" s="391"/>
      <c r="BT32" s="279"/>
    </row>
    <row r="33" spans="66:72" s="14" customFormat="1">
      <c r="BN33" s="391"/>
      <c r="BT33" s="279"/>
    </row>
    <row r="34" spans="66:72" s="14" customFormat="1">
      <c r="BN34" s="391"/>
      <c r="BT34" s="279"/>
    </row>
    <row r="35" spans="66:72" s="14" customFormat="1" ht="26.25">
      <c r="BN35" s="391"/>
      <c r="BT35" s="282"/>
    </row>
    <row r="36" spans="66:72" s="14" customFormat="1">
      <c r="BN36" s="391"/>
      <c r="BT36" s="312"/>
    </row>
    <row r="37" spans="66:72" s="14" customFormat="1">
      <c r="BN37" s="391"/>
      <c r="BT37" s="312"/>
    </row>
    <row r="38" spans="66:72" s="14" customFormat="1">
      <c r="BN38" s="391"/>
      <c r="BT38" s="312"/>
    </row>
    <row r="39" spans="66:72" s="14" customFormat="1">
      <c r="BN39" s="391"/>
      <c r="BT39" s="312"/>
    </row>
    <row r="40" spans="66:72" s="14" customFormat="1">
      <c r="BN40" s="391"/>
      <c r="BT40" s="312"/>
    </row>
    <row r="41" spans="66:72" s="14" customFormat="1">
      <c r="BN41" s="391"/>
      <c r="BT41" s="312"/>
    </row>
    <row r="42" spans="66:72" s="14" customFormat="1">
      <c r="BN42" s="391"/>
      <c r="BT42" s="312"/>
    </row>
    <row r="43" spans="66:72">
      <c r="BT43" s="162"/>
    </row>
    <row r="44" spans="66:72">
      <c r="BT44" s="162"/>
    </row>
    <row r="45" spans="66:72">
      <c r="BT45" s="162"/>
    </row>
    <row r="46" spans="66:72">
      <c r="BT46" s="163"/>
    </row>
    <row r="47" spans="66:72">
      <c r="BT47" s="163"/>
    </row>
    <row r="48" spans="66:72">
      <c r="BT48" s="163"/>
    </row>
    <row r="49" spans="72:72">
      <c r="BT49" s="163"/>
    </row>
    <row r="50" spans="72:72">
      <c r="BT50" s="163"/>
    </row>
    <row r="51" spans="72:72">
      <c r="BT51" s="163"/>
    </row>
    <row r="52" spans="72:72">
      <c r="BT52" s="163"/>
    </row>
    <row r="53" spans="72:72">
      <c r="BT53" s="163"/>
    </row>
    <row r="54" spans="72:72">
      <c r="BT54" s="163"/>
    </row>
    <row r="55" spans="72:72">
      <c r="BT55" s="163"/>
    </row>
    <row r="56" spans="72:72">
      <c r="BT56" s="163"/>
    </row>
    <row r="57" spans="72:72">
      <c r="BT57" s="163"/>
    </row>
    <row r="58" spans="72:72">
      <c r="BT58" s="163"/>
    </row>
    <row r="59" spans="72:72">
      <c r="BT59" s="163"/>
    </row>
    <row r="60" spans="72:72">
      <c r="BT60" s="163"/>
    </row>
    <row r="61" spans="72:72">
      <c r="BT61" s="163"/>
    </row>
    <row r="62" spans="72:72">
      <c r="BT62" s="163"/>
    </row>
    <row r="63" spans="72:72">
      <c r="BT63" s="163"/>
    </row>
    <row r="64" spans="72:72">
      <c r="BT64" s="163"/>
    </row>
    <row r="65" spans="72:72">
      <c r="BT65" s="163"/>
    </row>
    <row r="66" spans="72:72">
      <c r="BT66" s="163"/>
    </row>
    <row r="67" spans="72:72">
      <c r="BT67" s="163"/>
    </row>
    <row r="68" spans="72:72">
      <c r="BT68" s="163"/>
    </row>
    <row r="69" spans="72:72">
      <c r="BT69" s="163"/>
    </row>
    <row r="70" spans="72:72">
      <c r="BT70" s="163"/>
    </row>
    <row r="71" spans="72:72">
      <c r="BT71" s="163"/>
    </row>
    <row r="72" spans="72:72">
      <c r="BT72" s="163"/>
    </row>
    <row r="73" spans="72:72">
      <c r="BT73" s="163"/>
    </row>
    <row r="74" spans="72:72">
      <c r="BT74" s="163"/>
    </row>
    <row r="75" spans="72:72">
      <c r="BT75" s="163"/>
    </row>
    <row r="76" spans="72:72">
      <c r="BT76" s="163"/>
    </row>
    <row r="77" spans="72:72">
      <c r="BT77" s="163"/>
    </row>
    <row r="78" spans="72:72">
      <c r="BT78" s="163"/>
    </row>
    <row r="79" spans="72:72">
      <c r="BT79" s="163"/>
    </row>
    <row r="80" spans="72:72">
      <c r="BT80" s="163"/>
    </row>
    <row r="81" spans="72:72">
      <c r="BT81" s="163"/>
    </row>
    <row r="82" spans="72:72">
      <c r="BT82" s="163"/>
    </row>
    <row r="83" spans="72:72">
      <c r="BT83" s="163"/>
    </row>
  </sheetData>
  <protectedRanges>
    <protectedRange sqref="N6:T6" name="Intervalo1_1_1_1_1_2_2"/>
    <protectedRange sqref="N5:T5" name="Intervalo1_1_1_1_1_1"/>
    <protectedRange sqref="L4:R4" name="Intervalo1_2_2_1_1_1"/>
    <protectedRange sqref="S4:V4" name="Intervalo1_3_2_1_1_1"/>
    <protectedRange sqref="N7:T7" name="Intervalo1_2_1"/>
    <protectedRange sqref="L6:M6" name="Intervalo1_1_1_1_1_2_2_4"/>
    <protectedRange sqref="L5:M5" name="Intervalo1_1_1_1_1_1_4"/>
    <protectedRange sqref="M7" name="Intervalo1_2_1_4"/>
  </protectedRanges>
  <customSheetViews>
    <customSheetView guid="{47A4B9CB-DD61-4E47-8869-9017FF1241A0}" scale="75" showPageBreaks="1" fitToPage="1" printArea="1">
      <pane xSplit="5" ySplit="5" topLeftCell="F6" activePane="bottomRight" state="frozen"/>
      <selection pane="bottomRight" activeCell="E45" sqref="E45"/>
      <colBreaks count="1" manualBreakCount="1">
        <brk id="24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2" orientation="landscape" horizontalDpi="4294967293" r:id="rId1"/>
      <headerFooter alignWithMargins="0"/>
    </customSheetView>
    <customSheetView guid="{E8897B67-78B3-7A41-99A9-96A2CEA8A5E2}" scale="75" fitToPage="1">
      <pane xSplit="5" ySplit="5.2" topLeftCell="X7" activePane="bottomRight" state="frozen"/>
      <selection pane="bottomRight" activeCell="T7" sqref="T7:V7"/>
      <colBreaks count="1" manualBreakCount="1">
        <brk id="24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2" orientation="landscape" horizontalDpi="4294967293"/>
      <headerFooter alignWithMargins="0"/>
    </customSheetView>
    <customSheetView guid="{5692A0F1-620F-4C50-98D0-939781D81C3A}" scale="75" showPageBreaks="1" fitToPage="1" printArea="1" showRuler="0">
      <pane xSplit="5" ySplit="4" topLeftCell="AE29" activePane="bottomRight" state="frozen"/>
      <selection pane="bottomRight" activeCell="AL38" sqref="AL38"/>
      <colBreaks count="1" manualBreakCount="1">
        <brk id="21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2" orientation="landscape" horizontalDpi="4294967293"/>
      <headerFooter alignWithMargins="0"/>
    </customSheetView>
    <customSheetView guid="{E3558343-AAEC-46EF-9DF8-CC01CC973FEF}" scale="75" showPageBreaks="1" printArea="1" showRuler="0">
      <pane xSplit="2" ySplit="4" topLeftCell="C29" activePane="bottomRight" state="frozen"/>
      <selection pane="bottomRight" activeCell="O14" sqref="O14:R14"/>
      <rowBreaks count="1" manualBreakCount="1">
        <brk id="35" max="33" man="1"/>
      </rowBreaks>
      <pageMargins left="0.36" right="0.54" top="0.55118110236220474" bottom="0.55118110236220474" header="0.51181102362204722" footer="0.37"/>
      <printOptions horizontalCentered="1" verticalCentered="1"/>
      <pageSetup paperSize="9" scale="17" fitToHeight="2" orientation="landscape" horizontalDpi="4294967293"/>
      <headerFooter alignWithMargins="0"/>
    </customSheetView>
    <customSheetView guid="{6737CE0F-419F-4352-A504-2E39131931A4}" scale="75" showPageBreaks="1" view="pageBreakPreview" showRuler="0">
      <pane xSplit="3" ySplit="2" topLeftCell="AE3" activePane="bottomRight" state="frozen"/>
      <selection pane="bottomRight" activeCell="AN6" sqref="AN6"/>
      <rowBreaks count="3" manualBreakCount="3">
        <brk id="32" max="83" man="1"/>
        <brk id="35" max="81" man="1"/>
        <brk id="49" max="34" man="1"/>
      </rowBreaks>
      <pageMargins left="0.78740157480314965" right="0.78740157480314965" top="0.6692913385826772" bottom="0.55118110236220474" header="0.27559055118110237" footer="0.51181102362204722"/>
      <pageSetup paperSize="9" scale="32" fitToHeight="3" orientation="landscape" horizontalDpi="4294967293"/>
      <headerFooter alignWithMargins="0"/>
    </customSheetView>
    <customSheetView guid="{F4727664-6096-46B4-806C-413CA1CD9226}" scale="75" showPageBreaks="1" view="pageBreakPreview" showRuler="0" topLeftCell="N1">
      <selection activeCell="R20" sqref="R20:S21"/>
      <rowBreaks count="3" manualBreakCount="3">
        <brk id="32" max="83" man="1"/>
        <brk id="35" max="81" man="1"/>
        <brk id="49" max="34" man="1"/>
      </rowBreaks>
      <pageMargins left="0.78740157480314965" right="0.78740157480314965" top="0.6692913385826772" bottom="0.55118110236220474" header="0.27559055118110237" footer="0.51181102362204722"/>
      <pageSetup paperSize="9" scale="32" fitToHeight="3" orientation="landscape" horizontalDpi="4294967293"/>
      <headerFooter alignWithMargins="0"/>
    </customSheetView>
    <customSheetView guid="{9C8E0BF5-EE0C-484F-A6E4-A522B09CDF3D}" scale="75" showPageBreaks="1" view="pageBreakPreview" showRuler="0" topLeftCell="A25">
      <selection activeCell="D32" sqref="D32"/>
      <rowBreaks count="2" manualBreakCount="2">
        <brk id="35" max="81" man="1"/>
        <brk id="50" max="34" man="1"/>
      </rowBreaks>
      <pageMargins left="0.78740157480314965" right="0.78740157480314965" top="0.6692913385826772" bottom="0.55118110236220474" header="0.27559055118110237" footer="0.51181102362204722"/>
      <pageSetup paperSize="9" scale="16" fitToHeight="3" orientation="landscape" horizontalDpi="4294967293"/>
      <headerFooter alignWithMargins="0"/>
    </customSheetView>
    <customSheetView guid="{D148D549-469F-4974-B593-6C210689C5BF}" scale="75" printArea="1" hiddenColumns="1" showRuler="0">
      <selection activeCell="AC6" sqref="AC6:AF30"/>
      <rowBreaks count="1" manualBreakCount="1">
        <brk id="34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F74A0551-CDB2-4BCC-9D16-9D69657D8200}" scale="90" fitToPage="1" showRuler="0">
      <pane xSplit="2" ySplit="5" topLeftCell="T30" activePane="bottomRight" state="frozen"/>
      <selection pane="bottomRight" activeCell="T38" sqref="T38"/>
      <rowBreaks count="1" manualBreakCount="1">
        <brk id="35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40" fitToHeight="2" orientation="landscape" horizontalDpi="4294967293"/>
      <headerFooter alignWithMargins="0"/>
    </customSheetView>
    <customSheetView guid="{13532A24-8A02-4BFF-8840-A3C469D9D343}" scale="75" fitToPage="1" printArea="1" showRuler="0">
      <pane xSplit="7" ySplit="3" topLeftCell="H16" activePane="bottomRight" state="frozen"/>
      <selection pane="bottomRight" activeCell="U28" sqref="U28"/>
      <rowBreaks count="1" manualBreakCount="1">
        <brk id="34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49" fitToHeight="2" orientation="landscape" horizontalDpi="4294967293"/>
      <headerFooter alignWithMargins="0"/>
    </customSheetView>
    <customSheetView guid="{C82047CE-BA54-4E10-98BC-C97594B1F1F6}" scale="75" printArea="1" showRuler="0" topLeftCell="A2">
      <pane xSplit="3" ySplit="4" topLeftCell="S23" activePane="bottomRight" state="frozen"/>
      <selection pane="bottomRight" activeCell="W31" sqref="W31"/>
      <rowBreaks count="1" manualBreakCount="1">
        <brk id="22" max="33" man="1"/>
      </rowBreaks>
      <colBreaks count="1" manualBreakCount="1">
        <brk id="25" max="34" man="1"/>
      </col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0" fitToWidth="2" fitToHeight="2" orientation="landscape" horizontalDpi="4294967293"/>
      <headerFooter alignWithMargins="0"/>
    </customSheetView>
    <customSheetView guid="{9AD66A59-D05E-4D68-B260-E64B0054320A}" scale="75" showRuler="0" topLeftCell="A2">
      <pane xSplit="1" ySplit="4" topLeftCell="B6" activePane="bottomRight" state="frozen"/>
      <selection pane="bottomRight" activeCell="A49" sqref="A49:B52"/>
      <rowBreaks count="1" manualBreakCount="1">
        <brk id="37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A9248DA8-F3B8-4E24-B5F7-0F88F8586279}" scale="75" showRuler="0" topLeftCell="I38">
      <selection activeCell="F46" sqref="F46:J48"/>
      <rowBreaks count="1" manualBreakCount="1">
        <brk id="37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6358E499-4C1B-478E-8281-1A564FE4CB67}" scale="75" showRuler="0">
      <selection activeCell="D6" sqref="D6"/>
      <rowBreaks count="1" manualBreakCount="1">
        <brk id="34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F3525FD0-0F64-4765-B209-DAE984F25A20}" scale="75" printArea="1" showRuler="0" topLeftCell="A33">
      <pane xSplit="3" topLeftCell="X1" activePane="topRight" state="frozen"/>
      <selection pane="topRight" activeCell="AC49" sqref="AC49"/>
      <rowBreaks count="1" manualBreakCount="1">
        <brk id="34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D0E10B7A-2CB4-43F3-A3CF-AAA00857D0F2}" scale="75" showRuler="0" topLeftCell="C31">
      <selection activeCell="X44" sqref="X44"/>
      <rowBreaks count="1" manualBreakCount="1">
        <brk id="34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8FF13B32-C959-4C09-91F8-A40AC8380FF9}" scale="75" showPageBreaks="1" printArea="1" view="pageBreakPreview" showRuler="0">
      <selection activeCell="J6" sqref="J6:K6"/>
      <rowBreaks count="1" manualBreakCount="1">
        <brk id="49" max="34" man="1"/>
      </rowBreaks>
      <pageMargins left="0.78740157480314965" right="0.78740157480314965" top="0.6692913385826772" bottom="0.55118110236220474" header="0.27559055118110237" footer="0.51181102362204722"/>
      <pageSetup paperSize="9" scale="45" fitToHeight="3" orientation="landscape" horizontalDpi="4294967293"/>
      <headerFooter alignWithMargins="0"/>
    </customSheetView>
    <customSheetView guid="{949A37EE-B7AF-4D4B-B35C-BA1FCE6A3225}" scale="75" printArea="1" showRuler="0" topLeftCell="I38">
      <selection activeCell="F46" sqref="F46:J48"/>
      <rowBreaks count="1" manualBreakCount="1">
        <brk id="37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05F3EDAC-A727-4E1E-B468-AE0815D97C34}" scale="75" showRuler="0" topLeftCell="A2">
      <pane xSplit="1" ySplit="4" topLeftCell="B44" activePane="bottomRight" state="frozen"/>
      <selection pane="bottomRight" activeCell="A49" sqref="A49:B52"/>
      <rowBreaks count="1" manualBreakCount="1">
        <brk id="37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1" fitToWidth="2" fitToHeight="2" orientation="landscape" horizontalDpi="4294967293"/>
      <headerFooter alignWithMargins="0"/>
    </customSheetView>
    <customSheetView guid="{A857A77E-0879-464B-8C8B-8BC333F681A0}" scale="75" printArea="1" showRuler="0" topLeftCell="A2">
      <pane xSplit="3" ySplit="4" topLeftCell="U31" activePane="bottomRight" state="frozen"/>
      <selection pane="bottomRight" activeCell="AA34" sqref="AA34"/>
      <rowBreaks count="1" manualBreakCount="1">
        <brk id="22" max="33" man="1"/>
      </rowBreaks>
      <colBreaks count="1" manualBreakCount="1">
        <brk id="25" max="34" man="1"/>
      </col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0" fitToWidth="2" fitToHeight="2" orientation="landscape" horizontalDpi="4294967293"/>
      <headerFooter alignWithMargins="0"/>
    </customSheetView>
    <customSheetView guid="{4398A287-A0B7-4445-A9CE-659723B9BC6B}" scale="75" showRuler="0" topLeftCell="A2">
      <pane xSplit="3" ySplit="4" topLeftCell="D19" activePane="bottomRight" state="frozen"/>
      <selection pane="bottomRight" activeCell="G19" sqref="G19"/>
      <rowBreaks count="1" manualBreakCount="1">
        <brk id="22" max="33" man="1"/>
      </rowBreaks>
      <colBreaks count="1" manualBreakCount="1">
        <brk id="25" max="34" man="1"/>
      </col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60" fitToWidth="2" fitToHeight="2" orientation="landscape" horizontalDpi="4294967293"/>
      <headerFooter alignWithMargins="0"/>
    </customSheetView>
    <customSheetView guid="{5FA418B5-B149-427A-9D48-E97A247AF880}" scale="75" fitToPage="1" printArea="1" showRuler="0">
      <pane xSplit="7" ySplit="3" topLeftCell="S22" activePane="bottomRight" state="frozen"/>
      <selection pane="bottomRight" activeCell="X30" sqref="X30"/>
      <rowBreaks count="1" manualBreakCount="1">
        <brk id="34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49" fitToHeight="2" orientation="landscape" horizontalDpi="4294967293"/>
      <headerFooter alignWithMargins="0"/>
    </customSheetView>
    <customSheetView guid="{0875243B-47D3-44F6-812F-EAE961A94192}" scale="75" showPageBreaks="1" view="pageBreakPreview" showRuler="0" topLeftCell="A43">
      <selection activeCell="I32" sqref="I32"/>
      <rowBreaks count="2" manualBreakCount="2">
        <brk id="34" max="81" man="1"/>
        <brk id="49" max="34" man="1"/>
      </rowBreaks>
      <pageMargins left="0.78740157480314965" right="0.78740157480314965" top="0.6692913385826772" bottom="0.55118110236220474" header="0.27559055118110237" footer="0.51181102362204722"/>
      <pageSetup paperSize="9" scale="45" fitToHeight="3" orientation="landscape" horizontalDpi="4294967293"/>
      <headerFooter alignWithMargins="0"/>
    </customSheetView>
    <customSheetView guid="{C77C5903-3788-4677-99E0-F682A9131927}" scale="75" showPageBreaks="1" view="pageBreakPreview" showRuler="0">
      <selection activeCell="V32" sqref="V32"/>
      <rowBreaks count="2" manualBreakCount="2">
        <brk id="35" max="81" man="1"/>
        <brk id="50" max="34" man="1"/>
      </rowBreaks>
      <pageMargins left="0.78740157480314965" right="0.78740157480314965" top="0.6692913385826772" bottom="0.55118110236220474" header="0.27559055118110237" footer="0.51181102362204722"/>
      <pageSetup paperSize="9" scale="16" fitToHeight="3" orientation="landscape" horizontalDpi="4294967293"/>
      <headerFooter alignWithMargins="0"/>
    </customSheetView>
    <customSheetView guid="{0AAEA00F-8B95-40A8-9F59-B5C904AB97AD}" scale="75" showPageBreaks="1" printArea="1" showRuler="0">
      <pane xSplit="5" ySplit="5" topLeftCell="F6" activePane="bottomRight" state="frozen"/>
      <selection pane="bottomRight" activeCell="G8" sqref="G8"/>
      <colBreaks count="1" manualBreakCount="1">
        <brk id="21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3" fitToWidth="2" fitToHeight="2" orientation="landscape" horizontalDpi="4294967293"/>
      <headerFooter alignWithMargins="0"/>
    </customSheetView>
    <customSheetView guid="{D9764F83-203A-4865-8350-16A6DE95217E}" scale="75" showPageBreaks="1" view="pageBreakPreview" showRuler="0" topLeftCell="N1">
      <selection activeCell="R20" sqref="R20:S21"/>
      <rowBreaks count="3" manualBreakCount="3">
        <brk id="32" max="83" man="1"/>
        <brk id="35" max="81" man="1"/>
        <brk id="49" max="34" man="1"/>
      </rowBreaks>
      <pageMargins left="0.78740157480314965" right="0.78740157480314965" top="0.6692913385826772" bottom="0.55118110236220474" header="0.27559055118110237" footer="0.51181102362204722"/>
      <pageSetup paperSize="9" scale="32" fitToHeight="3" orientation="landscape" horizontalDpi="4294967293"/>
      <headerFooter alignWithMargins="0"/>
    </customSheetView>
    <customSheetView guid="{679CF3BA-ECBF-4C8B-A19B-5CDA6F22E6CD}" scale="75" showPageBreaks="1" printArea="1" view="pageBreakPreview" showRuler="0">
      <pane xSplit="2" ySplit="3.3865030674846626" topLeftCell="C23" activePane="bottomRight" state="frozen"/>
      <selection pane="bottomRight" activeCell="E11" sqref="E11"/>
      <rowBreaks count="1" manualBreakCount="1">
        <brk id="35" max="33" man="1"/>
      </rowBreaks>
      <pageMargins left="0.36" right="0.54" top="0.55118110236220474" bottom="0.55118110236220474" header="0.51181102362204722" footer="0.37"/>
      <printOptions horizontalCentered="1" verticalCentered="1"/>
      <pageSetup paperSize="9" scale="34" fitToHeight="2" orientation="landscape" horizontalDpi="4294967293"/>
      <headerFooter alignWithMargins="0"/>
    </customSheetView>
    <customSheetView guid="{0836367D-7CEC-4E9F-990B-5C5935178FC0}" scale="75" showPageBreaks="1" fitToPage="1" showRuler="0">
      <pane xSplit="2" ySplit="4" topLeftCell="S27" activePane="bottomRight" state="frozen"/>
      <selection pane="bottomRight" activeCell="Y35" sqref="Y35"/>
      <rowBreaks count="1" manualBreakCount="1">
        <brk id="35" max="33" man="1"/>
      </rowBreaks>
      <pageMargins left="0.78740157480314965" right="0.78740157480314965" top="0.55118110236220474" bottom="0.55118110236220474" header="0.51181102362204722" footer="0.51181102362204722"/>
      <printOptions horizontalCentered="1" verticalCentered="1"/>
      <pageSetup paperSize="9" scale="13" fitToHeight="2" orientation="landscape" horizontalDpi="4294967293"/>
      <headerFooter alignWithMargins="0"/>
    </customSheetView>
    <customSheetView guid="{6B4A7CC8-CEBD-4CF0-82C2-F2D2172AEFF7}" scale="75" fitToPage="1" showRuler="0">
      <pane xSplit="5" ySplit="4" topLeftCell="P5" activePane="bottomRight" state="frozen"/>
      <selection pane="bottomRight" activeCell="U34" sqref="U34:U35"/>
      <colBreaks count="1" manualBreakCount="1">
        <brk id="24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2" orientation="landscape" horizontalDpi="4294967293"/>
      <headerFooter alignWithMargins="0"/>
    </customSheetView>
    <customSheetView guid="{14D69662-3193-4D98-A3CD-DD4A31280011}" scale="75" fitToPage="1">
      <pane xSplit="3" ySplit="5" topLeftCell="U31" activePane="bottomRight" state="frozen"/>
      <selection pane="bottomRight" activeCell="AC36" sqref="AC36"/>
      <colBreaks count="1" manualBreakCount="1">
        <brk id="24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0" orientation="landscape" horizontalDpi="4294967293"/>
      <headerFooter alignWithMargins="0"/>
    </customSheetView>
    <customSheetView guid="{78AF4977-876A-4073-BBFC-8042203B65DC}" scale="75" showPageBreaks="1" fitToPage="1" printArea="1" showRuler="0">
      <pane xSplit="5" ySplit="5" topLeftCell="X12" activePane="bottomRight" state="frozen"/>
      <selection pane="bottomRight" activeCell="AL24" sqref="AL24:AO24"/>
      <colBreaks count="1" manualBreakCount="1">
        <brk id="24" max="33" man="1"/>
      </colBreaks>
      <pageMargins left="0.35433070866141736" right="0.15" top="0.55118110236220474" bottom="0.18" header="0.51181102362204722" footer="0.35433070866141736"/>
      <printOptions horizontalCentered="1" verticalCentered="1"/>
      <pageSetup paperSize="9" scale="32" orientation="landscape" horizontalDpi="4294967293" r:id="rId2"/>
      <headerFooter alignWithMargins="0"/>
    </customSheetView>
    <customSheetView guid="{7DAFD1DF-FA41-4A58-90D5-21FADA1D723C}" scale="60" showGridLines="0" fitToPage="1" hiddenColumns="1">
      <pane xSplit="5" ySplit="4" topLeftCell="I5" activePane="bottomRight" state="frozen"/>
      <selection pane="bottomRight" activeCell="BF11" sqref="BF11"/>
      <pageMargins left="0.35433070866141736" right="0.15" top="0.55118110236220474" bottom="0.18" header="0.51181102362204722" footer="0.35433070866141736"/>
      <printOptions horizontalCentered="1" verticalCentered="1"/>
      <pageSetup paperSize="9" scale="12" orientation="portrait" horizontalDpi="4294967293" r:id="rId3"/>
      <headerFooter alignWithMargins="0"/>
    </customSheetView>
  </customSheetViews>
  <mergeCells count="34">
    <mergeCell ref="AC1:AC2"/>
    <mergeCell ref="AD1:AD2"/>
    <mergeCell ref="AE1:AE2"/>
    <mergeCell ref="BU1:BU2"/>
    <mergeCell ref="BP1:BP2"/>
    <mergeCell ref="BV1:BV2"/>
    <mergeCell ref="W1:W2"/>
    <mergeCell ref="H1:J1"/>
    <mergeCell ref="BO1:BO2"/>
    <mergeCell ref="U1:U2"/>
    <mergeCell ref="BK1:BK2"/>
    <mergeCell ref="X1:X2"/>
    <mergeCell ref="BL1:BL2"/>
    <mergeCell ref="BN1:BN2"/>
    <mergeCell ref="BM1:BM2"/>
    <mergeCell ref="BA1:BI1"/>
    <mergeCell ref="BQ1:BS1"/>
    <mergeCell ref="AG1:AJ1"/>
    <mergeCell ref="AL1:AT1"/>
    <mergeCell ref="AV1:AY1"/>
    <mergeCell ref="AB1:AB2"/>
    <mergeCell ref="A18:A19"/>
    <mergeCell ref="Y1:Y2"/>
    <mergeCell ref="Z1:Z2"/>
    <mergeCell ref="S1:T1"/>
    <mergeCell ref="F1:G1"/>
    <mergeCell ref="D1:D2"/>
    <mergeCell ref="Q1:R1"/>
    <mergeCell ref="O1:P1"/>
    <mergeCell ref="B1:B2"/>
    <mergeCell ref="E1:E2"/>
    <mergeCell ref="M1:N1"/>
    <mergeCell ref="K1:L1"/>
    <mergeCell ref="V1:V2"/>
  </mergeCells>
  <phoneticPr fontId="0" type="noConversion"/>
  <conditionalFormatting sqref="BA20:BE20 BG20 BI20">
    <cfRule type="cellIs" dxfId="32" priority="31" stopIfTrue="1" operator="between">
      <formula>0.96</formula>
      <formula>1.5</formula>
    </cfRule>
    <cfRule type="cellIs" dxfId="31" priority="32" stopIfTrue="1" operator="between">
      <formula>0.8</formula>
      <formula>0.9599999</formula>
    </cfRule>
    <cfRule type="cellIs" dxfId="30" priority="33" stopIfTrue="1" operator="between">
      <formula>0.7</formula>
      <formula>0.799999</formula>
    </cfRule>
  </conditionalFormatting>
  <conditionalFormatting sqref="BH20">
    <cfRule type="cellIs" dxfId="29" priority="28" stopIfTrue="1" operator="between">
      <formula>0.96</formula>
      <formula>1.5</formula>
    </cfRule>
    <cfRule type="cellIs" dxfId="28" priority="29" stopIfTrue="1" operator="between">
      <formula>0.8</formula>
      <formula>0.9599999</formula>
    </cfRule>
    <cfRule type="cellIs" dxfId="27" priority="30" stopIfTrue="1" operator="between">
      <formula>0.7</formula>
      <formula>0.799999</formula>
    </cfRule>
  </conditionalFormatting>
  <conditionalFormatting sqref="BA22:BE22 BG22">
    <cfRule type="cellIs" dxfId="26" priority="25" stopIfTrue="1" operator="between">
      <formula>0.96</formula>
      <formula>1.5</formula>
    </cfRule>
    <cfRule type="cellIs" dxfId="25" priority="26" stopIfTrue="1" operator="between">
      <formula>0.8</formula>
      <formula>0.9599999</formula>
    </cfRule>
    <cfRule type="cellIs" dxfId="24" priority="27" stopIfTrue="1" operator="between">
      <formula>0.7</formula>
      <formula>0.799999</formula>
    </cfRule>
  </conditionalFormatting>
  <conditionalFormatting sqref="BH22">
    <cfRule type="cellIs" dxfId="23" priority="22" stopIfTrue="1" operator="between">
      <formula>0.96</formula>
      <formula>1.5</formula>
    </cfRule>
    <cfRule type="cellIs" dxfId="22" priority="23" stopIfTrue="1" operator="between">
      <formula>0.8</formula>
      <formula>0.9599999</formula>
    </cfRule>
    <cfRule type="cellIs" dxfId="21" priority="24" stopIfTrue="1" operator="between">
      <formula>0.7</formula>
      <formula>0.799999</formula>
    </cfRule>
  </conditionalFormatting>
  <conditionalFormatting sqref="AS22:AT22">
    <cfRule type="cellIs" dxfId="20" priority="19" stopIfTrue="1" operator="between">
      <formula>0.96</formula>
      <formula>1.5</formula>
    </cfRule>
    <cfRule type="cellIs" dxfId="19" priority="20" stopIfTrue="1" operator="between">
      <formula>0.8</formula>
      <formula>0.9599999</formula>
    </cfRule>
    <cfRule type="cellIs" dxfId="18" priority="21" stopIfTrue="1" operator="between">
      <formula>0.7</formula>
      <formula>0.799999</formula>
    </cfRule>
  </conditionalFormatting>
  <conditionalFormatting sqref="AL22 AR22 AN22:AP22">
    <cfRule type="cellIs" dxfId="17" priority="16" stopIfTrue="1" operator="between">
      <formula>0.96</formula>
      <formula>1.5</formula>
    </cfRule>
    <cfRule type="cellIs" dxfId="16" priority="17" stopIfTrue="1" operator="between">
      <formula>0.8</formula>
      <formula>0.9599999</formula>
    </cfRule>
    <cfRule type="cellIs" dxfId="15" priority="18" stopIfTrue="1" operator="between">
      <formula>0.7</formula>
      <formula>0.799999</formula>
    </cfRule>
  </conditionalFormatting>
  <conditionalFormatting sqref="AS21:AT21">
    <cfRule type="cellIs" dxfId="14" priority="13" stopIfTrue="1" operator="between">
      <formula>0.96</formula>
      <formula>1.5</formula>
    </cfRule>
    <cfRule type="cellIs" dxfId="13" priority="14" stopIfTrue="1" operator="between">
      <formula>0.8</formula>
      <formula>0.9599999</formula>
    </cfRule>
    <cfRule type="cellIs" dxfId="12" priority="15" stopIfTrue="1" operator="between">
      <formula>0.7</formula>
      <formula>0.799999</formula>
    </cfRule>
  </conditionalFormatting>
  <conditionalFormatting sqref="AL21:AP21 AR21">
    <cfRule type="cellIs" dxfId="11" priority="10" stopIfTrue="1" operator="between">
      <formula>0.96</formula>
      <formula>1.5</formula>
    </cfRule>
    <cfRule type="cellIs" dxfId="10" priority="11" stopIfTrue="1" operator="between">
      <formula>0.8</formula>
      <formula>0.9599999</formula>
    </cfRule>
    <cfRule type="cellIs" dxfId="9" priority="12" stopIfTrue="1" operator="between">
      <formula>0.7</formula>
      <formula>0.799999</formula>
    </cfRule>
  </conditionalFormatting>
  <conditionalFormatting sqref="BA21:BE21 BG21 BI21">
    <cfRule type="cellIs" dxfId="8" priority="7" stopIfTrue="1" operator="between">
      <formula>0.96</formula>
      <formula>1.5</formula>
    </cfRule>
    <cfRule type="cellIs" dxfId="7" priority="8" stopIfTrue="1" operator="between">
      <formula>0.8</formula>
      <formula>0.9599999</formula>
    </cfRule>
    <cfRule type="cellIs" dxfId="6" priority="9" stopIfTrue="1" operator="between">
      <formula>0.7</formula>
      <formula>0.799999</formula>
    </cfRule>
  </conditionalFormatting>
  <conditionalFormatting sqref="BH21">
    <cfRule type="cellIs" dxfId="5" priority="4" stopIfTrue="1" operator="between">
      <formula>0.96</formula>
      <formula>1.5</formula>
    </cfRule>
    <cfRule type="cellIs" dxfId="4" priority="5" stopIfTrue="1" operator="between">
      <formula>0.8</formula>
      <formula>0.9599999</formula>
    </cfRule>
    <cfRule type="cellIs" dxfId="3" priority="6" stopIfTrue="1" operator="between">
      <formula>0.7</formula>
      <formula>0.799999</formula>
    </cfRule>
  </conditionalFormatting>
  <conditionalFormatting sqref="BI22">
    <cfRule type="cellIs" dxfId="2" priority="1" stopIfTrue="1" operator="between">
      <formula>0.96</formula>
      <formula>1.5</formula>
    </cfRule>
    <cfRule type="cellIs" dxfId="1" priority="2" stopIfTrue="1" operator="between">
      <formula>0.8</formula>
      <formula>0.9599999</formula>
    </cfRule>
    <cfRule type="cellIs" dxfId="0" priority="3" stopIfTrue="1" operator="between">
      <formula>0.7</formula>
      <formula>0.799999</formula>
    </cfRule>
  </conditionalFormatting>
  <printOptions horizontalCentered="1" verticalCentered="1"/>
  <pageMargins left="0.35433070866141736" right="0.15748031496062992" top="0.55118110236220474" bottom="0.19685039370078741" header="0.51181102362204722" footer="0.35433070866141736"/>
  <pageSetup paperSize="9" scale="40" orientation="landscape" horizontalDpi="4294967293" r:id="rId4"/>
  <headerFooter alignWithMargins="0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3" sqref="L3"/>
    </sheetView>
  </sheetViews>
  <sheetFormatPr defaultRowHeight="12.75"/>
  <cols>
    <col min="1" max="1" width="50.5703125" customWidth="1"/>
    <col min="2" max="2" width="12.7109375" customWidth="1"/>
  </cols>
  <sheetData>
    <row r="1" spans="1:9" ht="21" thickBot="1">
      <c r="A1" s="12" t="s">
        <v>68</v>
      </c>
      <c r="B1" s="657" t="s">
        <v>12</v>
      </c>
      <c r="C1" s="658"/>
      <c r="D1" s="658"/>
      <c r="E1" s="658"/>
      <c r="F1" s="658"/>
      <c r="G1" s="658"/>
      <c r="H1" s="659"/>
      <c r="I1" s="13"/>
    </row>
    <row r="2" spans="1:9" ht="109.5" thickBot="1">
      <c r="A2" s="660" t="s">
        <v>39</v>
      </c>
      <c r="B2" s="68" t="s">
        <v>40</v>
      </c>
      <c r="C2" s="68" t="s">
        <v>29</v>
      </c>
      <c r="D2" s="68" t="s">
        <v>30</v>
      </c>
      <c r="E2" s="69" t="s">
        <v>41</v>
      </c>
      <c r="F2" s="68" t="s">
        <v>27</v>
      </c>
      <c r="G2" s="66" t="s">
        <v>42</v>
      </c>
      <c r="H2" s="67" t="s">
        <v>43</v>
      </c>
      <c r="I2" s="14"/>
    </row>
    <row r="3" spans="1:9" ht="13.5" thickBot="1">
      <c r="A3" s="661"/>
      <c r="B3" s="9"/>
      <c r="C3" s="9"/>
      <c r="D3" s="9"/>
      <c r="E3" s="9"/>
      <c r="F3" s="9"/>
      <c r="G3" s="15"/>
      <c r="H3" s="16"/>
    </row>
    <row r="5" spans="1:9" ht="15">
      <c r="A5" s="17" t="s">
        <v>44</v>
      </c>
      <c r="B5" s="18"/>
      <c r="C5" s="18"/>
      <c r="D5" s="18"/>
      <c r="E5" s="18"/>
      <c r="F5" s="18"/>
      <c r="G5" s="32"/>
      <c r="H5" s="20"/>
    </row>
    <row r="6" spans="1:9" ht="15">
      <c r="A6" s="21" t="s">
        <v>45</v>
      </c>
      <c r="B6" s="18"/>
      <c r="C6" s="18"/>
      <c r="D6" s="18"/>
      <c r="E6" s="18"/>
      <c r="F6" s="18"/>
      <c r="G6" s="18"/>
      <c r="H6" s="20"/>
    </row>
    <row r="7" spans="1:9" ht="15">
      <c r="A7" s="22" t="s">
        <v>46</v>
      </c>
      <c r="B7" s="18"/>
      <c r="C7" s="18"/>
      <c r="D7" s="18"/>
      <c r="E7" s="18"/>
      <c r="F7" s="18"/>
      <c r="G7" s="18"/>
      <c r="H7" s="20"/>
    </row>
    <row r="8" spans="1:9" ht="15">
      <c r="A8" s="23"/>
      <c r="B8" s="24"/>
      <c r="C8" s="24"/>
      <c r="D8" s="24"/>
      <c r="E8" s="24"/>
      <c r="F8" s="24"/>
    </row>
    <row r="9" spans="1:9" ht="13.5" thickBot="1"/>
    <row r="10" spans="1:9" ht="110.25" customHeight="1">
      <c r="A10" s="25"/>
      <c r="B10" s="63" t="s">
        <v>21</v>
      </c>
      <c r="C10" s="63" t="s">
        <v>19</v>
      </c>
      <c r="D10" s="63" t="s">
        <v>47</v>
      </c>
      <c r="E10" s="63" t="s">
        <v>48</v>
      </c>
      <c r="F10" s="63" t="s">
        <v>49</v>
      </c>
      <c r="G10" s="662" t="s">
        <v>0</v>
      </c>
      <c r="H10" s="663"/>
      <c r="I10" s="64" t="s">
        <v>50</v>
      </c>
    </row>
    <row r="11" spans="1:9" ht="15">
      <c r="A11" s="27" t="s">
        <v>51</v>
      </c>
      <c r="B11" s="11"/>
      <c r="C11" s="11"/>
      <c r="D11" s="18"/>
      <c r="E11" s="18"/>
      <c r="F11" s="18"/>
      <c r="G11" s="664"/>
      <c r="H11" s="665"/>
      <c r="I11" s="28"/>
    </row>
    <row r="12" spans="1:9" ht="15.75" thickBot="1">
      <c r="A12" s="27" t="s">
        <v>52</v>
      </c>
      <c r="B12" s="11"/>
      <c r="C12" s="11"/>
      <c r="D12" s="18"/>
      <c r="E12" s="18"/>
      <c r="F12" s="18"/>
      <c r="G12" s="668"/>
      <c r="H12" s="669"/>
      <c r="I12" s="29"/>
    </row>
    <row r="13" spans="1:9" ht="18.75" thickBot="1">
      <c r="A13" s="30"/>
      <c r="B13" s="60"/>
      <c r="C13" s="60"/>
      <c r="D13" s="60"/>
      <c r="E13" s="60"/>
      <c r="F13" s="60"/>
      <c r="G13" s="670"/>
      <c r="H13" s="671"/>
      <c r="I13" s="31"/>
    </row>
    <row r="14" spans="1:9" ht="13.5" thickBot="1"/>
    <row r="15" spans="1:9" ht="93" customHeight="1">
      <c r="A15" s="25"/>
      <c r="B15" s="65" t="s">
        <v>21</v>
      </c>
      <c r="C15" s="65" t="s">
        <v>19</v>
      </c>
      <c r="D15" s="65" t="s">
        <v>47</v>
      </c>
      <c r="E15" s="65" t="s">
        <v>48</v>
      </c>
      <c r="F15" s="65" t="s">
        <v>49</v>
      </c>
      <c r="G15" s="672" t="s">
        <v>0</v>
      </c>
      <c r="H15" s="673"/>
    </row>
    <row r="16" spans="1:9" ht="15">
      <c r="A16" s="27" t="s">
        <v>53</v>
      </c>
      <c r="B16" s="32"/>
      <c r="C16" s="33"/>
      <c r="D16" s="32"/>
      <c r="E16" s="32"/>
      <c r="F16" s="32"/>
      <c r="G16" s="674"/>
      <c r="H16" s="675"/>
    </row>
    <row r="17" spans="1:8" ht="15.75" thickBot="1">
      <c r="A17" s="34" t="s">
        <v>54</v>
      </c>
      <c r="B17" s="35"/>
      <c r="C17" s="35"/>
      <c r="D17" s="36"/>
      <c r="E17" s="36"/>
      <c r="F17" s="36"/>
      <c r="G17" s="678"/>
      <c r="H17" s="679"/>
    </row>
    <row r="18" spans="1:8" ht="18.75" thickBot="1">
      <c r="D18" s="37"/>
      <c r="E18" s="37"/>
      <c r="F18" s="37"/>
      <c r="G18" s="676"/>
      <c r="H18" s="677"/>
    </row>
    <row r="19" spans="1:8" ht="38.25">
      <c r="A19" s="25"/>
      <c r="B19" s="26" t="s">
        <v>55</v>
      </c>
      <c r="C19" s="26" t="s">
        <v>19</v>
      </c>
      <c r="D19" s="37"/>
      <c r="E19" s="37"/>
      <c r="F19" s="37"/>
      <c r="G19" s="38"/>
      <c r="H19" s="38"/>
    </row>
    <row r="20" spans="1:8" ht="18">
      <c r="A20" s="39" t="s">
        <v>56</v>
      </c>
      <c r="B20" s="32"/>
      <c r="C20" s="32"/>
      <c r="D20" s="37"/>
      <c r="E20" s="37"/>
      <c r="F20" s="37"/>
      <c r="G20" s="38"/>
      <c r="H20" s="38"/>
    </row>
    <row r="21" spans="1:8" ht="18.75" thickBot="1">
      <c r="A21" s="24"/>
      <c r="B21" s="24"/>
      <c r="C21" s="24"/>
      <c r="D21" s="37"/>
      <c r="E21" s="37"/>
      <c r="F21" s="37"/>
      <c r="G21" s="38"/>
      <c r="H21" s="38"/>
    </row>
    <row r="22" spans="1:8" ht="18">
      <c r="A22" s="21" t="s">
        <v>57</v>
      </c>
      <c r="B22" s="26" t="s">
        <v>8</v>
      </c>
      <c r="C22" s="26" t="s">
        <v>9</v>
      </c>
      <c r="D22" s="37"/>
      <c r="E22" s="37"/>
      <c r="F22" s="37"/>
      <c r="G22" s="38"/>
      <c r="H22" s="38"/>
    </row>
    <row r="23" spans="1:8" ht="18">
      <c r="A23" s="39" t="s">
        <v>58</v>
      </c>
      <c r="B23" s="40"/>
      <c r="C23" s="40"/>
      <c r="D23" s="37"/>
      <c r="E23" s="37"/>
      <c r="F23" s="37"/>
      <c r="G23" s="38"/>
      <c r="H23" s="38"/>
    </row>
    <row r="24" spans="1:8" ht="18">
      <c r="A24" s="24"/>
      <c r="B24" s="41"/>
      <c r="C24" s="24"/>
      <c r="D24" s="37"/>
      <c r="E24" s="37"/>
      <c r="F24" s="37"/>
      <c r="G24" s="38"/>
      <c r="H24" s="38"/>
    </row>
    <row r="25" spans="1:8" ht="18.75" thickBot="1">
      <c r="D25" s="37"/>
      <c r="E25" s="37"/>
      <c r="F25" s="37"/>
      <c r="G25" s="38"/>
      <c r="H25" s="38"/>
    </row>
    <row r="26" spans="1:8" ht="51.75" thickBot="1">
      <c r="A26" s="42" t="s">
        <v>45</v>
      </c>
      <c r="B26" s="26" t="s">
        <v>59</v>
      </c>
      <c r="C26" s="26" t="s">
        <v>60</v>
      </c>
      <c r="D26" s="43" t="s">
        <v>61</v>
      </c>
    </row>
    <row r="27" spans="1:8" ht="15.75" thickBot="1">
      <c r="A27" s="44"/>
      <c r="B27" s="61"/>
      <c r="C27" s="62"/>
      <c r="D27" s="10"/>
    </row>
    <row r="28" spans="1:8" ht="15.75">
      <c r="B28" s="45"/>
      <c r="C28" s="46"/>
    </row>
    <row r="29" spans="1:8" ht="13.5" thickBot="1"/>
    <row r="30" spans="1:8" ht="115.5" thickBot="1">
      <c r="A30" s="42" t="s">
        <v>62</v>
      </c>
      <c r="B30" s="26" t="s">
        <v>63</v>
      </c>
      <c r="C30" s="26" t="s">
        <v>64</v>
      </c>
      <c r="D30" s="680" t="s">
        <v>65</v>
      </c>
      <c r="E30" s="681"/>
      <c r="F30" s="26" t="s">
        <v>66</v>
      </c>
    </row>
    <row r="31" spans="1:8" ht="15.75" thickBot="1">
      <c r="A31" s="19"/>
      <c r="B31" s="47"/>
      <c r="C31" s="48"/>
      <c r="D31" s="666"/>
      <c r="E31" s="667"/>
      <c r="F31" s="47"/>
    </row>
    <row r="32" spans="1:8" ht="15">
      <c r="A32" s="37"/>
      <c r="B32" s="49"/>
      <c r="C32" s="50"/>
      <c r="D32" s="50"/>
    </row>
    <row r="34" spans="1:9" ht="110.25">
      <c r="A34" s="51" t="s">
        <v>67</v>
      </c>
      <c r="B34" s="52" t="s">
        <v>24</v>
      </c>
      <c r="C34" s="53" t="s">
        <v>25</v>
      </c>
      <c r="D34" s="54" t="s">
        <v>26</v>
      </c>
      <c r="E34" s="55"/>
      <c r="F34" s="56"/>
      <c r="G34" s="56"/>
      <c r="H34" s="57"/>
      <c r="I34" s="57"/>
    </row>
    <row r="35" spans="1:9" ht="15">
      <c r="A35" s="17" t="s">
        <v>44</v>
      </c>
      <c r="B35" s="58"/>
      <c r="C35" s="59"/>
      <c r="D35" s="59"/>
      <c r="E35" s="55"/>
      <c r="F35" s="56"/>
      <c r="G35" s="56"/>
      <c r="H35" s="57"/>
      <c r="I35" s="57"/>
    </row>
    <row r="36" spans="1:9" ht="15">
      <c r="A36" s="21" t="s">
        <v>45</v>
      </c>
      <c r="B36" s="58"/>
      <c r="C36" s="59"/>
      <c r="D36" s="59"/>
      <c r="E36" s="37"/>
      <c r="F36" s="37"/>
      <c r="G36" s="37"/>
      <c r="H36" s="37"/>
      <c r="I36" s="37"/>
    </row>
    <row r="37" spans="1:9" ht="15">
      <c r="A37" s="22" t="s">
        <v>46</v>
      </c>
      <c r="B37" s="58"/>
      <c r="C37" s="59"/>
      <c r="D37" s="59"/>
      <c r="E37" s="37"/>
      <c r="F37" s="37"/>
      <c r="G37" s="37"/>
      <c r="H37" s="37"/>
      <c r="I37" s="37"/>
    </row>
  </sheetData>
  <customSheetViews>
    <customSheetView guid="{7DAFD1DF-FA41-4A58-90D5-21FADA1D723C}" state="hidden">
      <selection activeCell="L3" sqref="L3"/>
      <pageMargins left="0.511811024" right="0.511811024" top="0.78740157499999996" bottom="0.78740157499999996" header="0.31496062000000002" footer="0.31496062000000002"/>
    </customSheetView>
  </customSheetViews>
  <mergeCells count="12">
    <mergeCell ref="B1:H1"/>
    <mergeCell ref="A2:A3"/>
    <mergeCell ref="G10:H10"/>
    <mergeCell ref="G11:H11"/>
    <mergeCell ref="D31:E31"/>
    <mergeCell ref="G12:H12"/>
    <mergeCell ref="G13:H13"/>
    <mergeCell ref="G15:H15"/>
    <mergeCell ref="G16:H16"/>
    <mergeCell ref="G18:H18"/>
    <mergeCell ref="G17:H17"/>
    <mergeCell ref="D30:E30"/>
  </mergeCells>
  <phoneticPr fontId="0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1" sqref="B31:F31"/>
    </sheetView>
  </sheetViews>
  <sheetFormatPr defaultRowHeight="12.75"/>
  <cols>
    <col min="1" max="1" width="46.42578125" customWidth="1"/>
  </cols>
  <sheetData>
    <row r="1" spans="1:8" ht="21" thickBot="1">
      <c r="A1" s="12" t="s">
        <v>69</v>
      </c>
      <c r="B1" s="657" t="s">
        <v>12</v>
      </c>
      <c r="C1" s="658"/>
      <c r="D1" s="658"/>
      <c r="E1" s="658"/>
      <c r="F1" s="658"/>
      <c r="G1" s="658"/>
      <c r="H1" s="659"/>
    </row>
    <row r="2" spans="1:8" ht="109.5" thickBot="1">
      <c r="A2" s="660" t="s">
        <v>39</v>
      </c>
      <c r="B2" s="68" t="s">
        <v>40</v>
      </c>
      <c r="C2" s="68" t="s">
        <v>29</v>
      </c>
      <c r="D2" s="68" t="s">
        <v>30</v>
      </c>
      <c r="E2" s="69" t="s">
        <v>41</v>
      </c>
      <c r="F2" s="68" t="s">
        <v>27</v>
      </c>
      <c r="G2" s="66" t="s">
        <v>42</v>
      </c>
      <c r="H2" s="67" t="s">
        <v>43</v>
      </c>
    </row>
    <row r="3" spans="1:8" ht="13.5" thickBot="1">
      <c r="A3" s="661"/>
      <c r="B3" s="9"/>
      <c r="C3" s="9"/>
      <c r="D3" s="9"/>
      <c r="E3" s="9"/>
      <c r="F3" s="9"/>
      <c r="G3" s="15"/>
      <c r="H3" s="16"/>
    </row>
    <row r="5" spans="1:8" ht="15">
      <c r="A5" s="17" t="s">
        <v>44</v>
      </c>
      <c r="B5" s="18"/>
      <c r="C5" s="18"/>
      <c r="D5" s="18"/>
      <c r="E5" s="18"/>
      <c r="F5" s="18"/>
      <c r="G5" s="32"/>
      <c r="H5" s="20"/>
    </row>
    <row r="6" spans="1:8" ht="15">
      <c r="A6" s="21" t="s">
        <v>45</v>
      </c>
      <c r="B6" s="18"/>
      <c r="C6" s="18"/>
      <c r="D6" s="18"/>
      <c r="E6" s="18"/>
      <c r="F6" s="18"/>
      <c r="G6" s="18"/>
      <c r="H6" s="20"/>
    </row>
    <row r="7" spans="1:8" ht="15">
      <c r="A7" s="22" t="s">
        <v>46</v>
      </c>
      <c r="B7" s="18"/>
      <c r="C7" s="18"/>
      <c r="D7" s="18"/>
      <c r="E7" s="18"/>
      <c r="F7" s="18"/>
      <c r="G7" s="18"/>
      <c r="H7" s="20"/>
    </row>
    <row r="8" spans="1:8" ht="15">
      <c r="A8" s="23"/>
      <c r="B8" s="24"/>
      <c r="C8" s="24"/>
      <c r="D8" s="24"/>
      <c r="E8" s="24"/>
      <c r="F8" s="24"/>
    </row>
    <row r="9" spans="1:8" ht="13.5" thickBot="1"/>
    <row r="10" spans="1:8" ht="86.25">
      <c r="A10" s="25"/>
      <c r="B10" s="63" t="s">
        <v>21</v>
      </c>
      <c r="C10" s="63" t="s">
        <v>19</v>
      </c>
      <c r="D10" s="63" t="s">
        <v>47</v>
      </c>
      <c r="E10" s="63" t="s">
        <v>48</v>
      </c>
      <c r="F10" s="63" t="s">
        <v>49</v>
      </c>
      <c r="G10" s="662" t="s">
        <v>0</v>
      </c>
      <c r="H10" s="663"/>
    </row>
    <row r="11" spans="1:8" ht="15">
      <c r="A11" s="70" t="s">
        <v>51</v>
      </c>
      <c r="B11" s="71" t="e">
        <f>'ACOLHIMENTO '!#REF!</f>
        <v>#REF!</v>
      </c>
      <c r="C11" s="71" t="e">
        <f>'FORTALECIMENTO  '!#REF!</f>
        <v>#REF!</v>
      </c>
      <c r="D11" s="72">
        <f>F5</f>
        <v>0</v>
      </c>
      <c r="E11" s="72">
        <f>F6</f>
        <v>0</v>
      </c>
      <c r="F11" s="72">
        <f>F7</f>
        <v>0</v>
      </c>
      <c r="G11" s="682" t="e">
        <f>B11+C11+D11+E11+F11</f>
        <v>#REF!</v>
      </c>
      <c r="H11" s="683"/>
    </row>
    <row r="12" spans="1:8" ht="15">
      <c r="A12" s="70" t="s">
        <v>52</v>
      </c>
      <c r="B12" s="71" t="e">
        <f>'ACOLHIMENTO '!#REF!</f>
        <v>#REF!</v>
      </c>
      <c r="C12" s="71" t="e">
        <f>'FORTALECIMENTO  '!#REF!</f>
        <v>#REF!</v>
      </c>
      <c r="D12" s="72">
        <f>G5</f>
        <v>0</v>
      </c>
      <c r="E12" s="72">
        <f>G6</f>
        <v>0</v>
      </c>
      <c r="F12" s="72">
        <f>G7</f>
        <v>0</v>
      </c>
      <c r="G12" s="682" t="e">
        <f>B12+C12+D12+E12+F12</f>
        <v>#REF!</v>
      </c>
      <c r="H12" s="683"/>
    </row>
    <row r="13" spans="1:8" ht="18.75" thickBot="1">
      <c r="A13" s="30"/>
      <c r="B13" s="60"/>
      <c r="C13" s="60"/>
      <c r="D13" s="60"/>
      <c r="E13" s="60"/>
      <c r="F13" s="60"/>
      <c r="G13" s="684" t="e">
        <f>G11-G12</f>
        <v>#REF!</v>
      </c>
      <c r="H13" s="685"/>
    </row>
    <row r="14" spans="1:8" ht="13.5" thickBot="1"/>
    <row r="15" spans="1:8" ht="35.25">
      <c r="A15" s="25"/>
      <c r="B15" s="65" t="s">
        <v>21</v>
      </c>
      <c r="C15" s="65" t="s">
        <v>19</v>
      </c>
      <c r="D15" s="65" t="s">
        <v>47</v>
      </c>
      <c r="E15" s="65" t="s">
        <v>48</v>
      </c>
      <c r="F15" s="65" t="s">
        <v>49</v>
      </c>
      <c r="G15" s="672" t="s">
        <v>0</v>
      </c>
      <c r="H15" s="673"/>
    </row>
    <row r="16" spans="1:8" ht="15">
      <c r="A16" s="27" t="s">
        <v>53</v>
      </c>
      <c r="B16" s="32"/>
      <c r="C16" s="33"/>
      <c r="D16" s="32"/>
      <c r="E16" s="32"/>
      <c r="F16" s="32"/>
      <c r="G16" s="674"/>
      <c r="H16" s="675"/>
    </row>
    <row r="17" spans="1:8" ht="15.75" thickBot="1">
      <c r="A17" s="34" t="s">
        <v>54</v>
      </c>
      <c r="B17" s="35"/>
      <c r="C17" s="35"/>
      <c r="D17" s="36"/>
      <c r="E17" s="36"/>
      <c r="F17" s="36"/>
      <c r="G17" s="678"/>
      <c r="H17" s="679"/>
    </row>
    <row r="18" spans="1:8" ht="18.75" thickBot="1">
      <c r="D18" s="37"/>
      <c r="E18" s="37"/>
      <c r="F18" s="37"/>
      <c r="G18" s="676"/>
      <c r="H18" s="677"/>
    </row>
    <row r="19" spans="1:8" ht="38.25">
      <c r="A19" s="25"/>
      <c r="B19" s="26" t="s">
        <v>55</v>
      </c>
      <c r="C19" s="26" t="s">
        <v>19</v>
      </c>
      <c r="D19" s="37"/>
      <c r="E19" s="37"/>
      <c r="F19" s="37"/>
      <c r="G19" s="38"/>
      <c r="H19" s="38"/>
    </row>
    <row r="20" spans="1:8" ht="18">
      <c r="A20" s="39" t="s">
        <v>56</v>
      </c>
      <c r="B20" s="32"/>
      <c r="C20" s="32"/>
      <c r="D20" s="37"/>
      <c r="E20" s="37"/>
      <c r="F20" s="37"/>
      <c r="G20" s="38"/>
      <c r="H20" s="38"/>
    </row>
    <row r="21" spans="1:8" ht="18.75" thickBot="1">
      <c r="A21" s="24"/>
      <c r="B21" s="24"/>
      <c r="C21" s="24"/>
      <c r="D21" s="37"/>
      <c r="E21" s="37"/>
      <c r="F21" s="37"/>
      <c r="G21" s="38"/>
      <c r="H21" s="38"/>
    </row>
    <row r="22" spans="1:8" ht="25.5">
      <c r="A22" s="21" t="s">
        <v>57</v>
      </c>
      <c r="B22" s="26" t="s">
        <v>8</v>
      </c>
      <c r="C22" s="26" t="s">
        <v>9</v>
      </c>
      <c r="D22" s="37"/>
      <c r="E22" s="37"/>
      <c r="F22" s="37"/>
      <c r="G22" s="38"/>
      <c r="H22" s="38"/>
    </row>
    <row r="23" spans="1:8" ht="18">
      <c r="A23" s="39" t="s">
        <v>58</v>
      </c>
      <c r="B23" s="40"/>
      <c r="C23" s="40"/>
      <c r="D23" s="37"/>
      <c r="E23" s="37"/>
      <c r="F23" s="37"/>
      <c r="G23" s="38"/>
      <c r="H23" s="38"/>
    </row>
    <row r="24" spans="1:8" ht="18">
      <c r="A24" s="24"/>
      <c r="B24" s="41"/>
      <c r="C24" s="24"/>
      <c r="D24" s="37"/>
      <c r="E24" s="37"/>
      <c r="F24" s="37"/>
      <c r="G24" s="38"/>
      <c r="H24" s="38"/>
    </row>
    <row r="25" spans="1:8" ht="18.75" thickBot="1">
      <c r="D25" s="37"/>
      <c r="E25" s="37"/>
      <c r="F25" s="37"/>
      <c r="G25" s="38"/>
      <c r="H25" s="38"/>
    </row>
    <row r="26" spans="1:8" ht="51.75" thickBot="1">
      <c r="A26" s="42" t="s">
        <v>45</v>
      </c>
      <c r="B26" s="26" t="s">
        <v>59</v>
      </c>
      <c r="C26" s="26" t="s">
        <v>60</v>
      </c>
      <c r="D26" s="43" t="s">
        <v>61</v>
      </c>
    </row>
    <row r="27" spans="1:8" ht="15.75" thickBot="1">
      <c r="A27" s="44"/>
      <c r="B27" s="61"/>
      <c r="C27" s="62"/>
      <c r="D27" s="73"/>
    </row>
    <row r="28" spans="1:8" ht="15.75">
      <c r="B28" s="45"/>
      <c r="C28" s="46"/>
    </row>
    <row r="29" spans="1:8" ht="13.5" thickBot="1"/>
    <row r="30" spans="1:8" ht="153.75" thickBot="1">
      <c r="A30" s="42" t="s">
        <v>62</v>
      </c>
      <c r="B30" s="26" t="s">
        <v>63</v>
      </c>
      <c r="C30" s="26" t="s">
        <v>64</v>
      </c>
      <c r="D30" s="680" t="s">
        <v>65</v>
      </c>
      <c r="E30" s="681"/>
      <c r="F30" s="26" t="s">
        <v>66</v>
      </c>
    </row>
    <row r="31" spans="1:8" ht="15.75" thickBot="1">
      <c r="A31" s="19"/>
      <c r="B31" s="47"/>
      <c r="C31" s="48"/>
      <c r="D31" s="666"/>
      <c r="E31" s="667"/>
      <c r="F31" s="47"/>
    </row>
    <row r="32" spans="1:8" ht="15">
      <c r="A32" s="37"/>
      <c r="B32" s="49"/>
      <c r="C32" s="50"/>
      <c r="D32" s="50"/>
    </row>
    <row r="34" spans="1:8" ht="110.25">
      <c r="A34" s="51" t="s">
        <v>67</v>
      </c>
      <c r="B34" s="52" t="s">
        <v>24</v>
      </c>
      <c r="C34" s="53" t="s">
        <v>25</v>
      </c>
      <c r="D34" s="54" t="s">
        <v>26</v>
      </c>
      <c r="E34" s="55"/>
      <c r="F34" s="56"/>
      <c r="G34" s="56"/>
      <c r="H34" s="57"/>
    </row>
    <row r="35" spans="1:8" ht="15">
      <c r="A35" s="17" t="s">
        <v>44</v>
      </c>
      <c r="B35" s="58"/>
      <c r="C35" s="59"/>
      <c r="D35" s="59"/>
      <c r="E35" s="55"/>
      <c r="F35" s="56"/>
      <c r="G35" s="56"/>
      <c r="H35" s="57"/>
    </row>
    <row r="36" spans="1:8" ht="15">
      <c r="A36" s="21" t="s">
        <v>45</v>
      </c>
      <c r="B36" s="58"/>
      <c r="C36" s="59"/>
      <c r="D36" s="59"/>
      <c r="E36" s="37"/>
      <c r="F36" s="37"/>
      <c r="G36" s="37"/>
      <c r="H36" s="37"/>
    </row>
    <row r="37" spans="1:8" ht="15">
      <c r="A37" s="22" t="s">
        <v>46</v>
      </c>
      <c r="B37" s="58"/>
      <c r="C37" s="59"/>
      <c r="D37" s="59"/>
      <c r="E37" s="37"/>
      <c r="F37" s="37"/>
      <c r="G37" s="37"/>
      <c r="H37" s="37"/>
    </row>
  </sheetData>
  <customSheetViews>
    <customSheetView guid="{7DAFD1DF-FA41-4A58-90D5-21FADA1D723C}" state="hidden">
      <selection activeCell="B31" sqref="B31:F31"/>
      <pageMargins left="0.511811024" right="0.511811024" top="0.78740157499999996" bottom="0.78740157499999996" header="0.31496062000000002" footer="0.31496062000000002"/>
    </customSheetView>
  </customSheetViews>
  <mergeCells count="12">
    <mergeCell ref="D31:E31"/>
    <mergeCell ref="B1:H1"/>
    <mergeCell ref="A2:A3"/>
    <mergeCell ref="G10:H10"/>
    <mergeCell ref="G11:H11"/>
    <mergeCell ref="G12:H12"/>
    <mergeCell ref="G13:H13"/>
    <mergeCell ref="G15:H15"/>
    <mergeCell ref="G16:H16"/>
    <mergeCell ref="G17:H17"/>
    <mergeCell ref="G18:H18"/>
    <mergeCell ref="D30:E30"/>
  </mergeCells>
  <phoneticPr fontId="0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D4" sqref="D4"/>
    </sheetView>
  </sheetViews>
  <sheetFormatPr defaultRowHeight="12.75"/>
  <cols>
    <col min="1" max="1" width="18.85546875" customWidth="1"/>
    <col min="2" max="2" width="16" customWidth="1"/>
    <col min="3" max="3" width="16.140625" customWidth="1"/>
    <col min="4" max="4" width="15.42578125" customWidth="1"/>
    <col min="5" max="5" width="20.140625" customWidth="1"/>
    <col min="6" max="6" width="17.5703125" customWidth="1"/>
    <col min="7" max="7" width="13.28515625" customWidth="1"/>
    <col min="8" max="8" width="13.42578125" customWidth="1"/>
    <col min="9" max="9" width="16" customWidth="1"/>
    <col min="10" max="10" width="18.28515625" customWidth="1"/>
    <col min="11" max="15" width="19.7109375" customWidth="1"/>
    <col min="16" max="16" width="12.7109375" customWidth="1"/>
    <col min="17" max="17" width="15" customWidth="1"/>
    <col min="18" max="18" width="15.5703125" customWidth="1"/>
    <col min="19" max="19" width="14.42578125" customWidth="1"/>
  </cols>
  <sheetData>
    <row r="1" spans="1:19" ht="15.75" thickBot="1">
      <c r="A1" s="176" t="s">
        <v>132</v>
      </c>
      <c r="B1" s="688" t="s">
        <v>133</v>
      </c>
      <c r="C1" s="688"/>
      <c r="D1" s="688"/>
      <c r="E1" s="688"/>
      <c r="F1" s="688"/>
      <c r="G1" s="688"/>
      <c r="H1" s="688"/>
    </row>
    <row r="2" spans="1:19" ht="45.75" thickBot="1">
      <c r="A2" s="177" t="s">
        <v>134</v>
      </c>
      <c r="B2" s="178" t="s">
        <v>135</v>
      </c>
      <c r="C2" s="179" t="s">
        <v>136</v>
      </c>
      <c r="D2" s="180" t="s">
        <v>137</v>
      </c>
      <c r="E2" s="181" t="s">
        <v>138</v>
      </c>
      <c r="G2" s="182" t="s">
        <v>139</v>
      </c>
      <c r="H2" s="183"/>
      <c r="J2" s="177" t="s">
        <v>140</v>
      </c>
      <c r="K2" s="178" t="s">
        <v>135</v>
      </c>
      <c r="L2" s="179" t="s">
        <v>136</v>
      </c>
      <c r="M2" s="180" t="s">
        <v>137</v>
      </c>
      <c r="N2" s="181" t="s">
        <v>138</v>
      </c>
    </row>
    <row r="3" spans="1:19" ht="61.5" customHeight="1">
      <c r="A3" s="184" t="s">
        <v>141</v>
      </c>
      <c r="B3" s="185"/>
      <c r="C3" s="185"/>
      <c r="D3" s="185"/>
      <c r="E3" s="186"/>
      <c r="G3" s="187" t="s">
        <v>142</v>
      </c>
      <c r="H3" s="188"/>
      <c r="J3" s="184" t="s">
        <v>143</v>
      </c>
      <c r="K3" s="185"/>
      <c r="L3" s="185"/>
      <c r="M3" s="185"/>
      <c r="N3" s="186"/>
    </row>
    <row r="4" spans="1:19" ht="61.5" customHeight="1" thickBot="1">
      <c r="A4" s="189" t="s">
        <v>144</v>
      </c>
      <c r="B4" s="190"/>
      <c r="C4" s="190"/>
      <c r="D4" s="190"/>
      <c r="E4" s="191"/>
      <c r="G4" s="689" t="s">
        <v>145</v>
      </c>
      <c r="H4" s="691"/>
      <c r="J4" s="189" t="s">
        <v>146</v>
      </c>
      <c r="K4" s="190"/>
      <c r="L4" s="190"/>
      <c r="M4" s="190"/>
      <c r="N4" s="191"/>
    </row>
    <row r="5" spans="1:19" ht="66.75" customHeight="1" thickBot="1">
      <c r="A5" s="192" t="s">
        <v>147</v>
      </c>
      <c r="B5" s="193"/>
      <c r="C5" s="193"/>
      <c r="D5" s="193"/>
      <c r="E5" s="194"/>
      <c r="F5" s="195"/>
      <c r="G5" s="690"/>
      <c r="H5" s="691"/>
      <c r="J5" s="192" t="s">
        <v>148</v>
      </c>
      <c r="K5" s="193"/>
      <c r="L5" s="193"/>
      <c r="M5" s="193"/>
      <c r="N5" s="194"/>
      <c r="O5" s="195"/>
    </row>
    <row r="6" spans="1:19" ht="116.25" customHeight="1" thickBot="1">
      <c r="A6" s="196" t="s">
        <v>149</v>
      </c>
      <c r="B6" s="193"/>
      <c r="C6" s="193"/>
      <c r="D6" s="193"/>
      <c r="E6" s="194"/>
      <c r="J6" s="197" t="s">
        <v>150</v>
      </c>
      <c r="K6" s="198"/>
      <c r="L6" s="198"/>
      <c r="M6" s="198"/>
      <c r="N6" s="199"/>
      <c r="O6" s="200">
        <f>F7</f>
        <v>0</v>
      </c>
    </row>
    <row r="7" spans="1:19" ht="92.25" customHeight="1" thickBot="1">
      <c r="A7" s="197" t="s">
        <v>151</v>
      </c>
      <c r="B7" s="190"/>
      <c r="C7" s="190"/>
      <c r="D7" s="190"/>
      <c r="E7" s="191"/>
      <c r="F7" s="201">
        <f>SUM(B7:E7)</f>
        <v>0</v>
      </c>
      <c r="G7" s="202"/>
      <c r="J7" s="203"/>
      <c r="K7" s="204"/>
      <c r="L7" s="204"/>
      <c r="M7" s="204"/>
      <c r="N7" s="204"/>
      <c r="O7" s="205"/>
    </row>
    <row r="10" spans="1:19" ht="23.25">
      <c r="A10" s="692" t="s">
        <v>152</v>
      </c>
      <c r="B10" s="693"/>
      <c r="C10" s="693"/>
      <c r="D10" s="693"/>
      <c r="E10" s="693"/>
      <c r="F10" s="693"/>
      <c r="G10" s="693"/>
      <c r="H10" s="693"/>
      <c r="I10" s="693"/>
      <c r="J10" s="693"/>
      <c r="K10" s="693"/>
      <c r="L10" s="693"/>
      <c r="M10" s="693"/>
      <c r="N10" s="693"/>
      <c r="O10" s="693"/>
      <c r="P10" s="693"/>
      <c r="Q10" s="693"/>
      <c r="R10" s="693"/>
      <c r="S10" s="693"/>
    </row>
    <row r="11" spans="1:19" ht="15">
      <c r="A11" s="694" t="s">
        <v>132</v>
      </c>
      <c r="B11" s="695"/>
      <c r="C11" s="695"/>
      <c r="D11" s="695"/>
      <c r="E11" s="695"/>
      <c r="F11" s="695"/>
      <c r="G11" s="695"/>
      <c r="H11" s="695"/>
      <c r="I11" s="695"/>
      <c r="J11" s="695"/>
      <c r="K11" s="695"/>
      <c r="L11" s="695"/>
      <c r="M11" s="695"/>
      <c r="N11" s="695"/>
      <c r="O11" s="695"/>
      <c r="P11" s="695"/>
      <c r="Q11" s="695"/>
      <c r="R11" s="695"/>
      <c r="S11" s="695"/>
    </row>
    <row r="12" spans="1:19" ht="18" customHeight="1">
      <c r="A12" s="707" t="s">
        <v>153</v>
      </c>
      <c r="B12" s="708" t="s">
        <v>154</v>
      </c>
      <c r="C12" s="708"/>
      <c r="D12" s="708"/>
      <c r="E12" s="708"/>
      <c r="F12" s="707" t="s">
        <v>153</v>
      </c>
      <c r="G12" s="709" t="s">
        <v>155</v>
      </c>
      <c r="H12" s="710"/>
      <c r="I12" s="710"/>
      <c r="J12" s="710"/>
      <c r="K12" s="710"/>
      <c r="L12" s="710"/>
      <c r="M12" s="710"/>
      <c r="N12" s="711"/>
    </row>
    <row r="13" spans="1:19" ht="72" customHeight="1">
      <c r="A13" s="707"/>
      <c r="B13" s="703" t="s">
        <v>156</v>
      </c>
      <c r="C13" s="703" t="s">
        <v>157</v>
      </c>
      <c r="D13" s="703" t="s">
        <v>158</v>
      </c>
      <c r="E13" s="703" t="s">
        <v>159</v>
      </c>
      <c r="F13" s="707"/>
      <c r="G13" s="705" t="s">
        <v>156</v>
      </c>
      <c r="H13" s="706"/>
      <c r="I13" s="705" t="s">
        <v>157</v>
      </c>
      <c r="J13" s="706"/>
      <c r="K13" s="705" t="s">
        <v>158</v>
      </c>
      <c r="L13" s="706"/>
      <c r="M13" s="705" t="s">
        <v>159</v>
      </c>
      <c r="N13" s="706"/>
    </row>
    <row r="14" spans="1:19" ht="54" customHeight="1">
      <c r="A14" s="707"/>
      <c r="B14" s="704"/>
      <c r="C14" s="704"/>
      <c r="D14" s="704"/>
      <c r="E14" s="704"/>
      <c r="F14" s="707"/>
      <c r="G14" s="206" t="s">
        <v>160</v>
      </c>
      <c r="H14" s="206" t="s">
        <v>161</v>
      </c>
      <c r="I14" s="206" t="s">
        <v>160</v>
      </c>
      <c r="J14" s="206" t="s">
        <v>161</v>
      </c>
      <c r="K14" s="206" t="s">
        <v>160</v>
      </c>
      <c r="L14" s="206" t="s">
        <v>161</v>
      </c>
      <c r="M14" s="206" t="s">
        <v>160</v>
      </c>
      <c r="N14" s="206" t="s">
        <v>161</v>
      </c>
    </row>
    <row r="15" spans="1:19" ht="36">
      <c r="A15" s="207" t="s">
        <v>162</v>
      </c>
      <c r="B15" s="208"/>
      <c r="C15" s="209"/>
      <c r="D15" s="210"/>
      <c r="E15" s="210"/>
      <c r="F15" s="207" t="s">
        <v>162</v>
      </c>
      <c r="G15" s="208"/>
      <c r="H15" s="209"/>
      <c r="I15" s="210"/>
      <c r="J15" s="210"/>
      <c r="K15" s="208"/>
      <c r="L15" s="209"/>
      <c r="M15" s="210"/>
      <c r="N15" s="210"/>
    </row>
    <row r="16" spans="1:19" ht="54">
      <c r="A16" s="211" t="s">
        <v>163</v>
      </c>
      <c r="B16" s="212"/>
      <c r="C16" s="213"/>
      <c r="D16" s="214"/>
      <c r="E16" s="214"/>
      <c r="F16" s="211" t="s">
        <v>163</v>
      </c>
      <c r="G16" s="212"/>
      <c r="H16" s="213"/>
      <c r="I16" s="214"/>
      <c r="J16" s="214"/>
      <c r="K16" s="212"/>
      <c r="L16" s="213"/>
      <c r="M16" s="214"/>
      <c r="N16" s="214"/>
    </row>
    <row r="17" spans="1:14" ht="18">
      <c r="A17" s="211" t="s">
        <v>137</v>
      </c>
      <c r="B17" s="212"/>
      <c r="C17" s="213"/>
      <c r="D17" s="214"/>
      <c r="E17" s="214"/>
      <c r="F17" s="211" t="s">
        <v>137</v>
      </c>
      <c r="G17" s="212"/>
      <c r="H17" s="213"/>
      <c r="I17" s="214"/>
      <c r="J17" s="214"/>
      <c r="K17" s="212"/>
      <c r="L17" s="213"/>
      <c r="M17" s="214"/>
      <c r="N17" s="214"/>
    </row>
    <row r="18" spans="1:14" ht="36">
      <c r="A18" s="215" t="s">
        <v>164</v>
      </c>
      <c r="B18" s="216"/>
      <c r="C18" s="217"/>
      <c r="D18" s="218"/>
      <c r="E18" s="214"/>
      <c r="F18" s="215" t="s">
        <v>164</v>
      </c>
      <c r="G18" s="216"/>
      <c r="H18" s="217"/>
      <c r="I18" s="218"/>
      <c r="J18" s="214"/>
      <c r="K18" s="216"/>
      <c r="L18" s="217"/>
      <c r="M18" s="218"/>
      <c r="N18" s="214"/>
    </row>
    <row r="19" spans="1:14" ht="36">
      <c r="A19" s="215" t="s">
        <v>135</v>
      </c>
      <c r="B19" s="219"/>
      <c r="C19" s="220"/>
      <c r="D19" s="221"/>
      <c r="E19" s="214"/>
      <c r="F19" s="215" t="s">
        <v>135</v>
      </c>
      <c r="G19" s="219"/>
      <c r="H19" s="220"/>
      <c r="I19" s="221"/>
      <c r="J19" s="214"/>
      <c r="K19" s="219"/>
      <c r="L19" s="220"/>
      <c r="M19" s="221"/>
      <c r="N19" s="214"/>
    </row>
    <row r="20" spans="1:14" ht="18">
      <c r="A20" s="222" t="s">
        <v>165</v>
      </c>
      <c r="B20" s="223">
        <f t="shared" ref="B20:D20" si="0">SUM(B15+B16+B17+B18+B19)</f>
        <v>0</v>
      </c>
      <c r="C20" s="223">
        <f t="shared" si="0"/>
        <v>0</v>
      </c>
      <c r="D20" s="223">
        <f t="shared" si="0"/>
        <v>0</v>
      </c>
      <c r="E20" s="223">
        <f>SUM(E15+E16+E17+E18+E19)</f>
        <v>0</v>
      </c>
      <c r="F20" s="222" t="s">
        <v>165</v>
      </c>
      <c r="G20" s="686">
        <f>SUM(G15+G16+G17+G18+G19+H19+H18+H17+H16+H15)</f>
        <v>0</v>
      </c>
      <c r="H20" s="687"/>
      <c r="I20" s="686">
        <f>SUM(I15+I16+I17+I18+I19+J19+J18+J17+J16+J15)</f>
        <v>0</v>
      </c>
      <c r="J20" s="687"/>
      <c r="K20" s="686">
        <f>SUM(K15+K16+K17+K18+K19+L19+L18+L17+L16+L15)</f>
        <v>0</v>
      </c>
      <c r="L20" s="687"/>
      <c r="M20" s="686">
        <f>SUM(M15+M16+M17+M18+M19+N19+N18+N17+N16+N15)</f>
        <v>0</v>
      </c>
      <c r="N20" s="687"/>
    </row>
    <row r="21" spans="1:14">
      <c r="A21" s="696" t="s">
        <v>166</v>
      </c>
      <c r="B21" s="696"/>
      <c r="C21" s="696"/>
      <c r="D21" s="696"/>
      <c r="E21" s="696"/>
      <c r="F21" s="697" t="s">
        <v>167</v>
      </c>
      <c r="G21" s="698"/>
      <c r="H21" s="698"/>
      <c r="I21" s="698"/>
      <c r="J21" s="698"/>
      <c r="K21" s="698"/>
      <c r="L21" s="698"/>
      <c r="M21" s="698"/>
      <c r="N21" s="699"/>
    </row>
    <row r="22" spans="1:14">
      <c r="A22" s="696"/>
      <c r="B22" s="696"/>
      <c r="C22" s="696"/>
      <c r="D22" s="696"/>
      <c r="E22" s="696"/>
      <c r="F22" s="700"/>
      <c r="G22" s="701"/>
      <c r="H22" s="701"/>
      <c r="I22" s="701"/>
      <c r="J22" s="701"/>
      <c r="K22" s="701"/>
      <c r="L22" s="701"/>
      <c r="M22" s="701"/>
      <c r="N22" s="702"/>
    </row>
    <row r="24" spans="1:14" ht="13.5" thickBot="1"/>
    <row r="25" spans="1:14" ht="21.75" thickBot="1">
      <c r="A25" s="224" t="s">
        <v>168</v>
      </c>
      <c r="B25" s="225" t="s">
        <v>169</v>
      </c>
      <c r="C25" s="225" t="s">
        <v>170</v>
      </c>
      <c r="D25" s="226" t="s">
        <v>171</v>
      </c>
      <c r="E25" s="225" t="s">
        <v>172</v>
      </c>
      <c r="F25" s="225" t="s">
        <v>173</v>
      </c>
      <c r="G25" s="226" t="s">
        <v>174</v>
      </c>
      <c r="H25" s="225" t="s">
        <v>175</v>
      </c>
      <c r="I25" s="225" t="s">
        <v>176</v>
      </c>
      <c r="J25" s="226" t="s">
        <v>177</v>
      </c>
      <c r="K25" s="225" t="s">
        <v>178</v>
      </c>
      <c r="L25" s="225" t="s">
        <v>179</v>
      </c>
      <c r="M25" s="226" t="s">
        <v>180</v>
      </c>
      <c r="N25" s="227" t="s">
        <v>102</v>
      </c>
    </row>
    <row r="26" spans="1:14" ht="21.75" thickBot="1">
      <c r="A26" s="228" t="s">
        <v>181</v>
      </c>
      <c r="B26" s="229"/>
      <c r="C26" s="229"/>
      <c r="D26" s="230"/>
      <c r="E26" s="229"/>
      <c r="F26" s="229"/>
      <c r="G26" s="230"/>
      <c r="H26" s="229"/>
      <c r="I26" s="229"/>
      <c r="J26" s="230"/>
      <c r="K26" s="229"/>
      <c r="L26" s="229"/>
      <c r="M26" s="230"/>
    </row>
    <row r="27" spans="1:14" ht="75.75" thickBot="1">
      <c r="A27" s="231" t="s">
        <v>182</v>
      </c>
      <c r="B27" s="232"/>
      <c r="C27" s="232"/>
      <c r="D27" s="233"/>
      <c r="E27" s="232"/>
      <c r="F27" s="232"/>
      <c r="G27" s="233"/>
      <c r="H27" s="232"/>
      <c r="I27" s="232"/>
      <c r="J27" s="233"/>
      <c r="K27" s="232"/>
      <c r="L27" s="232"/>
      <c r="M27" s="233"/>
      <c r="N27" s="234">
        <f>SUM(B27+C27+D27+E27+F27+G27+H27+I27+J27+K27+L27+M27)</f>
        <v>0</v>
      </c>
    </row>
    <row r="28" spans="1:14" ht="60.75" thickBot="1">
      <c r="A28" s="231" t="s">
        <v>183</v>
      </c>
      <c r="B28" s="235"/>
      <c r="C28" s="235"/>
      <c r="D28" s="236"/>
      <c r="E28" s="235"/>
      <c r="F28" s="235"/>
      <c r="G28" s="236"/>
      <c r="H28" s="235"/>
      <c r="I28" s="235"/>
      <c r="J28" s="236"/>
      <c r="K28" s="235"/>
      <c r="L28" s="235"/>
      <c r="M28" s="236"/>
      <c r="N28" s="234"/>
    </row>
    <row r="29" spans="1:14" ht="60.75" thickBot="1">
      <c r="A29" s="231" t="s">
        <v>184</v>
      </c>
      <c r="B29" s="237"/>
      <c r="C29" s="237"/>
      <c r="D29" s="238"/>
      <c r="E29" s="237"/>
      <c r="F29" s="237"/>
      <c r="G29" s="238"/>
      <c r="H29" s="237"/>
      <c r="I29" s="237"/>
      <c r="J29" s="238"/>
      <c r="K29" s="237"/>
      <c r="L29" s="237"/>
      <c r="M29" s="238"/>
      <c r="N29" s="234">
        <f t="shared" ref="N29:N32" si="1">SUM(B29+C29+D29+E29+F29+G29+H29+I29+J29+K29+L29+M29)</f>
        <v>0</v>
      </c>
    </row>
    <row r="30" spans="1:14" ht="60.75" thickBot="1">
      <c r="A30" s="231" t="s">
        <v>185</v>
      </c>
      <c r="B30" s="237"/>
      <c r="C30" s="237"/>
      <c r="D30" s="238"/>
      <c r="E30" s="237"/>
      <c r="F30" s="237"/>
      <c r="G30" s="238"/>
      <c r="H30" s="237"/>
      <c r="I30" s="237"/>
      <c r="J30" s="238"/>
      <c r="K30" s="237"/>
      <c r="L30" s="237"/>
      <c r="M30" s="238"/>
      <c r="N30" s="234">
        <f t="shared" si="1"/>
        <v>0</v>
      </c>
    </row>
    <row r="31" spans="1:14" ht="75.75" thickBot="1">
      <c r="A31" s="231" t="s">
        <v>186</v>
      </c>
      <c r="B31" s="239"/>
      <c r="C31" s="239"/>
      <c r="D31" s="240"/>
      <c r="E31" s="239"/>
      <c r="F31" s="239"/>
      <c r="G31" s="240"/>
      <c r="H31" s="239"/>
      <c r="I31" s="239"/>
      <c r="J31" s="240"/>
      <c r="K31" s="239"/>
      <c r="L31" s="239"/>
      <c r="M31" s="240"/>
      <c r="N31" s="234">
        <f t="shared" si="1"/>
        <v>0</v>
      </c>
    </row>
    <row r="32" spans="1:14" ht="105.75" thickBot="1">
      <c r="A32" s="231" t="s">
        <v>187</v>
      </c>
      <c r="B32" s="239"/>
      <c r="C32" s="239"/>
      <c r="D32" s="240"/>
      <c r="E32" s="239"/>
      <c r="F32" s="239"/>
      <c r="G32" s="240"/>
      <c r="H32" s="239"/>
      <c r="I32" s="239"/>
      <c r="J32" s="240"/>
      <c r="K32" s="239"/>
      <c r="L32" s="239"/>
      <c r="M32" s="240"/>
      <c r="N32" s="234">
        <f t="shared" si="1"/>
        <v>0</v>
      </c>
    </row>
    <row r="33" spans="1:1" ht="13.5" thickBot="1">
      <c r="A33" s="195"/>
    </row>
  </sheetData>
  <protectedRanges>
    <protectedRange sqref="H3" name="Rango2_1_3"/>
    <protectedRange sqref="G15:N19 B15:E19" name="Rango2_4_2"/>
    <protectedRange sqref="B3:E3 K3:N3" name="Rango2_1_1_2"/>
    <protectedRange sqref="B4:E7 K4:N7" name="Rango2_1_2_1"/>
  </protectedRanges>
  <mergeCells count="23">
    <mergeCell ref="A21:E22"/>
    <mergeCell ref="F21:N22"/>
    <mergeCell ref="C13:C14"/>
    <mergeCell ref="D13:D14"/>
    <mergeCell ref="E13:E14"/>
    <mergeCell ref="G13:H13"/>
    <mergeCell ref="I13:J13"/>
    <mergeCell ref="K13:L13"/>
    <mergeCell ref="A12:A14"/>
    <mergeCell ref="B12:E12"/>
    <mergeCell ref="F12:F14"/>
    <mergeCell ref="G12:N12"/>
    <mergeCell ref="B13:B14"/>
    <mergeCell ref="M13:N13"/>
    <mergeCell ref="G20:H20"/>
    <mergeCell ref="I20:J20"/>
    <mergeCell ref="K20:L20"/>
    <mergeCell ref="M20:N20"/>
    <mergeCell ref="B1:H1"/>
    <mergeCell ref="G4:G5"/>
    <mergeCell ref="H4:H5"/>
    <mergeCell ref="A10:S10"/>
    <mergeCell ref="A11:S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11" sqref="D11"/>
    </sheetView>
  </sheetViews>
  <sheetFormatPr defaultRowHeight="12.75"/>
  <cols>
    <col min="1" max="1" width="26" style="491" customWidth="1"/>
    <col min="2" max="2" width="12.85546875" style="494" customWidth="1"/>
    <col min="3" max="3" width="9.140625" style="494" customWidth="1"/>
    <col min="4" max="4" width="13.140625" style="494" customWidth="1"/>
    <col min="5" max="5" width="12" style="494" customWidth="1"/>
    <col min="6" max="6" width="12.7109375" style="494" customWidth="1"/>
    <col min="7" max="7" width="12.140625" style="494" customWidth="1"/>
    <col min="8" max="8" width="28.140625" style="494" customWidth="1"/>
  </cols>
  <sheetData>
    <row r="1" spans="1:9" ht="15.75">
      <c r="B1" s="492" t="s">
        <v>261</v>
      </c>
      <c r="C1" s="492"/>
      <c r="D1" s="492"/>
      <c r="E1" s="492"/>
      <c r="F1" s="492"/>
      <c r="G1" s="492"/>
      <c r="H1" s="492"/>
      <c r="I1" s="493"/>
    </row>
    <row r="2" spans="1:9" ht="13.5" thickBot="1">
      <c r="C2" s="495" t="s">
        <v>262</v>
      </c>
    </row>
    <row r="3" spans="1:9" ht="51.75" thickBot="1">
      <c r="A3" s="496"/>
      <c r="B3" s="497" t="s">
        <v>296</v>
      </c>
      <c r="C3" s="498" t="s">
        <v>263</v>
      </c>
      <c r="D3" s="499" t="s">
        <v>264</v>
      </c>
      <c r="E3" s="499" t="s">
        <v>265</v>
      </c>
      <c r="F3" s="499" t="s">
        <v>266</v>
      </c>
      <c r="G3" s="500" t="s">
        <v>267</v>
      </c>
      <c r="H3" s="501" t="s">
        <v>268</v>
      </c>
      <c r="I3" s="502" t="s">
        <v>269</v>
      </c>
    </row>
    <row r="4" spans="1:9">
      <c r="A4" s="503" t="s">
        <v>270</v>
      </c>
      <c r="B4" s="504"/>
      <c r="C4" s="505"/>
      <c r="D4" s="506"/>
      <c r="E4" s="506"/>
      <c r="F4" s="506"/>
      <c r="G4" s="506"/>
      <c r="H4" s="506"/>
      <c r="I4" s="507">
        <f>C4+D4+E4+F4+G4+H4</f>
        <v>0</v>
      </c>
    </row>
    <row r="5" spans="1:9">
      <c r="A5" s="508" t="s">
        <v>271</v>
      </c>
      <c r="B5" s="509"/>
      <c r="C5" s="510"/>
      <c r="D5" s="511"/>
      <c r="E5" s="511"/>
      <c r="F5" s="511"/>
      <c r="G5" s="511"/>
      <c r="H5" s="511"/>
      <c r="I5" s="507">
        <f t="shared" ref="I5:I27" si="0">C5+D5+E5+F5+G5+H5</f>
        <v>0</v>
      </c>
    </row>
    <row r="6" spans="1:9">
      <c r="A6" s="508" t="s">
        <v>272</v>
      </c>
      <c r="B6" s="509"/>
      <c r="C6" s="510"/>
      <c r="D6" s="511"/>
      <c r="E6" s="511"/>
      <c r="F6" s="511"/>
      <c r="G6" s="511"/>
      <c r="H6" s="511"/>
      <c r="I6" s="507">
        <f t="shared" si="0"/>
        <v>0</v>
      </c>
    </row>
    <row r="7" spans="1:9">
      <c r="A7" s="508" t="s">
        <v>273</v>
      </c>
      <c r="B7" s="509"/>
      <c r="C7" s="510"/>
      <c r="D7" s="510"/>
      <c r="E7" s="510"/>
      <c r="F7" s="510"/>
      <c r="G7" s="510"/>
      <c r="H7" s="510"/>
      <c r="I7" s="507">
        <f t="shared" si="0"/>
        <v>0</v>
      </c>
    </row>
    <row r="8" spans="1:9">
      <c r="A8" s="508" t="s">
        <v>274</v>
      </c>
      <c r="B8" s="509"/>
      <c r="C8" s="510"/>
      <c r="D8" s="510"/>
      <c r="E8" s="510"/>
      <c r="F8" s="510"/>
      <c r="G8" s="510"/>
      <c r="H8" s="510"/>
      <c r="I8" s="507">
        <f t="shared" si="0"/>
        <v>0</v>
      </c>
    </row>
    <row r="9" spans="1:9">
      <c r="A9" s="508" t="s">
        <v>275</v>
      </c>
      <c r="B9" s="509"/>
      <c r="C9" s="510"/>
      <c r="D9" s="510"/>
      <c r="E9" s="512"/>
      <c r="F9" s="510"/>
      <c r="G9" s="510"/>
      <c r="H9" s="510"/>
      <c r="I9" s="507">
        <f t="shared" si="0"/>
        <v>0</v>
      </c>
    </row>
    <row r="10" spans="1:9">
      <c r="A10" s="508" t="s">
        <v>276</v>
      </c>
      <c r="B10" s="509"/>
      <c r="C10" s="510"/>
      <c r="D10" s="510"/>
      <c r="E10" s="510"/>
      <c r="F10" s="510"/>
      <c r="G10" s="510"/>
      <c r="H10" s="510"/>
      <c r="I10" s="507">
        <f t="shared" si="0"/>
        <v>0</v>
      </c>
    </row>
    <row r="11" spans="1:9">
      <c r="A11" s="508" t="s">
        <v>277</v>
      </c>
      <c r="B11" s="509"/>
      <c r="C11" s="510"/>
      <c r="D11" s="510"/>
      <c r="E11" s="510"/>
      <c r="F11" s="510"/>
      <c r="G11" s="510"/>
      <c r="H11" s="510"/>
      <c r="I11" s="507">
        <f t="shared" si="0"/>
        <v>0</v>
      </c>
    </row>
    <row r="12" spans="1:9">
      <c r="A12" s="508" t="s">
        <v>278</v>
      </c>
      <c r="B12" s="509"/>
      <c r="C12" s="510"/>
      <c r="D12" s="510"/>
      <c r="E12" s="512"/>
      <c r="F12" s="510"/>
      <c r="G12" s="510"/>
      <c r="H12" s="510"/>
      <c r="I12" s="507">
        <f t="shared" si="0"/>
        <v>0</v>
      </c>
    </row>
    <row r="13" spans="1:9">
      <c r="A13" s="508" t="s">
        <v>293</v>
      </c>
      <c r="B13" s="509"/>
      <c r="C13" s="510"/>
      <c r="D13" s="510"/>
      <c r="E13" s="510"/>
      <c r="F13" s="510"/>
      <c r="G13" s="510"/>
      <c r="H13" s="510"/>
      <c r="I13" s="507">
        <f t="shared" si="0"/>
        <v>0</v>
      </c>
    </row>
    <row r="14" spans="1:9">
      <c r="A14" s="508" t="s">
        <v>279</v>
      </c>
      <c r="B14" s="509"/>
      <c r="C14" s="510"/>
      <c r="D14" s="510"/>
      <c r="E14" s="510"/>
      <c r="F14" s="510"/>
      <c r="G14" s="510"/>
      <c r="H14" s="510"/>
      <c r="I14" s="507">
        <f t="shared" si="0"/>
        <v>0</v>
      </c>
    </row>
    <row r="15" spans="1:9">
      <c r="A15" s="508" t="s">
        <v>280</v>
      </c>
      <c r="B15" s="509"/>
      <c r="C15" s="510"/>
      <c r="D15" s="510"/>
      <c r="E15" s="512"/>
      <c r="F15" s="510"/>
      <c r="G15" s="510"/>
      <c r="H15" s="510"/>
      <c r="I15" s="507">
        <f t="shared" si="0"/>
        <v>0</v>
      </c>
    </row>
    <row r="16" spans="1:9">
      <c r="A16" s="508" t="s">
        <v>281</v>
      </c>
      <c r="B16" s="509"/>
      <c r="C16" s="510"/>
      <c r="D16" s="510"/>
      <c r="E16" s="510"/>
      <c r="F16" s="510"/>
      <c r="G16" s="510"/>
      <c r="H16" s="510"/>
      <c r="I16" s="507">
        <f t="shared" si="0"/>
        <v>0</v>
      </c>
    </row>
    <row r="17" spans="1:9">
      <c r="A17" s="508" t="s">
        <v>282</v>
      </c>
      <c r="B17" s="509"/>
      <c r="C17" s="510"/>
      <c r="D17" s="510"/>
      <c r="E17" s="510"/>
      <c r="F17" s="510"/>
      <c r="G17" s="510"/>
      <c r="H17" s="510"/>
      <c r="I17" s="507">
        <f t="shared" si="0"/>
        <v>0</v>
      </c>
    </row>
    <row r="18" spans="1:9">
      <c r="A18" s="508" t="s">
        <v>283</v>
      </c>
      <c r="B18" s="509"/>
      <c r="C18" s="510"/>
      <c r="D18" s="510"/>
      <c r="E18" s="510"/>
      <c r="F18" s="510"/>
      <c r="G18" s="510"/>
      <c r="H18" s="510"/>
      <c r="I18" s="507">
        <f t="shared" si="0"/>
        <v>0</v>
      </c>
    </row>
    <row r="19" spans="1:9">
      <c r="A19" s="508" t="s">
        <v>284</v>
      </c>
      <c r="B19" s="509"/>
      <c r="C19" s="510"/>
      <c r="D19" s="510"/>
      <c r="E19" s="510"/>
      <c r="F19" s="510"/>
      <c r="G19" s="510"/>
      <c r="H19" s="510"/>
      <c r="I19" s="507">
        <f t="shared" si="0"/>
        <v>0</v>
      </c>
    </row>
    <row r="20" spans="1:9">
      <c r="A20" s="513" t="s">
        <v>285</v>
      </c>
      <c r="B20" s="509"/>
      <c r="C20" s="510"/>
      <c r="D20" s="510"/>
      <c r="E20" s="510"/>
      <c r="F20" s="510"/>
      <c r="G20" s="510"/>
      <c r="H20" s="510"/>
      <c r="I20" s="507">
        <f t="shared" si="0"/>
        <v>0</v>
      </c>
    </row>
    <row r="21" spans="1:9">
      <c r="A21" s="508" t="s">
        <v>286</v>
      </c>
      <c r="B21" s="509"/>
      <c r="C21" s="510"/>
      <c r="D21" s="510"/>
      <c r="E21" s="510"/>
      <c r="F21" s="510"/>
      <c r="G21" s="510"/>
      <c r="H21" s="510"/>
      <c r="I21" s="507">
        <f t="shared" si="0"/>
        <v>0</v>
      </c>
    </row>
    <row r="22" spans="1:9">
      <c r="A22" s="508" t="s">
        <v>287</v>
      </c>
      <c r="B22" s="509"/>
      <c r="C22" s="510"/>
      <c r="D22" s="510"/>
      <c r="E22" s="510"/>
      <c r="F22" s="510"/>
      <c r="G22" s="510"/>
      <c r="H22" s="510"/>
      <c r="I22" s="507">
        <f t="shared" si="0"/>
        <v>0</v>
      </c>
    </row>
    <row r="23" spans="1:9">
      <c r="A23" s="514" t="s">
        <v>288</v>
      </c>
      <c r="B23" s="509"/>
      <c r="C23" s="510"/>
      <c r="D23" s="510"/>
      <c r="E23" s="510"/>
      <c r="F23" s="510"/>
      <c r="G23" s="510"/>
      <c r="H23" s="510"/>
      <c r="I23" s="507">
        <f t="shared" si="0"/>
        <v>0</v>
      </c>
    </row>
    <row r="24" spans="1:9">
      <c r="A24" s="513" t="s">
        <v>289</v>
      </c>
      <c r="B24" s="509"/>
      <c r="C24" s="510"/>
      <c r="D24" s="510"/>
      <c r="E24" s="510"/>
      <c r="F24" s="510"/>
      <c r="G24" s="510"/>
      <c r="H24" s="510"/>
      <c r="I24" s="507">
        <f t="shared" si="0"/>
        <v>0</v>
      </c>
    </row>
    <row r="25" spans="1:9">
      <c r="A25" s="508" t="s">
        <v>290</v>
      </c>
      <c r="B25" s="509"/>
      <c r="C25" s="510"/>
      <c r="D25" s="510"/>
      <c r="E25" s="510"/>
      <c r="F25" s="510"/>
      <c r="G25" s="510"/>
      <c r="H25" s="510"/>
      <c r="I25" s="507">
        <f t="shared" si="0"/>
        <v>0</v>
      </c>
    </row>
    <row r="26" spans="1:9">
      <c r="A26" s="508" t="s">
        <v>291</v>
      </c>
      <c r="B26" s="509"/>
      <c r="C26" s="510"/>
      <c r="D26" s="510"/>
      <c r="E26" s="510"/>
      <c r="F26" s="510"/>
      <c r="G26" s="510"/>
      <c r="H26" s="510"/>
      <c r="I26" s="507">
        <f t="shared" si="0"/>
        <v>0</v>
      </c>
    </row>
    <row r="27" spans="1:9">
      <c r="A27" s="503" t="s">
        <v>292</v>
      </c>
      <c r="B27" s="509"/>
      <c r="C27" s="510"/>
      <c r="D27" s="511"/>
      <c r="E27" s="511"/>
      <c r="F27" s="511"/>
      <c r="G27" s="511"/>
      <c r="H27" s="511"/>
      <c r="I27" s="507">
        <f t="shared" si="0"/>
        <v>0</v>
      </c>
    </row>
    <row r="28" spans="1:9">
      <c r="A28" s="5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ACOLHIMENTO </vt:lpstr>
      <vt:lpstr>FORTALECIMENTO  </vt:lpstr>
      <vt:lpstr>Resumo</vt:lpstr>
      <vt:lpstr>RES</vt:lpstr>
      <vt:lpstr>indicadores RH</vt:lpstr>
      <vt:lpstr>DETALHE deslig. p outro motiv</vt:lpstr>
      <vt:lpstr>'ACOLHIMENTO '!Area_de_impressao</vt:lpstr>
      <vt:lpstr>'FORTALECIMENTO  '!Area_de_impressao</vt:lpstr>
      <vt:lpstr>'ACOLHIMENTO '!Titulos_de_impressao</vt:lpstr>
      <vt:lpstr>'FORTALECIMENTO  '!Titulos_de_impressao</vt:lpstr>
    </vt:vector>
  </TitlesOfParts>
  <Company>Aldeias Infantis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Indicador Mensal Programas</dc:title>
  <dc:creator>Yara Andrade</dc:creator>
  <cp:lastModifiedBy>Josiane Pereira de Oliveira</cp:lastModifiedBy>
  <cp:lastPrinted>2014-12-19T15:06:53Z</cp:lastPrinted>
  <dcterms:created xsi:type="dcterms:W3CDTF">2005-10-29T20:03:16Z</dcterms:created>
  <dcterms:modified xsi:type="dcterms:W3CDTF">2015-11-26T11:16:55Z</dcterms:modified>
</cp:coreProperties>
</file>