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https://allianzgi-my.sharepoint.com/personal/shibin_xie_allianzgi_com/Documents/Documents/Research/Tech/BQL/"/>
    </mc:Choice>
  </mc:AlternateContent>
  <xr:revisionPtr revIDLastSave="0" documentId="8_{B79881B2-E67F-4E0F-B69E-B1696B820463}" xr6:coauthVersionLast="47" xr6:coauthVersionMax="47" xr10:uidLastSave="{00000000-0000-0000-0000-000000000000}"/>
  <bookViews>
    <workbookView xWindow="-96" yWindow="-96" windowWidth="23232" windowHeight="12552" activeTab="2" xr2:uid="{00000000-000D-0000-FFFF-FFFF00000000}"/>
  </bookViews>
  <sheets>
    <sheet name="Intro" sheetId="1" r:id="rId1"/>
    <sheet name="BQL Overview" sheetId="3" state="hidden" r:id="rId2"/>
    <sheet name="Beating the Benchmark" sheetId="5" r:id="rId3"/>
    <sheet name="Sector Comparison" sheetId="10" r:id="rId4"/>
    <sheet name="Best Performers" sheetId="11" r:id="rId5"/>
    <sheet name="Resources" sheetId="9" r:id="rId6"/>
  </sheets>
  <externalReferences>
    <externalReference r:id="rId7"/>
  </externalReferences>
  <definedNames>
    <definedName name="_xlnm._FilterDatabase" localSheetId="5" hidden="1">Resources!$E$27:$F$36</definedName>
    <definedName name="Fields">[1]Sheet1!$L$4:$L$8</definedName>
    <definedName name="Periods">[1]Sheet1!$S$3:$S$11</definedName>
    <definedName name="Sectors">[1]Sheet1!$D$4:$D$67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5" l="1"/>
  <c r="B20" i="11"/>
  <c r="B20" i="10"/>
  <c r="B16" i="10"/>
  <c r="B11" i="10"/>
  <c r="B7" i="10" a="1"/>
  <c r="B7" i="10"/>
  <c r="B16" i="11"/>
  <c r="B10" i="5"/>
  <c r="B9" i="11"/>
  <c r="B8" i="11"/>
  <c r="B6" i="11"/>
  <c r="B5" i="11"/>
  <c r="B6" i="10" l="1"/>
  <c r="B5" i="10"/>
  <c r="B7" i="11" l="1"/>
  <c r="B12" i="11"/>
  <c r="B15"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amathew23</author>
  </authors>
  <commentList>
    <comment ref="B5" authorId="0" shapeId="0" xr:uid="{00000000-0006-0000-0200-000001000000}">
      <text>
        <r>
          <rPr>
            <sz val="9"/>
            <color indexed="81"/>
            <rFont val="Tahoma"/>
            <family val="2"/>
          </rPr>
          <t>Enter in inputs for index ticker, interval for both pct change and rolling time range as well as periodiciity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amathew23</author>
  </authors>
  <commentList>
    <comment ref="B5" authorId="0" shapeId="0" xr:uid="{00000000-0006-0000-0300-000001000000}">
      <text>
        <r>
          <rPr>
            <sz val="9"/>
            <color indexed="81"/>
            <rFont val="Tahoma"/>
            <family val="2"/>
          </rPr>
          <t>Enter in inputs for index ticker, interval for both pct change and as of date
Also, for the grouping, enter the classification system and level of your choice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amathew23</author>
  </authors>
  <commentList>
    <comment ref="B5" authorId="0" shapeId="0" xr:uid="{00000000-0006-0000-0400-000001000000}">
      <text>
        <r>
          <rPr>
            <sz val="9"/>
            <color indexed="81"/>
            <rFont val="Tahoma"/>
            <family val="2"/>
          </rPr>
          <t>Enter in inputs for index ticker, interval for both pct change and as of date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<sst xmlns="http://schemas.openxmlformats.org/spreadsheetml/2006/main" count="89" uniqueCount="59">
  <si>
    <t>Bloomberg</t>
  </si>
  <si>
    <t>-</t>
  </si>
  <si>
    <t>LET</t>
  </si>
  <si>
    <t>GET</t>
  </si>
  <si>
    <t>FOR</t>
  </si>
  <si>
    <t>WITH</t>
  </si>
  <si>
    <t xml:space="preserve"> BQL Overview</t>
  </si>
  <si>
    <t xml:space="preserve"> Resources</t>
  </si>
  <si>
    <t>Bloomberg Ribbon: BQL Builder + BQL Query Editor</t>
  </si>
  <si>
    <t>Index Ticker</t>
  </si>
  <si>
    <t xml:space="preserve">Bloomberg Query Language (BQL) is Bloomberg’s newest API. Using BQL, you can perform normalized and point-in-time custom calculations directly in the Bloomberg Cloud. Analyses that previously required you to download thousands of data points now require only one formula — so you can synthesize large amounts of data and extract the exact information you need.
</t>
  </si>
  <si>
    <r>
      <rPr>
        <b/>
        <sz val="23"/>
        <color theme="5"/>
        <rFont val="Segoe UI Semilight"/>
        <family val="2"/>
      </rPr>
      <t>Leverage</t>
    </r>
    <r>
      <rPr>
        <sz val="23"/>
        <color theme="1"/>
        <rFont val="Segoe UI Semilight"/>
        <family val="2"/>
      </rPr>
      <t xml:space="preserve"> built-in analytics: arithmetic/statistical operations, filtering, grouping, scoring, time-series</t>
    </r>
  </si>
  <si>
    <r>
      <rPr>
        <b/>
        <sz val="23"/>
        <color theme="5"/>
        <rFont val="Segoe UI Semilight"/>
        <family val="2"/>
      </rPr>
      <t>Access</t>
    </r>
    <r>
      <rPr>
        <sz val="23"/>
        <color theme="1"/>
        <rFont val="Segoe UI Semilight"/>
        <family val="2"/>
      </rPr>
      <t xml:space="preserve"> the members of a universe to retrieve curated and summarized information </t>
    </r>
  </si>
  <si>
    <r>
      <rPr>
        <b/>
        <sz val="23"/>
        <color theme="5"/>
        <rFont val="Segoe UI Semilight"/>
        <family val="2"/>
      </rPr>
      <t>Standardize</t>
    </r>
    <r>
      <rPr>
        <sz val="23"/>
        <color theme="1"/>
        <rFont val="Segoe UI Semilight"/>
        <family val="2"/>
      </rPr>
      <t xml:space="preserve"> data fields and syntax across asset classes</t>
    </r>
  </si>
  <si>
    <t>Health Care</t>
  </si>
  <si>
    <t>Click to expand</t>
  </si>
  <si>
    <t>BQLX &lt;GO&gt; for HELP Page</t>
  </si>
  <si>
    <t>NI BLPBQL &lt;GO&gt;</t>
  </si>
  <si>
    <t xml:space="preserve">Please subscribe it from "Actions" at the top -&gt;  Set Alert Delivery </t>
  </si>
  <si>
    <t>SPX Index</t>
  </si>
  <si>
    <t>M</t>
  </si>
  <si>
    <t>Periodicity</t>
  </si>
  <si>
    <t>Time Range</t>
  </si>
  <si>
    <t>Pct Change</t>
  </si>
  <si>
    <t>Level</t>
  </si>
  <si>
    <t>Classification</t>
  </si>
  <si>
    <t>as of Date</t>
  </si>
  <si>
    <t>get(#Best_Perf_Sectors)</t>
  </si>
  <si>
    <t>BICS</t>
  </si>
  <si>
    <t>Tech Hardware &amp; Semiconductors</t>
  </si>
  <si>
    <t>Software &amp; Tech Services</t>
  </si>
  <si>
    <t>Retail &amp; Whsle - Discretionary</t>
  </si>
  <si>
    <t>#Best_Perf</t>
  </si>
  <si>
    <t>get(#Best_Perf,#Class)</t>
  </si>
  <si>
    <t>#Class</t>
  </si>
  <si>
    <t>Number of Members displayed</t>
  </si>
  <si>
    <t>Classification Level</t>
  </si>
  <si>
    <t>6M</t>
  </si>
  <si>
    <t>8Y</t>
  </si>
  <si>
    <r>
      <rPr>
        <b/>
        <sz val="48"/>
        <color theme="5"/>
        <rFont val="Calibri"/>
        <family val="2"/>
        <scheme val="minor"/>
      </rPr>
      <t>BQL Query of the Week:</t>
    </r>
    <r>
      <rPr>
        <b/>
        <sz val="72"/>
        <color theme="5"/>
        <rFont val="Calibri"/>
        <family val="2"/>
        <scheme val="minor"/>
      </rPr>
      <t xml:space="preserve">
</t>
    </r>
    <r>
      <rPr>
        <b/>
        <sz val="28"/>
        <color theme="5"/>
        <rFont val="Calibri"/>
        <family val="2"/>
        <scheme val="minor"/>
      </rPr>
      <t>Beating the Benchmark</t>
    </r>
  </si>
  <si>
    <t>with(currency=USD, mode=cached)</t>
  </si>
  <si>
    <t>Industrial Services</t>
  </si>
  <si>
    <t>Insurance</t>
  </si>
  <si>
    <t>ADBE US Equity</t>
  </si>
  <si>
    <t>AAPL US Equity</t>
  </si>
  <si>
    <t>AAL US Equity</t>
  </si>
  <si>
    <t>ACGL US Equity</t>
  </si>
  <si>
    <t>ABC US Equity</t>
  </si>
  <si>
    <t>ACN US Equity</t>
  </si>
  <si>
    <t>ABT US Equity</t>
  </si>
  <si>
    <t>ABBV US Equity</t>
  </si>
  <si>
    <t>A US Equity</t>
  </si>
  <si>
    <t>AAP US Equity</t>
  </si>
  <si>
    <t>get(#roll().iteration_date,#roll().value)</t>
  </si>
  <si>
    <t>This year remains a challenging one for all asset classes, specifically equities and thus also for driven strategies of fund managers and investors. Although looking at stable and high historical returns across actively managed funds, the market finds itself looking at a uncertain second half of 2023 and further. Therefore, staying ahead of the market is only possible through a continuous improvement of one's portfolio's objective and specifically, strategy.
In this query of the week, using BQL's aggregation capabilities, we can screen a whole universe of index members for their respective returns against their benchmark to filter out which stocks have been outperforming the index and vice-versa. Our results should give us the opportunity to seek better returns for our portfolio, whilst either fully replicating an index during downswings or expediting our strategy to an optimised selection of stocks in bullish markets.</t>
  </si>
  <si>
    <t>July 12th, 2023</t>
  </si>
  <si>
    <t xml:space="preserve">      Query starts here </t>
  </si>
  <si>
    <t>#Best_Perf_Sectors</t>
  </si>
  <si>
    <t>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</si>
</sst>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sz val="28"/>
      <color theme="1"/>
      <name val="Calibri"/>
      <family val="2"/>
      <scheme val="minor"/>
    </font>
    <font>
      <sz val="36"/>
      <color theme="1"/>
      <name val="Calibri"/>
      <family val="2"/>
      <scheme val="minor"/>
    </font>
    <font>
      <b/>
      <sz val="48"/>
      <color theme="5"/>
      <name val="Calibri"/>
      <family val="2"/>
      <scheme val="minor"/>
    </font>
    <font>
      <sz val="28"/>
      <color theme="1"/>
      <name val="Arial Black"/>
      <family val="2"/>
    </font>
    <font>
      <b/>
      <sz val="48"/>
      <color theme="5"/>
      <name val="Segoe UI Semilight"/>
      <family val="2"/>
    </font>
    <font>
      <sz val="11"/>
      <color theme="1"/>
      <name val="Segoe UI Semilight"/>
      <family val="2"/>
    </font>
    <font>
      <sz val="20"/>
      <color theme="1"/>
      <name val="Segoe UI Semilight"/>
      <family val="2"/>
    </font>
    <font>
      <sz val="36"/>
      <color theme="1"/>
      <name val="Segoe UI Semilight"/>
      <family val="2"/>
    </font>
    <font>
      <sz val="11"/>
      <color theme="1"/>
      <name val="Calibri"/>
      <family val="2"/>
      <scheme val="minor"/>
    </font>
    <font>
      <sz val="11"/>
      <color theme="0"/>
      <name val="Calibri"/>
      <family val="2"/>
      <scheme val="minor"/>
    </font>
    <font>
      <sz val="11"/>
      <name val="Calibri"/>
      <family val="2"/>
      <scheme val="minor"/>
    </font>
    <font>
      <sz val="28"/>
      <color theme="1"/>
      <name val="Segoe UI Semilight"/>
      <family val="2"/>
    </font>
    <font>
      <sz val="11"/>
      <color theme="1"/>
      <name val="Arial"/>
      <family val="2"/>
    </font>
    <font>
      <sz val="22"/>
      <color theme="1"/>
      <name val="Segoe UI Semilight"/>
      <family val="2"/>
    </font>
    <font>
      <b/>
      <sz val="72"/>
      <color theme="5"/>
      <name val="Arial"/>
      <family val="2"/>
    </font>
    <font>
      <b/>
      <sz val="48"/>
      <color theme="5"/>
      <name val="Arial"/>
      <family val="2"/>
    </font>
    <font>
      <sz val="36"/>
      <color theme="5"/>
      <name val="Arial"/>
      <family val="2"/>
    </font>
    <font>
      <sz val="26"/>
      <color theme="1"/>
      <name val="Segoe UI Semilight"/>
      <family val="2"/>
    </font>
    <font>
      <sz val="23"/>
      <color theme="1"/>
      <name val="Segoe UI Semilight"/>
      <family val="2"/>
    </font>
    <font>
      <b/>
      <sz val="23"/>
      <color theme="5"/>
      <name val="Segoe UI Semilight"/>
      <family val="2"/>
    </font>
    <font>
      <i/>
      <sz val="11"/>
      <color theme="9" tint="-0.249977111117893"/>
      <name val="Arial"/>
      <family val="2"/>
    </font>
    <font>
      <sz val="11"/>
      <name val="Arial"/>
      <family val="2"/>
    </font>
    <font>
      <sz val="11"/>
      <color theme="0"/>
      <name val="Arial"/>
      <family val="2"/>
    </font>
    <font>
      <sz val="9"/>
      <color indexed="81"/>
      <name val="Tahoma"/>
      <family val="2"/>
    </font>
    <font>
      <sz val="14"/>
      <color theme="1"/>
      <name val="Calibri"/>
      <family val="2"/>
      <scheme val="minor"/>
    </font>
    <font>
      <b/>
      <sz val="36"/>
      <color theme="5"/>
      <name val="Calibri"/>
      <family val="2"/>
      <scheme val="minor"/>
    </font>
    <font>
      <sz val="14"/>
      <name val="Calibri"/>
      <family val="2"/>
      <scheme val="minor"/>
    </font>
    <font>
      <b/>
      <sz val="14"/>
      <name val="Calibri"/>
      <family val="2"/>
      <scheme val="minor"/>
    </font>
    <font>
      <sz val="14"/>
      <color theme="5" tint="-0.249977111117893"/>
      <name val="Calibri"/>
      <family val="2"/>
      <scheme val="minor"/>
    </font>
    <font>
      <b/>
      <sz val="36"/>
      <color theme="1"/>
      <name val="Calibri"/>
      <family val="2"/>
      <scheme val="minor"/>
    </font>
    <font>
      <b/>
      <sz val="72"/>
      <color theme="5"/>
      <name val="Calibri"/>
      <family val="2"/>
      <scheme val="minor"/>
    </font>
    <font>
      <b/>
      <u/>
      <sz val="16"/>
      <name val="Calibri"/>
      <family val="2"/>
      <scheme val="minor"/>
    </font>
    <font>
      <b/>
      <sz val="14"/>
      <color theme="5"/>
      <name val="Calibri"/>
      <family val="2"/>
      <scheme val="minor"/>
    </font>
    <font>
      <b/>
      <u/>
      <sz val="16"/>
      <color theme="1"/>
      <name val="Calibri"/>
      <family val="2"/>
      <scheme val="minor"/>
    </font>
    <font>
      <b/>
      <u/>
      <sz val="12"/>
      <color theme="1"/>
      <name val="Calibri"/>
      <family val="2"/>
      <scheme val="minor"/>
    </font>
    <font>
      <b/>
      <sz val="28"/>
      <color theme="5"/>
      <name val="Calibri"/>
      <family val="2"/>
      <scheme val="minor"/>
    </font>
    <font>
      <b/>
      <sz val="26"/>
      <color theme="5"/>
      <name val="Calibri"/>
      <family val="2"/>
      <scheme val="minor"/>
    </font>
    <font>
      <b/>
      <sz val="11"/>
      <color rgb="FFFFFFFF"/>
      <name val="Calibri"/>
      <family val="2"/>
      <scheme val="minor"/>
    </font>
    <font>
      <b/>
      <sz val="11"/>
      <color rgb="FF000000"/>
      <name val="Calibri"/>
      <family val="2"/>
      <scheme val="minor"/>
    </font>
    <font>
      <b/>
      <sz val="11"/>
      <color theme="1"/>
      <name val="Arial"/>
      <family val="2"/>
    </font>
    <font>
      <b/>
      <sz val="11"/>
      <color theme="0"/>
      <name val="Calibri"/>
      <family val="2"/>
      <scheme val="minor"/>
    </font>
    <font>
      <b/>
      <sz val="11"/>
      <color theme="1"/>
      <name val="Calibri"/>
      <family val="2"/>
      <scheme val="minor"/>
    </font>
    <font>
      <i/>
      <sz val="11"/>
      <color theme="9" tint="-0.249977111117893"/>
      <name val="Calibri"/>
      <family val="2"/>
      <scheme val="minor"/>
    </font>
    <font>
      <sz val="20"/>
      <name val="Calibri"/>
      <family val="2"/>
      <scheme val="minor"/>
    </font>
    <font>
      <sz val="18"/>
      <name val="Calibri"/>
      <family val="2"/>
      <scheme val="minor"/>
    </font>
    <font>
      <sz val="18"/>
      <name val="Arial"/>
      <family val="2"/>
    </font>
  </fonts>
  <fills count="14">
    <fill>
      <patternFill patternType="none"/>
    </fill>
    <fill>
      <patternFill patternType="gray125"/>
    </fill>
    <fill>
      <patternFill patternType="gray0625">
        <fgColor theme="0" tint="-0.499984740745262"/>
        <bgColor auto="1"/>
      </patternFill>
    </fill>
    <fill>
      <patternFill patternType="solid">
        <fgColor indexed="65"/>
        <bgColor theme="0"/>
      </patternFill>
    </fill>
    <fill>
      <patternFill patternType="solid">
        <fgColor theme="6" tint="0.79998168889431442"/>
        <bgColor indexed="64"/>
      </patternFill>
    </fill>
    <fill>
      <patternFill patternType="solid">
        <fgColor theme="2"/>
        <bgColor indexed="64"/>
      </patternFill>
    </fill>
    <fill>
      <patternFill patternType="solid">
        <fgColor theme="6"/>
      </patternFill>
    </fill>
    <fill>
      <patternFill patternType="solid">
        <fgColor theme="0" tint="-4.9989318521683403E-2"/>
        <bgColor indexed="64"/>
      </patternFill>
    </fill>
    <fill>
      <patternFill patternType="solid">
        <fgColor theme="4"/>
        <bgColor indexed="64"/>
      </patternFill>
    </fill>
    <fill>
      <patternFill patternType="solid">
        <fgColor theme="5"/>
        <bgColor indexed="64"/>
      </patternFill>
    </fill>
    <fill>
      <gradientFill>
        <stop position="0">
          <color rgb="FF1F497D"/>
        </stop>
        <stop position="0.5">
          <color rgb="FF4F81BD"/>
        </stop>
        <stop position="1">
          <color rgb="FF1F497D"/>
        </stop>
      </gradientFill>
    </fill>
    <fill>
      <gradientFill>
        <stop position="0">
          <color rgb="FFFCD5B4"/>
        </stop>
        <stop position="0.5">
          <color rgb="FFFDE9D9"/>
        </stop>
        <stop position="1">
          <color rgb="FFFCD5B4"/>
        </stop>
      </gradientFill>
    </fill>
    <fill>
      <patternFill patternType="solid">
        <fgColor theme="9"/>
        <bgColor indexed="64"/>
      </patternFill>
    </fill>
    <fill>
      <patternFill patternType="solid">
        <fgColor theme="7" tint="0.79998168889431442"/>
        <bgColor indexed="64"/>
      </patternFill>
    </fill>
  </fills>
  <borders count="19">
    <border>
      <left/>
      <right/>
      <top/>
      <bottom/>
      <diagonal/>
    </border>
    <border>
      <left style="thin">
        <color theme="0" tint="-4.9989318521683403E-2"/>
      </left>
      <right/>
      <top style="thin">
        <color theme="0" tint="-4.9989318521683403E-2"/>
      </top>
      <bottom/>
      <diagonal/>
    </border>
    <border>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top/>
      <bottom/>
      <diagonal/>
    </border>
    <border>
      <left/>
      <right style="thin">
        <color theme="0" tint="-4.9989318521683403E-2"/>
      </right>
      <top/>
      <bottom/>
      <diagonal/>
    </border>
    <border>
      <left style="thin">
        <color theme="0" tint="-4.9989318521683403E-2"/>
      </left>
      <right/>
      <top/>
      <bottom style="thin">
        <color theme="0" tint="-4.9989318521683403E-2"/>
      </bottom>
      <diagonal/>
    </border>
    <border>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9" fillId="0" borderId="0" applyFont="0" applyFill="0" applyBorder="0" applyAlignment="0" applyProtection="0"/>
    <xf numFmtId="0" fontId="10" fillId="6" borderId="0" applyNumberFormat="0" applyBorder="0" applyAlignment="0" applyProtection="0"/>
    <xf numFmtId="9" fontId="9" fillId="0" borderId="0" applyFont="0" applyFill="0" applyBorder="0" applyAlignment="0" applyProtection="0"/>
  </cellStyleXfs>
  <cellXfs count="180">
    <xf numFmtId="0" fontId="0" fillId="0" borderId="0" xfId="0"/>
    <xf numFmtId="49" fontId="0" fillId="2" borderId="1" xfId="0" applyNumberFormat="1" applyFill="1" applyBorder="1"/>
    <xf numFmtId="49" fontId="0" fillId="2" borderId="2" xfId="0" applyNumberFormat="1" applyFill="1" applyBorder="1"/>
    <xf numFmtId="49" fontId="1" fillId="0" borderId="2" xfId="0" applyNumberFormat="1" applyFont="1" applyBorder="1"/>
    <xf numFmtId="49" fontId="1" fillId="0" borderId="3" xfId="0" applyNumberFormat="1" applyFont="1" applyBorder="1"/>
    <xf numFmtId="49" fontId="0" fillId="0" borderId="0" xfId="0" applyNumberFormat="1"/>
    <xf numFmtId="49" fontId="0" fillId="2" borderId="4" xfId="0" applyNumberFormat="1" applyFill="1" applyBorder="1"/>
    <xf numFmtId="49" fontId="0" fillId="2" borderId="0" xfId="0" applyNumberFormat="1" applyFill="1" applyBorder="1"/>
    <xf numFmtId="49" fontId="1" fillId="0" borderId="0" xfId="0" applyNumberFormat="1" applyFont="1" applyBorder="1"/>
    <xf numFmtId="49" fontId="1" fillId="0" borderId="5" xfId="0" applyNumberFormat="1" applyFont="1" applyBorder="1"/>
    <xf numFmtId="49" fontId="0" fillId="0" borderId="0" xfId="0" applyNumberFormat="1" applyBorder="1"/>
    <xf numFmtId="49" fontId="0" fillId="0" borderId="0" xfId="0" applyNumberFormat="1" applyFont="1"/>
    <xf numFmtId="49" fontId="2" fillId="0" borderId="0" xfId="0" applyNumberFormat="1" applyFont="1" applyBorder="1" applyAlignment="1">
      <alignment vertical="center"/>
    </xf>
    <xf numFmtId="49" fontId="3" fillId="0" borderId="0" xfId="0" applyNumberFormat="1" applyFont="1" applyBorder="1" applyAlignment="1">
      <alignment vertical="top" wrapText="1"/>
    </xf>
    <xf numFmtId="49" fontId="2" fillId="0" borderId="5" xfId="0" applyNumberFormat="1" applyFont="1" applyBorder="1" applyAlignment="1">
      <alignment vertical="center"/>
    </xf>
    <xf numFmtId="49" fontId="4" fillId="3" borderId="0" xfId="0" applyNumberFormat="1" applyFont="1" applyFill="1" applyBorder="1" applyAlignment="1">
      <alignment horizontal="right" vertical="center"/>
    </xf>
    <xf numFmtId="49" fontId="5" fillId="0" borderId="0" xfId="0" applyNumberFormat="1" applyFont="1" applyBorder="1" applyAlignment="1">
      <alignment vertical="center" wrapText="1"/>
    </xf>
    <xf numFmtId="49" fontId="0" fillId="2" borderId="6" xfId="0" applyNumberFormat="1" applyFill="1" applyBorder="1"/>
    <xf numFmtId="49" fontId="0" fillId="2" borderId="7" xfId="0" applyNumberFormat="1" applyFill="1" applyBorder="1"/>
    <xf numFmtId="49" fontId="2" fillId="0" borderId="7" xfId="0" applyNumberFormat="1" applyFont="1" applyBorder="1" applyAlignment="1">
      <alignment vertical="center"/>
    </xf>
    <xf numFmtId="49" fontId="2" fillId="0" borderId="8" xfId="0" applyNumberFormat="1" applyFont="1" applyBorder="1" applyAlignment="1">
      <alignment vertical="center"/>
    </xf>
    <xf numFmtId="49" fontId="6" fillId="2" borderId="4" xfId="0" applyNumberFormat="1" applyFont="1" applyFill="1" applyBorder="1" applyAlignment="1">
      <alignment vertical="top"/>
    </xf>
    <xf numFmtId="49" fontId="6" fillId="2" borderId="0" xfId="0" applyNumberFormat="1" applyFont="1" applyFill="1" applyBorder="1" applyAlignment="1">
      <alignment vertical="top"/>
    </xf>
    <xf numFmtId="49" fontId="6" fillId="2" borderId="6" xfId="0" applyNumberFormat="1" applyFont="1" applyFill="1" applyBorder="1" applyAlignment="1">
      <alignment vertical="top"/>
    </xf>
    <xf numFmtId="49" fontId="6" fillId="2" borderId="7" xfId="0" applyNumberFormat="1" applyFont="1" applyFill="1" applyBorder="1" applyAlignment="1">
      <alignment vertical="top"/>
    </xf>
    <xf numFmtId="49" fontId="0" fillId="2" borderId="4" xfId="0" applyNumberFormat="1" applyFill="1" applyBorder="1" applyAlignment="1">
      <alignment vertical="top"/>
    </xf>
    <xf numFmtId="49" fontId="2" fillId="0" borderId="0" xfId="0" applyNumberFormat="1" applyFont="1" applyBorder="1" applyAlignment="1">
      <alignment vertical="top"/>
    </xf>
    <xf numFmtId="49" fontId="6"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Alignment="1">
      <alignment vertical="top"/>
    </xf>
    <xf numFmtId="49" fontId="0" fillId="2" borderId="0" xfId="0" applyNumberFormat="1" applyFill="1" applyBorder="1" applyAlignment="1">
      <alignment vertical="top"/>
    </xf>
    <xf numFmtId="49" fontId="8" fillId="0" borderId="0" xfId="0" applyNumberFormat="1" applyFont="1" applyBorder="1" applyAlignment="1">
      <alignment vertical="top"/>
    </xf>
    <xf numFmtId="49" fontId="8" fillId="0" borderId="5" xfId="0" applyNumberFormat="1" applyFont="1" applyBorder="1" applyAlignment="1">
      <alignment vertical="top"/>
    </xf>
    <xf numFmtId="49" fontId="2" fillId="0" borderId="5" xfId="0" applyNumberFormat="1" applyFont="1" applyBorder="1" applyAlignment="1">
      <alignment vertical="top"/>
    </xf>
    <xf numFmtId="49" fontId="0" fillId="2" borderId="6" xfId="0" applyNumberFormat="1" applyFill="1" applyBorder="1" applyAlignment="1">
      <alignment vertical="top"/>
    </xf>
    <xf numFmtId="49" fontId="0" fillId="2" borderId="7" xfId="0" applyNumberFormat="1" applyFill="1" applyBorder="1" applyAlignment="1">
      <alignment vertical="top"/>
    </xf>
    <xf numFmtId="49" fontId="2" fillId="0" borderId="7" xfId="0" applyNumberFormat="1" applyFont="1" applyBorder="1" applyAlignment="1">
      <alignment vertical="top"/>
    </xf>
    <xf numFmtId="49" fontId="2" fillId="0" borderId="8" xfId="0" applyNumberFormat="1" applyFont="1" applyBorder="1" applyAlignment="1">
      <alignment vertical="top"/>
    </xf>
    <xf numFmtId="0" fontId="10" fillId="0" borderId="0" xfId="0" applyFont="1" applyFill="1"/>
    <xf numFmtId="0" fontId="11" fillId="0" borderId="0" xfId="0" applyFont="1" applyFill="1"/>
    <xf numFmtId="49" fontId="12" fillId="0" borderId="0" xfId="0" applyNumberFormat="1" applyFont="1" applyBorder="1" applyAlignment="1">
      <alignment vertical="top"/>
    </xf>
    <xf numFmtId="49" fontId="12" fillId="0" borderId="5" xfId="0" applyNumberFormat="1" applyFont="1" applyBorder="1" applyAlignment="1">
      <alignment vertical="top"/>
    </xf>
    <xf numFmtId="49" fontId="12" fillId="0" borderId="0" xfId="0" applyNumberFormat="1" applyFont="1" applyAlignment="1">
      <alignment vertical="top"/>
    </xf>
    <xf numFmtId="49" fontId="1" fillId="0" borderId="0" xfId="0" applyNumberFormat="1" applyFont="1" applyAlignment="1">
      <alignment vertical="top"/>
    </xf>
    <xf numFmtId="49" fontId="18" fillId="0" borderId="0" xfId="0" applyNumberFormat="1" applyFont="1" applyBorder="1" applyAlignment="1">
      <alignment vertical="top"/>
    </xf>
    <xf numFmtId="49" fontId="14" fillId="0" borderId="0" xfId="0" quotePrefix="1" applyNumberFormat="1" applyFont="1" applyBorder="1" applyAlignment="1">
      <alignment horizontal="right" vertical="top"/>
    </xf>
    <xf numFmtId="49" fontId="19" fillId="0" borderId="0" xfId="0" applyNumberFormat="1" applyFont="1" applyBorder="1" applyAlignment="1">
      <alignment vertical="top"/>
    </xf>
    <xf numFmtId="0" fontId="13" fillId="0" borderId="0" xfId="0" applyFont="1"/>
    <xf numFmtId="0" fontId="13" fillId="0" borderId="0" xfId="0" applyFont="1" applyFill="1" applyBorder="1"/>
    <xf numFmtId="0" fontId="13" fillId="0" borderId="0" xfId="0" applyFont="1" applyBorder="1"/>
    <xf numFmtId="0" fontId="21" fillId="0" borderId="0" xfId="0" quotePrefix="1" applyFont="1"/>
    <xf numFmtId="49" fontId="13" fillId="0" borderId="0" xfId="0" applyNumberFormat="1" applyFont="1" applyFill="1" applyBorder="1" applyAlignment="1">
      <alignment vertical="top"/>
    </xf>
    <xf numFmtId="0" fontId="22" fillId="0" borderId="0" xfId="0" applyFont="1" applyFill="1"/>
    <xf numFmtId="0" fontId="13" fillId="0" borderId="0" xfId="0" applyFont="1" applyFill="1" applyBorder="1" applyAlignment="1"/>
    <xf numFmtId="0" fontId="21" fillId="0" borderId="0" xfId="0" quotePrefix="1" applyFont="1" applyAlignment="1">
      <alignment wrapText="1"/>
    </xf>
    <xf numFmtId="0" fontId="21" fillId="0" borderId="0" xfId="0" applyFont="1" applyAlignment="1">
      <alignment wrapText="1"/>
    </xf>
    <xf numFmtId="49" fontId="13" fillId="0" borderId="0" xfId="0" applyNumberFormat="1" applyFont="1" applyFill="1"/>
    <xf numFmtId="0" fontId="23" fillId="0" borderId="0" xfId="0" applyFont="1"/>
    <xf numFmtId="0" fontId="10" fillId="0" borderId="0" xfId="0" applyFont="1"/>
    <xf numFmtId="49" fontId="16" fillId="4" borderId="0" xfId="0" applyNumberFormat="1" applyFont="1" applyFill="1" applyBorder="1" applyAlignment="1">
      <alignment vertical="center" wrapText="1"/>
    </xf>
    <xf numFmtId="0" fontId="13" fillId="0" borderId="0" xfId="0" applyNumberFormat="1" applyFont="1" applyFill="1" applyBorder="1" applyAlignment="1"/>
    <xf numFmtId="0" fontId="13" fillId="0" borderId="0" xfId="0" applyNumberFormat="1" applyFont="1" applyFill="1" applyBorder="1"/>
    <xf numFmtId="0" fontId="13" fillId="0" borderId="0" xfId="0" applyNumberFormat="1" applyFont="1" applyFill="1" applyBorder="1" applyAlignment="1">
      <alignment wrapText="1"/>
    </xf>
    <xf numFmtId="0" fontId="13" fillId="0" borderId="0" xfId="0" applyNumberFormat="1" applyFont="1" applyBorder="1"/>
    <xf numFmtId="49" fontId="0" fillId="2" borderId="0" xfId="0" applyNumberFormat="1" applyFill="1"/>
    <xf numFmtId="0" fontId="25" fillId="0" borderId="0" xfId="0" applyFont="1"/>
    <xf numFmtId="0" fontId="27" fillId="0" borderId="0" xfId="0" applyFont="1" applyAlignment="1">
      <alignment horizontal="center" vertical="center"/>
    </xf>
    <xf numFmtId="0" fontId="28" fillId="0" borderId="0" xfId="0" applyFont="1"/>
    <xf numFmtId="0" fontId="29" fillId="0" borderId="0" xfId="0" quotePrefix="1" applyFont="1" applyAlignment="1">
      <alignment vertical="top"/>
    </xf>
    <xf numFmtId="49" fontId="30" fillId="3" borderId="0" xfId="0" applyNumberFormat="1" applyFont="1" applyFill="1" applyAlignment="1">
      <alignment horizontal="center" vertical="center"/>
    </xf>
    <xf numFmtId="49" fontId="31" fillId="0" borderId="0" xfId="0" applyNumberFormat="1" applyFont="1" applyAlignment="1">
      <alignment horizontal="left" vertical="center"/>
    </xf>
    <xf numFmtId="49" fontId="32" fillId="7" borderId="10" xfId="0" applyNumberFormat="1" applyFont="1" applyFill="1" applyBorder="1" applyAlignment="1">
      <alignment horizontal="left" vertical="center"/>
    </xf>
    <xf numFmtId="49" fontId="33" fillId="7" borderId="11" xfId="0" applyNumberFormat="1" applyFont="1" applyFill="1" applyBorder="1" applyAlignment="1">
      <alignment horizontal="left" vertical="center"/>
    </xf>
    <xf numFmtId="49" fontId="33" fillId="7" borderId="12" xfId="0" applyNumberFormat="1" applyFont="1" applyFill="1" applyBorder="1" applyAlignment="1">
      <alignment horizontal="left" vertical="center"/>
    </xf>
    <xf numFmtId="49" fontId="33" fillId="0" borderId="0" xfId="0" applyNumberFormat="1" applyFont="1" applyAlignment="1">
      <alignment horizontal="left" vertical="center"/>
    </xf>
    <xf numFmtId="49" fontId="27" fillId="7" borderId="13" xfId="0" applyNumberFormat="1" applyFont="1" applyFill="1" applyBorder="1" applyAlignment="1">
      <alignment vertical="center"/>
    </xf>
    <xf numFmtId="49" fontId="33" fillId="7" borderId="0" xfId="0" applyNumberFormat="1" applyFont="1" applyFill="1" applyAlignment="1">
      <alignment vertical="center"/>
    </xf>
    <xf numFmtId="49" fontId="33" fillId="7" borderId="14" xfId="0" applyNumberFormat="1" applyFont="1" applyFill="1" applyBorder="1" applyAlignment="1">
      <alignment vertical="center"/>
    </xf>
    <xf numFmtId="49" fontId="33" fillId="0" borderId="0" xfId="0" applyNumberFormat="1" applyFont="1" applyAlignment="1">
      <alignment vertical="center"/>
    </xf>
    <xf numFmtId="49" fontId="27" fillId="7" borderId="13" xfId="0" applyNumberFormat="1" applyFont="1" applyFill="1" applyBorder="1" applyAlignment="1">
      <alignment horizontal="left" vertical="center"/>
    </xf>
    <xf numFmtId="49" fontId="27" fillId="7" borderId="0" xfId="0" applyNumberFormat="1" applyFont="1" applyFill="1" applyAlignment="1">
      <alignment horizontal="left" vertical="center"/>
    </xf>
    <xf numFmtId="49" fontId="27" fillId="7" borderId="15" xfId="0" applyNumberFormat="1" applyFont="1" applyFill="1" applyBorder="1" applyAlignment="1">
      <alignment horizontal="left" vertical="center"/>
    </xf>
    <xf numFmtId="49" fontId="27" fillId="7" borderId="16" xfId="0" applyNumberFormat="1" applyFont="1" applyFill="1" applyBorder="1" applyAlignment="1">
      <alignment horizontal="left" vertical="center"/>
    </xf>
    <xf numFmtId="49" fontId="33" fillId="7" borderId="16" xfId="0" applyNumberFormat="1" applyFont="1" applyFill="1" applyBorder="1" applyAlignment="1">
      <alignment vertical="center"/>
    </xf>
    <xf numFmtId="49" fontId="33" fillId="7" borderId="17" xfId="0" applyNumberFormat="1" applyFont="1" applyFill="1" applyBorder="1" applyAlignment="1">
      <alignment vertical="center"/>
    </xf>
    <xf numFmtId="49" fontId="27" fillId="0" borderId="0" xfId="0" applyNumberFormat="1" applyFont="1" applyAlignment="1">
      <alignment horizontal="left" vertical="center"/>
    </xf>
    <xf numFmtId="49" fontId="3" fillId="0" borderId="0" xfId="0" applyNumberFormat="1" applyFont="1" applyAlignment="1">
      <alignment vertical="center"/>
    </xf>
    <xf numFmtId="0" fontId="34" fillId="7" borderId="10" xfId="0" applyFont="1" applyFill="1" applyBorder="1"/>
    <xf numFmtId="0" fontId="25" fillId="7" borderId="11" xfId="0" applyFont="1" applyFill="1" applyBorder="1"/>
    <xf numFmtId="49" fontId="27" fillId="7" borderId="11" xfId="0" applyNumberFormat="1" applyFont="1" applyFill="1" applyBorder="1" applyAlignment="1">
      <alignment horizontal="left" vertical="center"/>
    </xf>
    <xf numFmtId="49" fontId="33" fillId="7" borderId="11" xfId="0" applyNumberFormat="1" applyFont="1" applyFill="1" applyBorder="1" applyAlignment="1">
      <alignment vertical="center"/>
    </xf>
    <xf numFmtId="49" fontId="33" fillId="7" borderId="12" xfId="0" applyNumberFormat="1" applyFont="1" applyFill="1" applyBorder="1" applyAlignment="1">
      <alignment vertical="center"/>
    </xf>
    <xf numFmtId="0" fontId="25" fillId="7" borderId="13" xfId="0" applyFont="1" applyFill="1" applyBorder="1"/>
    <xf numFmtId="0" fontId="25" fillId="7" borderId="0" xfId="0" applyFont="1" applyFill="1"/>
    <xf numFmtId="0" fontId="25" fillId="7" borderId="14" xfId="0" applyFont="1" applyFill="1" applyBorder="1"/>
    <xf numFmtId="49" fontId="0" fillId="2" borderId="0" xfId="0" applyNumberFormat="1" applyFill="1" applyAlignment="1">
      <alignment vertical="top"/>
    </xf>
    <xf numFmtId="0" fontId="25" fillId="7" borderId="15" xfId="0" applyFont="1" applyFill="1" applyBorder="1"/>
    <xf numFmtId="0" fontId="25" fillId="7" borderId="16" xfId="0" applyFont="1" applyFill="1" applyBorder="1"/>
    <xf numFmtId="0" fontId="25" fillId="7" borderId="17" xfId="0" applyFont="1" applyFill="1" applyBorder="1"/>
    <xf numFmtId="0" fontId="35" fillId="0" borderId="0" xfId="0" applyFont="1"/>
    <xf numFmtId="14" fontId="25" fillId="0" borderId="0" xfId="0" applyNumberFormat="1" applyFont="1"/>
    <xf numFmtId="2" fontId="25" fillId="0" borderId="0" xfId="0" applyNumberFormat="1" applyFont="1"/>
    <xf numFmtId="49" fontId="6" fillId="2" borderId="0" xfId="0" applyNumberFormat="1" applyFont="1" applyFill="1" applyAlignment="1">
      <alignment vertical="top"/>
    </xf>
    <xf numFmtId="49" fontId="37" fillId="4" borderId="0" xfId="0" applyNumberFormat="1" applyFont="1" applyFill="1" applyBorder="1" applyAlignment="1">
      <alignment vertical="center" wrapText="1"/>
    </xf>
    <xf numFmtId="49" fontId="16" fillId="4" borderId="14" xfId="0" applyNumberFormat="1" applyFont="1" applyFill="1" applyBorder="1" applyAlignment="1">
      <alignment vertical="center" wrapText="1"/>
    </xf>
    <xf numFmtId="14" fontId="38" fillId="10" borderId="18" xfId="0" applyNumberFormat="1" applyFont="1" applyFill="1" applyBorder="1" applyAlignment="1">
      <alignment vertical="center"/>
    </xf>
    <xf numFmtId="14" fontId="39" fillId="11" borderId="18" xfId="0" applyNumberFormat="1" applyFont="1" applyFill="1" applyBorder="1" applyAlignment="1">
      <alignment horizontal="center" vertical="center"/>
    </xf>
    <xf numFmtId="0" fontId="39" fillId="11" borderId="18" xfId="0" quotePrefix="1" applyNumberFormat="1" applyFont="1" applyFill="1" applyBorder="1" applyAlignment="1">
      <alignment horizontal="center" vertical="center"/>
    </xf>
    <xf numFmtId="14" fontId="13" fillId="0" borderId="0" xfId="1" applyNumberFormat="1" applyFont="1" applyFill="1" applyBorder="1" applyAlignment="1"/>
    <xf numFmtId="14" fontId="13" fillId="0" borderId="0" xfId="0" applyNumberFormat="1" applyFont="1" applyFill="1" applyBorder="1"/>
    <xf numFmtId="14" fontId="13" fillId="0" borderId="0" xfId="0" applyNumberFormat="1" applyFont="1" applyFill="1" applyBorder="1" applyAlignment="1"/>
    <xf numFmtId="10" fontId="13" fillId="0" borderId="0" xfId="3" applyNumberFormat="1" applyFont="1" applyFill="1" applyBorder="1" applyAlignment="1"/>
    <xf numFmtId="10" fontId="13" fillId="0" borderId="0" xfId="3" applyNumberFormat="1" applyFont="1" applyFill="1" applyBorder="1"/>
    <xf numFmtId="10" fontId="13" fillId="0" borderId="0" xfId="3" applyNumberFormat="1" applyFont="1" applyFill="1" applyBorder="1" applyAlignment="1">
      <alignment wrapText="1"/>
    </xf>
    <xf numFmtId="1" fontId="39" fillId="11" borderId="18" xfId="0" applyNumberFormat="1" applyFont="1" applyFill="1" applyBorder="1" applyAlignment="1">
      <alignment horizontal="center" vertical="center"/>
    </xf>
    <xf numFmtId="14" fontId="21" fillId="0" borderId="0" xfId="0" quotePrefix="1" applyNumberFormat="1" applyFont="1"/>
    <xf numFmtId="14" fontId="21" fillId="0" borderId="0" xfId="0" applyNumberFormat="1" applyFont="1" applyAlignment="1">
      <alignment wrapText="1"/>
    </xf>
    <xf numFmtId="14" fontId="13" fillId="0" borderId="0" xfId="0" applyNumberFormat="1" applyFont="1"/>
    <xf numFmtId="14" fontId="38" fillId="10" borderId="18" xfId="0" applyNumberFormat="1" applyFont="1" applyFill="1" applyBorder="1" applyAlignment="1">
      <alignment vertical="center" wrapText="1"/>
    </xf>
    <xf numFmtId="0" fontId="0" fillId="5" borderId="0" xfId="0" applyNumberFormat="1" applyFont="1" applyFill="1" applyBorder="1" applyAlignment="1">
      <alignment vertical="center" wrapText="1"/>
    </xf>
    <xf numFmtId="0" fontId="0" fillId="5" borderId="0" xfId="0" applyFont="1" applyFill="1" applyBorder="1" applyAlignment="1">
      <alignment vertical="center" wrapText="1"/>
    </xf>
    <xf numFmtId="0" fontId="0" fillId="5" borderId="0" xfId="0" applyFont="1" applyFill="1" applyBorder="1" applyAlignment="1">
      <alignment vertical="center"/>
    </xf>
    <xf numFmtId="14" fontId="13" fillId="0" borderId="0" xfId="0" applyNumberFormat="1" applyFont="1" applyFill="1" applyBorder="1" applyAlignment="1"/>
    <xf numFmtId="14" fontId="13" fillId="0" borderId="0" xfId="0" applyNumberFormat="1" applyFont="1" applyFill="1" applyBorder="1"/>
    <xf numFmtId="0" fontId="41" fillId="12" borderId="0" xfId="0" applyFont="1" applyFill="1" applyAlignment="1">
      <alignment horizontal="center" vertical="center"/>
    </xf>
    <xf numFmtId="0" fontId="41" fillId="8" borderId="0" xfId="0" applyFont="1" applyFill="1" applyAlignment="1">
      <alignment horizontal="center" vertical="center"/>
    </xf>
    <xf numFmtId="0" fontId="41" fillId="6" borderId="0" xfId="2" applyFont="1" applyAlignment="1">
      <alignment horizontal="center" vertical="center"/>
    </xf>
    <xf numFmtId="49" fontId="0" fillId="0" borderId="0" xfId="0" applyNumberFormat="1" applyFont="1" applyFill="1" applyBorder="1" applyAlignment="1">
      <alignment vertical="top"/>
    </xf>
    <xf numFmtId="0" fontId="0" fillId="0" borderId="0" xfId="0" applyFont="1"/>
    <xf numFmtId="0" fontId="0" fillId="0" borderId="0" xfId="0" applyNumberFormat="1" applyFont="1" applyBorder="1"/>
    <xf numFmtId="0" fontId="0" fillId="0" borderId="0" xfId="0" applyFont="1" applyBorder="1"/>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0" fillId="0" borderId="0" xfId="0" applyNumberFormat="1" applyFont="1" applyFill="1" applyBorder="1" applyAlignment="1"/>
    <xf numFmtId="0" fontId="43" fillId="0" borderId="0" xfId="0" quotePrefix="1" applyFont="1" applyAlignment="1">
      <alignment wrapText="1"/>
    </xf>
    <xf numFmtId="14" fontId="0" fillId="13" borderId="0" xfId="0" applyNumberFormat="1" applyFont="1" applyFill="1" applyBorder="1" applyAlignment="1"/>
    <xf numFmtId="10" fontId="0" fillId="0" borderId="0" xfId="3" applyNumberFormat="1" applyFont="1" applyFill="1" applyBorder="1" applyAlignment="1"/>
    <xf numFmtId="14" fontId="0" fillId="0" borderId="0" xfId="0" applyNumberFormat="1" applyFont="1" applyFill="1" applyBorder="1" applyAlignment="1"/>
    <xf numFmtId="14" fontId="0" fillId="0" borderId="0" xfId="1" applyNumberFormat="1" applyFont="1" applyFill="1" applyBorder="1" applyAlignment="1"/>
    <xf numFmtId="14" fontId="0" fillId="0" borderId="0" xfId="0" applyNumberFormat="1" applyFont="1" applyFill="1" applyBorder="1"/>
    <xf numFmtId="10" fontId="0" fillId="0" borderId="0" xfId="3" applyNumberFormat="1" applyFont="1" applyFill="1" applyBorder="1"/>
    <xf numFmtId="0" fontId="43" fillId="0" borderId="0" xfId="0" quotePrefix="1" applyFont="1"/>
    <xf numFmtId="10" fontId="0" fillId="0" borderId="0" xfId="3" applyNumberFormat="1" applyFont="1" applyFill="1" applyBorder="1" applyAlignment="1">
      <alignment wrapText="1"/>
    </xf>
    <xf numFmtId="0" fontId="43" fillId="0" borderId="0" xfId="0" applyFont="1" applyAlignment="1">
      <alignment wrapText="1"/>
    </xf>
    <xf numFmtId="0" fontId="0" fillId="0" borderId="0" xfId="0" applyNumberFormat="1" applyFont="1" applyFill="1" applyBorder="1" applyAlignment="1">
      <alignment wrapText="1"/>
    </xf>
    <xf numFmtId="49" fontId="44" fillId="4" borderId="13" xfId="0" applyNumberFormat="1" applyFont="1" applyFill="1" applyBorder="1" applyAlignment="1">
      <alignment vertical="center"/>
    </xf>
    <xf numFmtId="0" fontId="13" fillId="0" borderId="0" xfId="0" applyFont="1" applyAlignment="1">
      <alignment wrapText="1"/>
    </xf>
    <xf numFmtId="49" fontId="40" fillId="0" borderId="0" xfId="0" applyNumberFormat="1" applyFont="1" applyFill="1" applyBorder="1" applyAlignment="1">
      <alignment vertical="top"/>
    </xf>
    <xf numFmtId="49" fontId="42" fillId="0" borderId="0" xfId="0" applyNumberFormat="1" applyFont="1" applyFill="1" applyBorder="1" applyAlignment="1">
      <alignment vertical="top"/>
    </xf>
    <xf numFmtId="49" fontId="40" fillId="0" borderId="0" xfId="0" applyNumberFormat="1" applyFont="1" applyFill="1" applyBorder="1" applyAlignment="1">
      <alignment horizontal="left" vertical="top"/>
    </xf>
    <xf numFmtId="14" fontId="13" fillId="13" borderId="0" xfId="0" applyNumberFormat="1" applyFont="1" applyFill="1" applyBorder="1" applyAlignment="1">
      <alignment horizontal="left"/>
    </xf>
    <xf numFmtId="10" fontId="13" fillId="0" borderId="0" xfId="3" applyNumberFormat="1" applyFont="1" applyFill="1" applyBorder="1" applyAlignment="1">
      <alignment horizontal="left"/>
    </xf>
    <xf numFmtId="14" fontId="13" fillId="0" borderId="0" xfId="0" applyNumberFormat="1" applyFont="1" applyFill="1" applyBorder="1" applyAlignment="1">
      <alignment horizontal="left"/>
    </xf>
    <xf numFmtId="0" fontId="13" fillId="0" borderId="0" xfId="0" applyNumberFormat="1" applyFont="1" applyFill="1" applyBorder="1" applyAlignment="1">
      <alignment horizontal="left"/>
    </xf>
    <xf numFmtId="49" fontId="31" fillId="4" borderId="10" xfId="0" applyNumberFormat="1" applyFont="1" applyFill="1" applyBorder="1" applyAlignment="1">
      <alignment horizontal="left" vertical="top" wrapText="1"/>
    </xf>
    <xf numFmtId="49" fontId="15" fillId="4" borderId="11" xfId="0" applyNumberFormat="1" applyFont="1" applyFill="1" applyBorder="1" applyAlignment="1">
      <alignment horizontal="left" vertical="top" wrapText="1"/>
    </xf>
    <xf numFmtId="49" fontId="15" fillId="4" borderId="12" xfId="0" applyNumberFormat="1" applyFont="1" applyFill="1" applyBorder="1" applyAlignment="1">
      <alignment horizontal="left" vertical="top" wrapText="1"/>
    </xf>
    <xf numFmtId="49" fontId="15" fillId="4" borderId="13" xfId="0" applyNumberFormat="1" applyFont="1" applyFill="1" applyBorder="1" applyAlignment="1">
      <alignment horizontal="left" vertical="top" wrapText="1"/>
    </xf>
    <xf numFmtId="49" fontId="15" fillId="4" borderId="0" xfId="0" applyNumberFormat="1" applyFont="1" applyFill="1" applyBorder="1" applyAlignment="1">
      <alignment horizontal="left" vertical="top" wrapText="1"/>
    </xf>
    <xf numFmtId="49" fontId="15" fillId="4" borderId="14" xfId="0" applyNumberFormat="1" applyFont="1" applyFill="1" applyBorder="1" applyAlignment="1">
      <alignment horizontal="left" vertical="top" wrapText="1"/>
    </xf>
    <xf numFmtId="49" fontId="45" fillId="4" borderId="13" xfId="0" applyNumberFormat="1" applyFont="1" applyFill="1" applyBorder="1" applyAlignment="1">
      <alignment horizontal="left" vertical="center" wrapText="1"/>
    </xf>
    <xf numFmtId="49" fontId="46" fillId="4" borderId="0" xfId="0" applyNumberFormat="1" applyFont="1" applyFill="1" applyBorder="1" applyAlignment="1">
      <alignment horizontal="left" vertical="center" wrapText="1"/>
    </xf>
    <xf numFmtId="49" fontId="46" fillId="4" borderId="14" xfId="0" applyNumberFormat="1" applyFont="1" applyFill="1" applyBorder="1" applyAlignment="1">
      <alignment horizontal="left" vertical="center" wrapText="1"/>
    </xf>
    <xf numFmtId="49" fontId="46" fillId="4" borderId="13" xfId="0" applyNumberFormat="1" applyFont="1" applyFill="1" applyBorder="1" applyAlignment="1">
      <alignment horizontal="left" vertical="center" wrapText="1"/>
    </xf>
    <xf numFmtId="49" fontId="46" fillId="4" borderId="15" xfId="0" applyNumberFormat="1" applyFont="1" applyFill="1" applyBorder="1" applyAlignment="1">
      <alignment horizontal="left" vertical="center" wrapText="1"/>
    </xf>
    <xf numFmtId="49" fontId="46" fillId="4" borderId="16" xfId="0" applyNumberFormat="1" applyFont="1" applyFill="1" applyBorder="1" applyAlignment="1">
      <alignment horizontal="left" vertical="center" wrapText="1"/>
    </xf>
    <xf numFmtId="49" fontId="46" fillId="4" borderId="17" xfId="0" applyNumberFormat="1" applyFont="1" applyFill="1" applyBorder="1" applyAlignment="1">
      <alignment horizontal="left" vertical="center" wrapText="1"/>
    </xf>
    <xf numFmtId="49" fontId="17" fillId="0" borderId="0" xfId="0" applyNumberFormat="1" applyFont="1" applyBorder="1" applyAlignment="1">
      <alignment horizontal="left"/>
    </xf>
    <xf numFmtId="49" fontId="17" fillId="0" borderId="7" xfId="0" applyNumberFormat="1" applyFont="1" applyBorder="1" applyAlignment="1">
      <alignment horizontal="left"/>
    </xf>
    <xf numFmtId="49" fontId="7" fillId="0" borderId="0" xfId="0" quotePrefix="1" applyNumberFormat="1" applyFont="1" applyBorder="1" applyAlignment="1">
      <alignment horizontal="center" wrapText="1"/>
    </xf>
    <xf numFmtId="0" fontId="41" fillId="9" borderId="0" xfId="0" applyFont="1" applyFill="1" applyAlignment="1">
      <alignment horizontal="center" vertical="center"/>
    </xf>
    <xf numFmtId="0" fontId="0" fillId="5" borderId="9" xfId="0" applyFont="1" applyFill="1" applyBorder="1" applyAlignment="1">
      <alignment horizontal="left" vertical="center"/>
    </xf>
    <xf numFmtId="0" fontId="0" fillId="5" borderId="0" xfId="0" applyFont="1" applyFill="1" applyBorder="1" applyAlignment="1">
      <alignment horizontal="left" vertical="center"/>
    </xf>
    <xf numFmtId="0" fontId="0" fillId="5" borderId="9" xfId="0" applyFont="1" applyFill="1" applyBorder="1" applyAlignment="1">
      <alignment horizontal="left" vertical="center" wrapText="1"/>
    </xf>
    <xf numFmtId="0" fontId="0" fillId="5" borderId="0" xfId="0" applyFont="1" applyFill="1" applyBorder="1" applyAlignment="1">
      <alignment horizontal="left" vertical="center" wrapText="1"/>
    </xf>
    <xf numFmtId="0" fontId="0" fillId="5" borderId="9" xfId="0" applyNumberFormat="1" applyFont="1" applyFill="1" applyBorder="1" applyAlignment="1">
      <alignment horizontal="left" vertical="center" wrapText="1"/>
    </xf>
    <xf numFmtId="0" fontId="0" fillId="5" borderId="0" xfId="0" applyNumberFormat="1" applyFont="1" applyFill="1" applyBorder="1" applyAlignment="1">
      <alignment horizontal="left" vertical="center" wrapText="1"/>
    </xf>
    <xf numFmtId="49" fontId="26" fillId="0" borderId="0" xfId="0" applyNumberFormat="1" applyFont="1" applyAlignment="1">
      <alignment horizontal="left"/>
    </xf>
    <xf numFmtId="49" fontId="26" fillId="0" borderId="7" xfId="0" applyNumberFormat="1" applyFont="1" applyBorder="1" applyAlignment="1">
      <alignment horizontal="left"/>
    </xf>
  </cellXfs>
  <cellStyles count="4">
    <cellStyle name="Accent3" xfId="2" builtinId="37"/>
    <cellStyle name="Comma" xfId="1" builtinId="3"/>
    <cellStyle name="Normal" xfId="0" builtinId="0"/>
    <cellStyle name="Percent" xfId="3" builtinId="5"/>
  </cellStyles>
  <dxfs count="0"/>
  <tableStyles count="0" defaultTableStyle="TableStyleMedium2" defaultPivotStyle="PivotStyleLight16"/>
  <colors>
    <mruColors>
      <color rgb="FFF7A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ofaddin.rtdserver">
      <tp t="s">
        <v>#N/A N/A</v>
        <stp/>
        <stp>BQL.DATE|15592731652750105959</stp>
        <tr r="B11" s="10"/>
        <tr r="B16" s="10"/>
        <tr r="B12" s="11"/>
      </tp>
      <tp t="s">
        <v>#N/A N/A</v>
        <stp/>
        <stp>BQL.QUERY|2390770788592165627</stp>
        <tr r="B20" s="11"/>
      </tp>
      <tp t="e">
        <v>#N/A</v>
        <stp/>
        <stp>BQL.DATE|6292769300515468594</stp>
        <tr r="B16" s="11"/>
      </tp>
      <tp t="s">
        <v>#N/A Requesting Data...3562110998</v>
        <stp/>
        <stp>BQL.QUERY|18306582019727408096</stp>
        <tr r="B19" s="5"/>
      </tp>
      <tp t="s">
        <v>#N/A N/A</v>
        <stp/>
        <stp>BQL.QUERY|17343488793258200624</stp>
        <tr r="B20" s="10"/>
      </tp>
      <tp t="s">
        <v>#N/A Requesting Data...3514883875</v>
        <stp/>
        <stp>BTODAY|2371188678518069832</stp>
        <tr r="B7" s="10"/>
      </tp>
    </main>
  </volType>
</volTypes>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volatileDependencies" Target="volatileDependenci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800"/>
              <a:t>% of Index Members Beating The Benchmark</a:t>
            </a:r>
          </a:p>
        </c:rich>
      </c:tx>
      <c:layout>
        <c:manualLayout>
          <c:xMode val="edge"/>
          <c:yMode val="edge"/>
          <c:x val="0.26051473813036075"/>
          <c:y val="6.4921465968586389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areaChart>
        <c:grouping val="stacked"/>
        <c:varyColors val="0"/>
        <c:ser>
          <c:idx val="0"/>
          <c:order val="0"/>
          <c:tx>
            <c:v>% of Index Members Beating The Benchmark</c:v>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cat>
            <c:numRef>
              <c:f>'Beating the Benchmark'!$B$19:$B$139</c:f>
              <c:numCache>
                <c:formatCode>m/d/yyyy</c:formatCode>
                <c:ptCount val="121"/>
                <c:pt idx="0">
                  <c:v>42244</c:v>
                </c:pt>
                <c:pt idx="1">
                  <c:v>42275</c:v>
                </c:pt>
                <c:pt idx="2">
                  <c:v>42305</c:v>
                </c:pt>
                <c:pt idx="3">
                  <c:v>42336</c:v>
                </c:pt>
                <c:pt idx="4">
                  <c:v>42366</c:v>
                </c:pt>
                <c:pt idx="5">
                  <c:v>42397</c:v>
                </c:pt>
                <c:pt idx="6">
                  <c:v>42428</c:v>
                </c:pt>
                <c:pt idx="7">
                  <c:v>42457</c:v>
                </c:pt>
                <c:pt idx="8">
                  <c:v>42488</c:v>
                </c:pt>
                <c:pt idx="9">
                  <c:v>42518</c:v>
                </c:pt>
                <c:pt idx="10">
                  <c:v>42549</c:v>
                </c:pt>
                <c:pt idx="11">
                  <c:v>42579</c:v>
                </c:pt>
                <c:pt idx="12">
                  <c:v>42610</c:v>
                </c:pt>
                <c:pt idx="13">
                  <c:v>42641</c:v>
                </c:pt>
                <c:pt idx="14">
                  <c:v>42671</c:v>
                </c:pt>
                <c:pt idx="15">
                  <c:v>42702</c:v>
                </c:pt>
                <c:pt idx="16">
                  <c:v>42732</c:v>
                </c:pt>
                <c:pt idx="17">
                  <c:v>42763</c:v>
                </c:pt>
                <c:pt idx="18">
                  <c:v>42794</c:v>
                </c:pt>
                <c:pt idx="19">
                  <c:v>42822</c:v>
                </c:pt>
                <c:pt idx="20">
                  <c:v>42853</c:v>
                </c:pt>
                <c:pt idx="21">
                  <c:v>42883</c:v>
                </c:pt>
                <c:pt idx="22">
                  <c:v>42914</c:v>
                </c:pt>
                <c:pt idx="23">
                  <c:v>42944</c:v>
                </c:pt>
                <c:pt idx="24">
                  <c:v>42975</c:v>
                </c:pt>
                <c:pt idx="25">
                  <c:v>43006</c:v>
                </c:pt>
                <c:pt idx="26">
                  <c:v>43036</c:v>
                </c:pt>
                <c:pt idx="27">
                  <c:v>43067</c:v>
                </c:pt>
                <c:pt idx="28">
                  <c:v>43097</c:v>
                </c:pt>
                <c:pt idx="29">
                  <c:v>43128</c:v>
                </c:pt>
                <c:pt idx="30">
                  <c:v>43159</c:v>
                </c:pt>
                <c:pt idx="31">
                  <c:v>43187</c:v>
                </c:pt>
                <c:pt idx="32">
                  <c:v>43218</c:v>
                </c:pt>
                <c:pt idx="33">
                  <c:v>43248</c:v>
                </c:pt>
                <c:pt idx="34">
                  <c:v>43279</c:v>
                </c:pt>
                <c:pt idx="35">
                  <c:v>43309</c:v>
                </c:pt>
                <c:pt idx="36">
                  <c:v>43340</c:v>
                </c:pt>
                <c:pt idx="37">
                  <c:v>43371</c:v>
                </c:pt>
                <c:pt idx="38">
                  <c:v>43401</c:v>
                </c:pt>
                <c:pt idx="39">
                  <c:v>43432</c:v>
                </c:pt>
                <c:pt idx="40">
                  <c:v>43462</c:v>
                </c:pt>
                <c:pt idx="41">
                  <c:v>43493</c:v>
                </c:pt>
                <c:pt idx="42">
                  <c:v>43524</c:v>
                </c:pt>
                <c:pt idx="43">
                  <c:v>43552</c:v>
                </c:pt>
                <c:pt idx="44">
                  <c:v>43583</c:v>
                </c:pt>
                <c:pt idx="45">
                  <c:v>43613</c:v>
                </c:pt>
                <c:pt idx="46">
                  <c:v>43644</c:v>
                </c:pt>
                <c:pt idx="47">
                  <c:v>43674</c:v>
                </c:pt>
                <c:pt idx="48">
                  <c:v>43705</c:v>
                </c:pt>
                <c:pt idx="49">
                  <c:v>43736</c:v>
                </c:pt>
                <c:pt idx="50">
                  <c:v>43766</c:v>
                </c:pt>
                <c:pt idx="51">
                  <c:v>43797</c:v>
                </c:pt>
                <c:pt idx="52">
                  <c:v>43827</c:v>
                </c:pt>
                <c:pt idx="53">
                  <c:v>43858</c:v>
                </c:pt>
                <c:pt idx="54">
                  <c:v>43889</c:v>
                </c:pt>
                <c:pt idx="55">
                  <c:v>43918</c:v>
                </c:pt>
                <c:pt idx="56">
                  <c:v>43949</c:v>
                </c:pt>
                <c:pt idx="57">
                  <c:v>43979</c:v>
                </c:pt>
                <c:pt idx="58">
                  <c:v>44010</c:v>
                </c:pt>
                <c:pt idx="59">
                  <c:v>44040</c:v>
                </c:pt>
                <c:pt idx="60">
                  <c:v>44071</c:v>
                </c:pt>
                <c:pt idx="61">
                  <c:v>44102</c:v>
                </c:pt>
                <c:pt idx="62">
                  <c:v>44132</c:v>
                </c:pt>
                <c:pt idx="63">
                  <c:v>44163</c:v>
                </c:pt>
                <c:pt idx="64">
                  <c:v>44193</c:v>
                </c:pt>
                <c:pt idx="65">
                  <c:v>44224</c:v>
                </c:pt>
                <c:pt idx="66">
                  <c:v>44255</c:v>
                </c:pt>
                <c:pt idx="67">
                  <c:v>44283</c:v>
                </c:pt>
                <c:pt idx="68">
                  <c:v>44314</c:v>
                </c:pt>
                <c:pt idx="69">
                  <c:v>44344</c:v>
                </c:pt>
                <c:pt idx="70">
                  <c:v>44375</c:v>
                </c:pt>
                <c:pt idx="71">
                  <c:v>44405</c:v>
                </c:pt>
                <c:pt idx="72">
                  <c:v>44436</c:v>
                </c:pt>
                <c:pt idx="73">
                  <c:v>44467</c:v>
                </c:pt>
                <c:pt idx="74">
                  <c:v>44497</c:v>
                </c:pt>
                <c:pt idx="75">
                  <c:v>44528</c:v>
                </c:pt>
                <c:pt idx="76">
                  <c:v>44558</c:v>
                </c:pt>
                <c:pt idx="77">
                  <c:v>44589</c:v>
                </c:pt>
                <c:pt idx="78">
                  <c:v>44620</c:v>
                </c:pt>
                <c:pt idx="79">
                  <c:v>44648</c:v>
                </c:pt>
                <c:pt idx="80">
                  <c:v>44679</c:v>
                </c:pt>
                <c:pt idx="81">
                  <c:v>44709</c:v>
                </c:pt>
                <c:pt idx="82">
                  <c:v>44740</c:v>
                </c:pt>
                <c:pt idx="83">
                  <c:v>44770</c:v>
                </c:pt>
                <c:pt idx="84">
                  <c:v>44801</c:v>
                </c:pt>
                <c:pt idx="85">
                  <c:v>44832</c:v>
                </c:pt>
                <c:pt idx="86">
                  <c:v>44862</c:v>
                </c:pt>
                <c:pt idx="87">
                  <c:v>44893</c:v>
                </c:pt>
                <c:pt idx="88">
                  <c:v>44923</c:v>
                </c:pt>
                <c:pt idx="89">
                  <c:v>44954</c:v>
                </c:pt>
                <c:pt idx="90">
                  <c:v>44985</c:v>
                </c:pt>
                <c:pt idx="91">
                  <c:v>45013</c:v>
                </c:pt>
                <c:pt idx="92">
                  <c:v>45044</c:v>
                </c:pt>
                <c:pt idx="93">
                  <c:v>45074</c:v>
                </c:pt>
                <c:pt idx="94">
                  <c:v>45105</c:v>
                </c:pt>
                <c:pt idx="95">
                  <c:v>45135</c:v>
                </c:pt>
                <c:pt idx="96">
                  <c:v>45165</c:v>
                </c:pt>
              </c:numCache>
            </c:numRef>
          </c:cat>
          <c:val>
            <c:numRef>
              <c:f>'Beating the Benchmark'!$C$19:$C$139</c:f>
              <c:numCache>
                <c:formatCode>0.00%</c:formatCode>
                <c:ptCount val="121"/>
                <c:pt idx="0">
                  <c:v>0.52683896620278325</c:v>
                </c:pt>
                <c:pt idx="1">
                  <c:v>0.47514910536779326</c:v>
                </c:pt>
                <c:pt idx="2">
                  <c:v>0.47713717693836977</c:v>
                </c:pt>
                <c:pt idx="3">
                  <c:v>0.48906560636182905</c:v>
                </c:pt>
                <c:pt idx="4">
                  <c:v>0.45129224652087474</c:v>
                </c:pt>
                <c:pt idx="5">
                  <c:v>0.46322067594433397</c:v>
                </c:pt>
                <c:pt idx="6">
                  <c:v>0.46322067594433397</c:v>
                </c:pt>
                <c:pt idx="7">
                  <c:v>0.47713717693836977</c:v>
                </c:pt>
                <c:pt idx="8">
                  <c:v>0.55467196819085485</c:v>
                </c:pt>
                <c:pt idx="9">
                  <c:v>0.53876739562624254</c:v>
                </c:pt>
                <c:pt idx="10">
                  <c:v>0.53876739562624254</c:v>
                </c:pt>
                <c:pt idx="11">
                  <c:v>0.55864811133200798</c:v>
                </c:pt>
                <c:pt idx="12">
                  <c:v>0.53677932405566597</c:v>
                </c:pt>
                <c:pt idx="13">
                  <c:v>0.50695825049701793</c:v>
                </c:pt>
                <c:pt idx="14">
                  <c:v>0.46918489065606361</c:v>
                </c:pt>
                <c:pt idx="15">
                  <c:v>0.47316103379721669</c:v>
                </c:pt>
                <c:pt idx="16">
                  <c:v>0.44731610337972166</c:v>
                </c:pt>
                <c:pt idx="17">
                  <c:v>0.44532803180914515</c:v>
                </c:pt>
                <c:pt idx="18">
                  <c:v>0.4234592445328032</c:v>
                </c:pt>
                <c:pt idx="19">
                  <c:v>0.46123260437375746</c:v>
                </c:pt>
                <c:pt idx="20">
                  <c:v>0.51093439363817095</c:v>
                </c:pt>
                <c:pt idx="21">
                  <c:v>0.51689860834990065</c:v>
                </c:pt>
                <c:pt idx="22">
                  <c:v>0.53876739562624254</c:v>
                </c:pt>
                <c:pt idx="23">
                  <c:v>0.52882703777335982</c:v>
                </c:pt>
                <c:pt idx="24">
                  <c:v>0.49900596421471172</c:v>
                </c:pt>
                <c:pt idx="25">
                  <c:v>0.51491053677932408</c:v>
                </c:pt>
                <c:pt idx="26">
                  <c:v>0.51093439363817095</c:v>
                </c:pt>
                <c:pt idx="27">
                  <c:v>0.5248508946322068</c:v>
                </c:pt>
                <c:pt idx="28">
                  <c:v>0.48310139165009941</c:v>
                </c:pt>
                <c:pt idx="29">
                  <c:v>0.49502982107355864</c:v>
                </c:pt>
                <c:pt idx="30">
                  <c:v>0.49502982107355864</c:v>
                </c:pt>
                <c:pt idx="31">
                  <c:v>0.50497017892644136</c:v>
                </c:pt>
                <c:pt idx="32">
                  <c:v>0.46520874751491054</c:v>
                </c:pt>
                <c:pt idx="33">
                  <c:v>0.45129224652087474</c:v>
                </c:pt>
                <c:pt idx="34">
                  <c:v>0.41749502982107356</c:v>
                </c:pt>
                <c:pt idx="35">
                  <c:v>0.48508946322067592</c:v>
                </c:pt>
                <c:pt idx="36">
                  <c:v>0.45328031809145131</c:v>
                </c:pt>
                <c:pt idx="37">
                  <c:v>0.3797216699801193</c:v>
                </c:pt>
                <c:pt idx="38">
                  <c:v>0.43141153081510936</c:v>
                </c:pt>
                <c:pt idx="39">
                  <c:v>0.47514910536779326</c:v>
                </c:pt>
                <c:pt idx="40">
                  <c:v>0.47713717693836977</c:v>
                </c:pt>
                <c:pt idx="41">
                  <c:v>0.52882703777335982</c:v>
                </c:pt>
                <c:pt idx="42">
                  <c:v>0.54274353876739567</c:v>
                </c:pt>
                <c:pt idx="43">
                  <c:v>0.50894632206759438</c:v>
                </c:pt>
                <c:pt idx="44">
                  <c:v>0.54473161033797213</c:v>
                </c:pt>
                <c:pt idx="45">
                  <c:v>0.53479125248508941</c:v>
                </c:pt>
                <c:pt idx="46">
                  <c:v>0.54274353876739567</c:v>
                </c:pt>
                <c:pt idx="47">
                  <c:v>0.47912524850894633</c:v>
                </c:pt>
                <c:pt idx="48">
                  <c:v>0.48111332007952284</c:v>
                </c:pt>
                <c:pt idx="49">
                  <c:v>0.53081510934393639</c:v>
                </c:pt>
                <c:pt idx="50">
                  <c:v>0.53280318091451295</c:v>
                </c:pt>
                <c:pt idx="51">
                  <c:v>0.47713717693836977</c:v>
                </c:pt>
                <c:pt idx="52">
                  <c:v>0.41948310139165013</c:v>
                </c:pt>
                <c:pt idx="53">
                  <c:v>0.4234592445328032</c:v>
                </c:pt>
                <c:pt idx="54">
                  <c:v>0.38568588469184889</c:v>
                </c:pt>
                <c:pt idx="55">
                  <c:v>0.38170974155069581</c:v>
                </c:pt>
                <c:pt idx="56">
                  <c:v>0.40357852882703776</c:v>
                </c:pt>
                <c:pt idx="57">
                  <c:v>0.40954274353876741</c:v>
                </c:pt>
                <c:pt idx="58">
                  <c:v>0.37375745526838966</c:v>
                </c:pt>
                <c:pt idx="59">
                  <c:v>0.40159045725646125</c:v>
                </c:pt>
                <c:pt idx="60">
                  <c:v>0.32405566600397612</c:v>
                </c:pt>
                <c:pt idx="61">
                  <c:v>0.41550695825049699</c:v>
                </c:pt>
                <c:pt idx="62">
                  <c:v>0.44731610337972166</c:v>
                </c:pt>
                <c:pt idx="63">
                  <c:v>0.49900596421471172</c:v>
                </c:pt>
                <c:pt idx="64">
                  <c:v>0.53280318091451295</c:v>
                </c:pt>
                <c:pt idx="65">
                  <c:v>0.5248508946322068</c:v>
                </c:pt>
                <c:pt idx="66">
                  <c:v>0.57852882703777331</c:v>
                </c:pt>
                <c:pt idx="67">
                  <c:v>0.59244532803180916</c:v>
                </c:pt>
                <c:pt idx="68">
                  <c:v>0.57654075546719685</c:v>
                </c:pt>
                <c:pt idx="69">
                  <c:v>0.57057654075546715</c:v>
                </c:pt>
                <c:pt idx="70">
                  <c:v>0.54075546719681911</c:v>
                </c:pt>
                <c:pt idx="71">
                  <c:v>0.50099403578528823</c:v>
                </c:pt>
                <c:pt idx="72">
                  <c:v>0.44532803180914515</c:v>
                </c:pt>
                <c:pt idx="73">
                  <c:v>0.39165009940357853</c:v>
                </c:pt>
                <c:pt idx="74">
                  <c:v>0.39761431411530818</c:v>
                </c:pt>
                <c:pt idx="75">
                  <c:v>0.33996023856858848</c:v>
                </c:pt>
                <c:pt idx="76">
                  <c:v>0.40556660039761433</c:v>
                </c:pt>
                <c:pt idx="77">
                  <c:v>0.49502982107355864</c:v>
                </c:pt>
                <c:pt idx="78">
                  <c:v>0.48310139165009941</c:v>
                </c:pt>
                <c:pt idx="79">
                  <c:v>0.45328031809145131</c:v>
                </c:pt>
                <c:pt idx="80">
                  <c:v>0.53479125248508941</c:v>
                </c:pt>
                <c:pt idx="81">
                  <c:v>0.56461232604373757</c:v>
                </c:pt>
                <c:pt idx="82">
                  <c:v>0.53081510934393639</c:v>
                </c:pt>
                <c:pt idx="83">
                  <c:v>0.53280318091451295</c:v>
                </c:pt>
                <c:pt idx="84">
                  <c:v>0.5188866799204771</c:v>
                </c:pt>
                <c:pt idx="85">
                  <c:v>0.52882703777335982</c:v>
                </c:pt>
                <c:pt idx="86">
                  <c:v>0.53081510934393639</c:v>
                </c:pt>
                <c:pt idx="87">
                  <c:v>0.56063618290258455</c:v>
                </c:pt>
                <c:pt idx="88">
                  <c:v>0.59244532803180916</c:v>
                </c:pt>
                <c:pt idx="89">
                  <c:v>0.57057654075546715</c:v>
                </c:pt>
                <c:pt idx="90">
                  <c:v>0.58250497017892644</c:v>
                </c:pt>
                <c:pt idx="91">
                  <c:v>0.50695825049701793</c:v>
                </c:pt>
                <c:pt idx="92">
                  <c:v>0.40954274353876741</c:v>
                </c:pt>
                <c:pt idx="93">
                  <c:v>0.25844930417495032</c:v>
                </c:pt>
                <c:pt idx="94">
                  <c:v>0.28031809145129227</c:v>
                </c:pt>
                <c:pt idx="95">
                  <c:v>0.2485089463220676</c:v>
                </c:pt>
                <c:pt idx="96">
                  <c:v>0.25447316103379719</c:v>
                </c:pt>
              </c:numCache>
            </c:numRef>
          </c:val>
          <c:extLst>
            <c:ext xmlns:c16="http://schemas.microsoft.com/office/drawing/2014/chart" uri="{C3380CC4-5D6E-409C-BE32-E72D297353CC}">
              <c16:uniqueId val="{00000000-A872-4615-BDFC-0BE4C6473559}"/>
            </c:ext>
          </c:extLst>
        </c:ser>
        <c:dLbls>
          <c:showLegendKey val="0"/>
          <c:showVal val="0"/>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912803312"/>
        <c:axId val="912802000"/>
      </c:areaChart>
      <c:dateAx>
        <c:axId val="912803312"/>
        <c:scaling>
          <c:orientation val="minMax"/>
        </c:scaling>
        <c:delete val="0"/>
        <c:axPos val="b"/>
        <c:numFmt formatCode="m/d/yyyy" sourceLinked="1"/>
        <c:majorTickMark val="out"/>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12802000"/>
        <c:crosses val="autoZero"/>
        <c:auto val="1"/>
        <c:lblOffset val="100"/>
        <c:baseTimeUnit val="months"/>
      </c:dateAx>
      <c:valAx>
        <c:axId val="912802000"/>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12803312"/>
        <c:crosses val="autoZero"/>
        <c:crossBetween val="midCat"/>
      </c:valAx>
      <c:spPr>
        <a:noFill/>
        <a:ln>
          <a:noFill/>
        </a:ln>
        <a:effectLst/>
      </c:spPr>
    </c:plotArea>
    <c:plotVisOnly val="1"/>
    <c:dispBlanksAs val="zero"/>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absoluteAnchor>
    <xdr:pos x="0" y="0"/>
    <xdr:ext cx="2272258" cy="704022"/>
    <xdr:pic>
      <xdr:nvPicPr>
        <xdr:cNvPr id="2" name="Bloomberg">
          <a:extLst>
            <a:ext uri="{FF2B5EF4-FFF2-40B4-BE49-F238E27FC236}">
              <a16:creationId xmlns:a16="http://schemas.microsoft.com/office/drawing/2014/main" id="{F6ADD5CD-8DB9-4FA7-BF90-7649087BD74B}"/>
            </a:ext>
          </a:extLst>
        </xdr:cNvPr>
        <xdr:cNvPicPr>
          <a:picLocks noChangeAspect="1"/>
        </xdr:cNvPicPr>
      </xdr:nvPicPr>
      <xdr:blipFill>
        <a:blip xmlns:r="http://schemas.openxmlformats.org/officeDocument/2006/relationships" r:embed="rId1"/>
        <a:stretch>
          <a:fillRect/>
        </a:stretch>
      </xdr:blipFill>
      <xdr:spPr>
        <a:xfrm>
          <a:off x="0" y="0"/>
          <a:ext cx="2272258" cy="704022"/>
        </a:xfrm>
        <a:prstGeom prst="rect">
          <a:avLst/>
        </a:prstGeom>
      </xdr:spPr>
    </xdr:pic>
    <xdr:clientData/>
  </xdr:absoluteAnchor>
  <xdr:absoluteAnchor>
    <xdr:pos x="2336800" y="0"/>
    <xdr:ext cx="8948530" cy="731631"/>
    <xdr:sp macro="" textlink="">
      <xdr:nvSpPr>
        <xdr:cNvPr id="3" name="BannerTitle">
          <a:extLst>
            <a:ext uri="{FF2B5EF4-FFF2-40B4-BE49-F238E27FC236}">
              <a16:creationId xmlns:a16="http://schemas.microsoft.com/office/drawing/2014/main" id="{E2ABB352-2663-4283-8B56-F4B16BD06BF4}"/>
            </a:ext>
          </a:extLst>
        </xdr:cNvPr>
        <xdr:cNvSpPr>
          <a:spLocks noChangeArrowheads="1"/>
        </xdr:cNvSpPr>
      </xdr:nvSpPr>
      <xdr:spPr bwMode="auto">
        <a:xfrm>
          <a:off x="2336800" y="0"/>
          <a:ext cx="8948530" cy="731631"/>
        </a:xfrm>
        <a:prstGeom prst="rect">
          <a:avLst/>
        </a:prstGeom>
        <a:gradFill flip="none" rotWithShape="1">
          <a:gsLst>
            <a:gs pos="0">
              <a:schemeClr val="tx2"/>
            </a:gs>
            <a:gs pos="98000">
              <a:schemeClr val="bg1"/>
            </a:gs>
          </a:gsLst>
          <a:path path="circle">
            <a:fillToRect l="50000" t="50000" r="50000" b="50000"/>
          </a:path>
          <a:tileRect/>
        </a:gradFill>
        <a:ln w="9525">
          <a:noFill/>
          <a:miter lim="800000"/>
          <a:headEnd/>
          <a:tailEnd/>
        </a:ln>
      </xdr:spPr>
      <xdr:txBody>
        <a:bodyPr vertOverflow="clip" wrap="square" lIns="54864" tIns="50292" rIns="54864" bIns="50292" anchor="ctr" upright="1"/>
        <a:lstStyle/>
        <a:p>
          <a:pPr algn="ctr" rtl="0">
            <a:defRPr sz="1000"/>
          </a:pPr>
          <a:r>
            <a:rPr lang="en-US" sz="2800" b="1" i="0" u="none" strike="noStrike" baseline="0">
              <a:solidFill>
                <a:srgbClr val="F2F2F2"/>
              </a:solidFill>
              <a:latin typeface="+mn-lt"/>
            </a:rPr>
            <a:t>Beating The Benchmark</a:t>
          </a:r>
        </a:p>
      </xdr:txBody>
    </xdr:sp>
    <xdr:clientData/>
  </xdr:absoluteAnchor>
  <xdr:twoCellAnchor>
    <xdr:from>
      <xdr:col>3</xdr:col>
      <xdr:colOff>1342874</xdr:colOff>
      <xdr:row>17</xdr:row>
      <xdr:rowOff>117020</xdr:rowOff>
    </xdr:from>
    <xdr:to>
      <xdr:col>10</xdr:col>
      <xdr:colOff>282726</xdr:colOff>
      <xdr:row>47</xdr:row>
      <xdr:rowOff>183543</xdr:rowOff>
    </xdr:to>
    <xdr:graphicFrame macro="">
      <xdr:nvGraphicFramePr>
        <xdr:cNvPr id="4" name="Chart 3">
          <a:extLst>
            <a:ext uri="{FF2B5EF4-FFF2-40B4-BE49-F238E27FC236}">
              <a16:creationId xmlns:a16="http://schemas.microsoft.com/office/drawing/2014/main" id="{020EF69B-5DAE-494A-9BEE-6327211522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1783292</xdr:colOff>
      <xdr:row>18</xdr:row>
      <xdr:rowOff>34395</xdr:rowOff>
    </xdr:from>
    <xdr:to>
      <xdr:col>0</xdr:col>
      <xdr:colOff>2407708</xdr:colOff>
      <xdr:row>19</xdr:row>
      <xdr:rowOff>10583</xdr:rowOff>
    </xdr:to>
    <xdr:sp macro="" textlink="">
      <xdr:nvSpPr>
        <xdr:cNvPr id="5" name="Arrow: Right 4">
          <a:extLst>
            <a:ext uri="{FF2B5EF4-FFF2-40B4-BE49-F238E27FC236}">
              <a16:creationId xmlns:a16="http://schemas.microsoft.com/office/drawing/2014/main" id="{2C1217FE-E862-C55B-B96A-C168CAB9065B}"/>
            </a:ext>
          </a:extLst>
        </xdr:cNvPr>
        <xdr:cNvSpPr/>
      </xdr:nvSpPr>
      <xdr:spPr>
        <a:xfrm>
          <a:off x="1783292" y="4947708"/>
          <a:ext cx="624416" cy="1587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998764</xdr:colOff>
      <xdr:row>34</xdr:row>
      <xdr:rowOff>82851</xdr:rowOff>
    </xdr:from>
    <xdr:to>
      <xdr:col>10</xdr:col>
      <xdr:colOff>559102</xdr:colOff>
      <xdr:row>38</xdr:row>
      <xdr:rowOff>51102</xdr:rowOff>
    </xdr:to>
    <xdr:sp macro="" textlink="">
      <xdr:nvSpPr>
        <xdr:cNvPr id="6" name="Oval 5">
          <a:extLst>
            <a:ext uri="{FF2B5EF4-FFF2-40B4-BE49-F238E27FC236}">
              <a16:creationId xmlns:a16="http://schemas.microsoft.com/office/drawing/2014/main" id="{95798D0A-FD82-598A-5A1F-5B9BD6801EC0}"/>
            </a:ext>
          </a:extLst>
        </xdr:cNvPr>
        <xdr:cNvSpPr/>
      </xdr:nvSpPr>
      <xdr:spPr>
        <a:xfrm>
          <a:off x="18677164" y="7974994"/>
          <a:ext cx="757767" cy="708479"/>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2272258" cy="704022"/>
    <xdr:pic>
      <xdr:nvPicPr>
        <xdr:cNvPr id="2" name="Bloomberg">
          <a:extLst>
            <a:ext uri="{FF2B5EF4-FFF2-40B4-BE49-F238E27FC236}">
              <a16:creationId xmlns:a16="http://schemas.microsoft.com/office/drawing/2014/main" id="{4368A3EB-A678-4F49-8E86-0387F7E486BD}"/>
            </a:ext>
          </a:extLst>
        </xdr:cNvPr>
        <xdr:cNvPicPr>
          <a:picLocks noChangeAspect="1"/>
        </xdr:cNvPicPr>
      </xdr:nvPicPr>
      <xdr:blipFill>
        <a:blip xmlns:r="http://schemas.openxmlformats.org/officeDocument/2006/relationships" r:embed="rId1"/>
        <a:stretch>
          <a:fillRect/>
        </a:stretch>
      </xdr:blipFill>
      <xdr:spPr>
        <a:xfrm>
          <a:off x="0" y="0"/>
          <a:ext cx="2272258" cy="704022"/>
        </a:xfrm>
        <a:prstGeom prst="rect">
          <a:avLst/>
        </a:prstGeom>
      </xdr:spPr>
    </xdr:pic>
    <xdr:clientData/>
  </xdr:absoluteAnchor>
  <xdr:absoluteAnchor>
    <xdr:pos x="2336800" y="0"/>
    <xdr:ext cx="8948530" cy="731631"/>
    <xdr:sp macro="" textlink="">
      <xdr:nvSpPr>
        <xdr:cNvPr id="3" name="BannerTitle">
          <a:extLst>
            <a:ext uri="{FF2B5EF4-FFF2-40B4-BE49-F238E27FC236}">
              <a16:creationId xmlns:a16="http://schemas.microsoft.com/office/drawing/2014/main" id="{83C1B9ED-5473-48C3-912A-585B1E2C22D0}"/>
            </a:ext>
          </a:extLst>
        </xdr:cNvPr>
        <xdr:cNvSpPr>
          <a:spLocks noChangeArrowheads="1"/>
        </xdr:cNvSpPr>
      </xdr:nvSpPr>
      <xdr:spPr bwMode="auto">
        <a:xfrm>
          <a:off x="2336800" y="0"/>
          <a:ext cx="8948530" cy="731631"/>
        </a:xfrm>
        <a:prstGeom prst="rect">
          <a:avLst/>
        </a:prstGeom>
        <a:gradFill flip="none" rotWithShape="1">
          <a:gsLst>
            <a:gs pos="0">
              <a:schemeClr val="tx2"/>
            </a:gs>
            <a:gs pos="98000">
              <a:schemeClr val="bg1"/>
            </a:gs>
          </a:gsLst>
          <a:path path="circle">
            <a:fillToRect l="50000" t="50000" r="50000" b="50000"/>
          </a:path>
          <a:tileRect/>
        </a:gradFill>
        <a:ln w="9525">
          <a:noFill/>
          <a:miter lim="800000"/>
          <a:headEnd/>
          <a:tailEnd/>
        </a:ln>
      </xdr:spPr>
      <xdr:txBody>
        <a:bodyPr vertOverflow="clip" wrap="square" lIns="54864" tIns="50292" rIns="54864" bIns="50292" anchor="ctr" upright="1"/>
        <a:lstStyle/>
        <a:p>
          <a:pPr algn="ctr" rtl="0">
            <a:defRPr sz="1000"/>
          </a:pPr>
          <a:r>
            <a:rPr lang="en-US" sz="2800" b="1" i="0" u="none" strike="noStrike" baseline="0">
              <a:solidFill>
                <a:srgbClr val="F2F2F2"/>
              </a:solidFill>
              <a:latin typeface="+mn-lt"/>
            </a:rPr>
            <a:t>Beating The Benchmark</a:t>
          </a:r>
        </a:p>
      </xdr:txBody>
    </xdr:sp>
    <xdr:clientData/>
  </xdr:absoluteAnchor>
  <xdr:twoCellAnchor>
    <xdr:from>
      <xdr:col>0</xdr:col>
      <xdr:colOff>1481667</xdr:colOff>
      <xdr:row>19</xdr:row>
      <xdr:rowOff>10583</xdr:rowOff>
    </xdr:from>
    <xdr:to>
      <xdr:col>0</xdr:col>
      <xdr:colOff>2106083</xdr:colOff>
      <xdr:row>19</xdr:row>
      <xdr:rowOff>169333</xdr:rowOff>
    </xdr:to>
    <xdr:sp macro="" textlink="">
      <xdr:nvSpPr>
        <xdr:cNvPr id="5" name="Arrow: Right 4">
          <a:extLst>
            <a:ext uri="{FF2B5EF4-FFF2-40B4-BE49-F238E27FC236}">
              <a16:creationId xmlns:a16="http://schemas.microsoft.com/office/drawing/2014/main" id="{A1F7AB9D-7D48-4617-B8B1-F6AF9E2F9250}"/>
            </a:ext>
          </a:extLst>
        </xdr:cNvPr>
        <xdr:cNvSpPr/>
      </xdr:nvSpPr>
      <xdr:spPr>
        <a:xfrm>
          <a:off x="1481667" y="3801533"/>
          <a:ext cx="624416" cy="1587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absoluteAnchor>
    <xdr:pos x="0" y="0"/>
    <xdr:ext cx="2272258" cy="704022"/>
    <xdr:pic>
      <xdr:nvPicPr>
        <xdr:cNvPr id="2" name="Bloomberg">
          <a:extLst>
            <a:ext uri="{FF2B5EF4-FFF2-40B4-BE49-F238E27FC236}">
              <a16:creationId xmlns:a16="http://schemas.microsoft.com/office/drawing/2014/main" id="{B61E8EAD-9423-42F0-874F-98E1C0D5A3EC}"/>
            </a:ext>
          </a:extLst>
        </xdr:cNvPr>
        <xdr:cNvPicPr>
          <a:picLocks noChangeAspect="1"/>
        </xdr:cNvPicPr>
      </xdr:nvPicPr>
      <xdr:blipFill>
        <a:blip xmlns:r="http://schemas.openxmlformats.org/officeDocument/2006/relationships" r:embed="rId1"/>
        <a:stretch>
          <a:fillRect/>
        </a:stretch>
      </xdr:blipFill>
      <xdr:spPr>
        <a:xfrm>
          <a:off x="0" y="0"/>
          <a:ext cx="2272258" cy="704022"/>
        </a:xfrm>
        <a:prstGeom prst="rect">
          <a:avLst/>
        </a:prstGeom>
      </xdr:spPr>
    </xdr:pic>
    <xdr:clientData/>
  </xdr:absoluteAnchor>
  <xdr:absoluteAnchor>
    <xdr:pos x="2336800" y="0"/>
    <xdr:ext cx="8948530" cy="731631"/>
    <xdr:sp macro="" textlink="">
      <xdr:nvSpPr>
        <xdr:cNvPr id="3" name="BannerTitle">
          <a:extLst>
            <a:ext uri="{FF2B5EF4-FFF2-40B4-BE49-F238E27FC236}">
              <a16:creationId xmlns:a16="http://schemas.microsoft.com/office/drawing/2014/main" id="{6508E7B4-1EB3-48B4-B14C-A38E4FBB256A}"/>
            </a:ext>
          </a:extLst>
        </xdr:cNvPr>
        <xdr:cNvSpPr>
          <a:spLocks noChangeArrowheads="1"/>
        </xdr:cNvSpPr>
      </xdr:nvSpPr>
      <xdr:spPr bwMode="auto">
        <a:xfrm>
          <a:off x="2336800" y="0"/>
          <a:ext cx="8948530" cy="731631"/>
        </a:xfrm>
        <a:prstGeom prst="rect">
          <a:avLst/>
        </a:prstGeom>
        <a:gradFill flip="none" rotWithShape="1">
          <a:gsLst>
            <a:gs pos="0">
              <a:schemeClr val="tx2"/>
            </a:gs>
            <a:gs pos="98000">
              <a:schemeClr val="bg1"/>
            </a:gs>
          </a:gsLst>
          <a:path path="circle">
            <a:fillToRect l="50000" t="50000" r="50000" b="50000"/>
          </a:path>
          <a:tileRect/>
        </a:gradFill>
        <a:ln w="9525">
          <a:noFill/>
          <a:miter lim="800000"/>
          <a:headEnd/>
          <a:tailEnd/>
        </a:ln>
      </xdr:spPr>
      <xdr:txBody>
        <a:bodyPr vertOverflow="clip" wrap="square" lIns="54864" tIns="50292" rIns="54864" bIns="50292" anchor="ctr" upright="1"/>
        <a:lstStyle/>
        <a:p>
          <a:pPr algn="ctr" rtl="0">
            <a:defRPr sz="1000"/>
          </a:pPr>
          <a:r>
            <a:rPr lang="en-US" sz="2800" b="1" i="0" u="none" strike="noStrike" baseline="0">
              <a:solidFill>
                <a:srgbClr val="F2F2F2"/>
              </a:solidFill>
              <a:latin typeface="+mn-lt"/>
            </a:rPr>
            <a:t>Beating The Benchmark</a:t>
          </a:r>
        </a:p>
      </xdr:txBody>
    </xdr:sp>
    <xdr:clientData/>
  </xdr:absoluteAnchor>
  <xdr:twoCellAnchor>
    <xdr:from>
      <xdr:col>0</xdr:col>
      <xdr:colOff>1584854</xdr:colOff>
      <xdr:row>19</xdr:row>
      <xdr:rowOff>2645</xdr:rowOff>
    </xdr:from>
    <xdr:to>
      <xdr:col>0</xdr:col>
      <xdr:colOff>2209270</xdr:colOff>
      <xdr:row>19</xdr:row>
      <xdr:rowOff>161395</xdr:rowOff>
    </xdr:to>
    <xdr:sp macro="" textlink="">
      <xdr:nvSpPr>
        <xdr:cNvPr id="4" name="Arrow: Right 3">
          <a:extLst>
            <a:ext uri="{FF2B5EF4-FFF2-40B4-BE49-F238E27FC236}">
              <a16:creationId xmlns:a16="http://schemas.microsoft.com/office/drawing/2014/main" id="{6CA76441-EB70-41CA-827B-D63F5230E3BC}"/>
            </a:ext>
          </a:extLst>
        </xdr:cNvPr>
        <xdr:cNvSpPr/>
      </xdr:nvSpPr>
      <xdr:spPr>
        <a:xfrm>
          <a:off x="1584854" y="6058958"/>
          <a:ext cx="624416" cy="1587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6</xdr:col>
      <xdr:colOff>409017</xdr:colOff>
      <xdr:row>9</xdr:row>
      <xdr:rowOff>582706</xdr:rowOff>
    </xdr:from>
    <xdr:ext cx="2438399" cy="1869992"/>
    <xdr:pic>
      <xdr:nvPicPr>
        <xdr:cNvPr id="2" name="Picture 1">
          <a:extLst>
            <a:ext uri="{FF2B5EF4-FFF2-40B4-BE49-F238E27FC236}">
              <a16:creationId xmlns:a16="http://schemas.microsoft.com/office/drawing/2014/main" id="{454E8A05-AF4C-4EC3-8A5B-EE3F9BAF3D9E}"/>
            </a:ext>
          </a:extLst>
        </xdr:cNvPr>
        <xdr:cNvPicPr>
          <a:picLocks noChangeAspect="1"/>
        </xdr:cNvPicPr>
      </xdr:nvPicPr>
      <xdr:blipFill>
        <a:blip xmlns:r="http://schemas.openxmlformats.org/officeDocument/2006/relationships" r:embed="rId1"/>
        <a:stretch>
          <a:fillRect/>
        </a:stretch>
      </xdr:blipFill>
      <xdr:spPr>
        <a:xfrm>
          <a:off x="9029142" y="3002056"/>
          <a:ext cx="2438399" cy="1869992"/>
        </a:xfrm>
        <a:prstGeom prst="rect">
          <a:avLst/>
        </a:prstGeom>
      </xdr:spPr>
    </xdr:pic>
    <xdr:clientData/>
  </xdr:oneCellAnchor>
  <xdr:oneCellAnchor>
    <xdr:from>
      <xdr:col>7</xdr:col>
      <xdr:colOff>818030</xdr:colOff>
      <xdr:row>8</xdr:row>
      <xdr:rowOff>140072</xdr:rowOff>
    </xdr:from>
    <xdr:ext cx="4478151" cy="2922675"/>
    <xdr:pic>
      <xdr:nvPicPr>
        <xdr:cNvPr id="3" name="Picture 2">
          <a:extLst>
            <a:ext uri="{FF2B5EF4-FFF2-40B4-BE49-F238E27FC236}">
              <a16:creationId xmlns:a16="http://schemas.microsoft.com/office/drawing/2014/main" id="{8E7642EA-794D-43B0-B301-8D48EA2CE81D}"/>
            </a:ext>
          </a:extLst>
        </xdr:cNvPr>
        <xdr:cNvPicPr>
          <a:picLocks noChangeAspect="1"/>
        </xdr:cNvPicPr>
      </xdr:nvPicPr>
      <xdr:blipFill>
        <a:blip xmlns:r="http://schemas.openxmlformats.org/officeDocument/2006/relationships" r:embed="rId2"/>
        <a:stretch>
          <a:fillRect/>
        </a:stretch>
      </xdr:blipFill>
      <xdr:spPr>
        <a:xfrm>
          <a:off x="11438405" y="2292722"/>
          <a:ext cx="4478151" cy="2922675"/>
        </a:xfrm>
        <a:prstGeom prst="rect">
          <a:avLst/>
        </a:prstGeom>
      </xdr:spPr>
    </xdr:pic>
    <xdr:clientData/>
  </xdr:oneCellAnchor>
  <xdr:twoCellAnchor editAs="oneCell">
    <xdr:from>
      <xdr:col>6</xdr:col>
      <xdr:colOff>1411219</xdr:colOff>
      <xdr:row>15</xdr:row>
      <xdr:rowOff>132589</xdr:rowOff>
    </xdr:from>
    <xdr:to>
      <xdr:col>12</xdr:col>
      <xdr:colOff>900715</xdr:colOff>
      <xdr:row>29</xdr:row>
      <xdr:rowOff>109537</xdr:rowOff>
    </xdr:to>
    <xdr:pic>
      <xdr:nvPicPr>
        <xdr:cNvPr id="4" name="Picture 3">
          <a:extLst>
            <a:ext uri="{FF2B5EF4-FFF2-40B4-BE49-F238E27FC236}">
              <a16:creationId xmlns:a16="http://schemas.microsoft.com/office/drawing/2014/main" id="{BD910939-D605-4E02-95AE-DD46BAD6005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031344" y="6190489"/>
          <a:ext cx="5823621" cy="3872673"/>
        </a:xfrm>
        <a:prstGeom prst="rect">
          <a:avLst/>
        </a:prstGeom>
      </xdr:spPr>
    </xdr:pic>
    <xdr:clientData/>
  </xdr:twoCellAnchor>
  <xdr:twoCellAnchor editAs="oneCell">
    <xdr:from>
      <xdr:col>6</xdr:col>
      <xdr:colOff>1397210</xdr:colOff>
      <xdr:row>35</xdr:row>
      <xdr:rowOff>65080</xdr:rowOff>
    </xdr:from>
    <xdr:to>
      <xdr:col>13</xdr:col>
      <xdr:colOff>0</xdr:colOff>
      <xdr:row>47</xdr:row>
      <xdr:rowOff>203386</xdr:rowOff>
    </xdr:to>
    <xdr:pic>
      <xdr:nvPicPr>
        <xdr:cNvPr id="5" name="Picture 4">
          <a:extLst>
            <a:ext uri="{FF2B5EF4-FFF2-40B4-BE49-F238E27FC236}">
              <a16:creationId xmlns:a16="http://schemas.microsoft.com/office/drawing/2014/main" id="{59E745EA-4D49-4FC1-8B50-342CE375088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017335" y="11447455"/>
          <a:ext cx="6841915" cy="303390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raveler\Desktop\QoTW%20exc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Sheet1"/>
    </sheetNames>
    <sheetDataSet>
      <sheetData sheetId="0"/>
      <sheetData sheetId="1">
        <row r="4">
          <cell r="D4" t="str">
            <v>Aerospace &amp; Defense</v>
          </cell>
          <cell r="L4" t="str">
            <v>Net Debt to EBITDA</v>
          </cell>
        </row>
        <row r="5">
          <cell r="D5" t="str">
            <v>Air Freight &amp; Logistics</v>
          </cell>
          <cell r="L5" t="str">
            <v>Net Debt to Equity</v>
          </cell>
          <cell r="S5" t="str">
            <v>+24 M</v>
          </cell>
        </row>
        <row r="6">
          <cell r="D6" t="str">
            <v>Airlines</v>
          </cell>
          <cell r="L6" t="str">
            <v>Net Debt to EBIT</v>
          </cell>
          <cell r="S6" t="str">
            <v>+12 M</v>
          </cell>
        </row>
        <row r="7">
          <cell r="D7" t="str">
            <v>Auto Components</v>
          </cell>
          <cell r="L7" t="str">
            <v>Cash as % of ST Debt</v>
          </cell>
          <cell r="S7" t="str">
            <v>Last 12 Months</v>
          </cell>
        </row>
        <row r="8">
          <cell r="D8" t="str">
            <v>Automobiles</v>
          </cell>
          <cell r="L8" t="str">
            <v>Cash as % of Sales</v>
          </cell>
          <cell r="S8" t="str">
            <v>-12 M</v>
          </cell>
        </row>
        <row r="9">
          <cell r="D9" t="str">
            <v>Banks</v>
          </cell>
          <cell r="S9" t="str">
            <v>-24 M</v>
          </cell>
        </row>
        <row r="10">
          <cell r="D10" t="str">
            <v>Beverages</v>
          </cell>
        </row>
        <row r="11">
          <cell r="D11" t="str">
            <v>Biotechnology</v>
          </cell>
        </row>
        <row r="12">
          <cell r="D12" t="str">
            <v>Building Products</v>
          </cell>
        </row>
        <row r="13">
          <cell r="D13" t="str">
            <v>Capital Markets</v>
          </cell>
        </row>
        <row r="14">
          <cell r="D14" t="str">
            <v>Chemicals</v>
          </cell>
        </row>
        <row r="15">
          <cell r="D15" t="str">
            <v>Commercial Services &amp; Supplies</v>
          </cell>
        </row>
        <row r="16">
          <cell r="D16" t="str">
            <v>Communications Equipment</v>
          </cell>
        </row>
        <row r="17">
          <cell r="D17" t="str">
            <v>Construction &amp; Engineering</v>
          </cell>
        </row>
        <row r="18">
          <cell r="D18" t="str">
            <v>Construction Materials</v>
          </cell>
        </row>
        <row r="19">
          <cell r="D19" t="str">
            <v>Consumer Finance</v>
          </cell>
        </row>
        <row r="20">
          <cell r="D20" t="str">
            <v>Containers &amp; Packaging</v>
          </cell>
        </row>
        <row r="21">
          <cell r="D21" t="str">
            <v>Distributors</v>
          </cell>
        </row>
        <row r="22">
          <cell r="D22" t="str">
            <v>Diversified Consumer Services</v>
          </cell>
        </row>
        <row r="23">
          <cell r="D23" t="str">
            <v>Diversified Financial Services</v>
          </cell>
        </row>
        <row r="24">
          <cell r="D24" t="str">
            <v>Diversified Telecommunication Services</v>
          </cell>
        </row>
        <row r="25">
          <cell r="D25" t="str">
            <v>Electric Utilities</v>
          </cell>
        </row>
        <row r="26">
          <cell r="D26" t="str">
            <v>Electrical Equipment</v>
          </cell>
        </row>
        <row r="27">
          <cell r="D27" t="str">
            <v>Electronic Equipment, Instruments &amp; Components</v>
          </cell>
        </row>
        <row r="28">
          <cell r="D28" t="str">
            <v>Energy Equipment &amp; Services</v>
          </cell>
        </row>
        <row r="29">
          <cell r="D29" t="str">
            <v>Entertainment</v>
          </cell>
        </row>
        <row r="30">
          <cell r="D30" t="str">
            <v>Equity Real Estate Investment Trusts (REITs)</v>
          </cell>
        </row>
        <row r="31">
          <cell r="D31" t="str">
            <v>Food &amp; Staples Retailing</v>
          </cell>
        </row>
        <row r="32">
          <cell r="D32" t="str">
            <v>Food Products</v>
          </cell>
        </row>
        <row r="33">
          <cell r="D33" t="str">
            <v>Gas Utilities</v>
          </cell>
        </row>
        <row r="34">
          <cell r="D34" t="str">
            <v>Health Care Equipment &amp; Supplies</v>
          </cell>
        </row>
        <row r="35">
          <cell r="D35" t="str">
            <v>Health Care Providers &amp; Services</v>
          </cell>
        </row>
        <row r="36">
          <cell r="D36" t="str">
            <v>Health Care Technology</v>
          </cell>
        </row>
        <row r="37">
          <cell r="D37" t="str">
            <v>Hotels, Restaurants &amp; Leisure</v>
          </cell>
        </row>
        <row r="38">
          <cell r="D38" t="str">
            <v>Household Durables</v>
          </cell>
        </row>
        <row r="39">
          <cell r="D39" t="str">
            <v>Household Products</v>
          </cell>
        </row>
        <row r="40">
          <cell r="D40" t="str">
            <v>IT Services</v>
          </cell>
        </row>
        <row r="41">
          <cell r="D41" t="str">
            <v>Independent Power and Renewable Electricity Producers</v>
          </cell>
        </row>
        <row r="42">
          <cell r="D42" t="str">
            <v>Industrial Conglomerates</v>
          </cell>
        </row>
        <row r="43">
          <cell r="D43" t="str">
            <v>Insurance</v>
          </cell>
        </row>
        <row r="44">
          <cell r="D44" t="str">
            <v>Interactive Media &amp; Services</v>
          </cell>
        </row>
        <row r="45">
          <cell r="D45" t="str">
            <v>Internet &amp; Direct Marketing Retail</v>
          </cell>
        </row>
        <row r="46">
          <cell r="D46" t="str">
            <v>Leisure Products</v>
          </cell>
        </row>
        <row r="47">
          <cell r="D47" t="str">
            <v>Life Sciences Tools &amp; Services</v>
          </cell>
        </row>
        <row r="48">
          <cell r="D48" t="str">
            <v>Machinery</v>
          </cell>
        </row>
        <row r="49">
          <cell r="D49" t="str">
            <v>Media</v>
          </cell>
        </row>
        <row r="50">
          <cell r="D50" t="str">
            <v>Metals &amp; Mining</v>
          </cell>
        </row>
        <row r="51">
          <cell r="D51" t="str">
            <v>Multi-Utilities</v>
          </cell>
        </row>
        <row r="52">
          <cell r="D52" t="str">
            <v>Multiline Retail</v>
          </cell>
        </row>
        <row r="53">
          <cell r="D53" t="str">
            <v>Oil, Gas &amp; Consumable Fuels</v>
          </cell>
        </row>
        <row r="54">
          <cell r="D54" t="str">
            <v>Personal Products</v>
          </cell>
        </row>
        <row r="55">
          <cell r="D55" t="str">
            <v>Pharmaceuticals</v>
          </cell>
        </row>
        <row r="56">
          <cell r="D56" t="str">
            <v>Professional Services</v>
          </cell>
        </row>
        <row r="57">
          <cell r="D57" t="str">
            <v>Real Estate Management &amp; Development</v>
          </cell>
        </row>
        <row r="58">
          <cell r="D58" t="str">
            <v>Road &amp; Rail</v>
          </cell>
        </row>
        <row r="59">
          <cell r="D59" t="str">
            <v>Semiconductors &amp; Semiconductor Equipment</v>
          </cell>
        </row>
        <row r="60">
          <cell r="D60" t="str">
            <v>Software</v>
          </cell>
        </row>
        <row r="61">
          <cell r="D61" t="str">
            <v>Specialty Retail</v>
          </cell>
        </row>
        <row r="62">
          <cell r="D62" t="str">
            <v>Technology Hardware, Storage &amp; Peripherals</v>
          </cell>
        </row>
        <row r="63">
          <cell r="D63" t="str">
            <v>Textiles, Apparel &amp; Luxury Goods</v>
          </cell>
        </row>
        <row r="64">
          <cell r="D64" t="str">
            <v>Tobacco</v>
          </cell>
        </row>
        <row r="65">
          <cell r="D65" t="str">
            <v>Trading Companies &amp; Distributors</v>
          </cell>
        </row>
        <row r="66">
          <cell r="D66" t="str">
            <v>Water Utilities</v>
          </cell>
        </row>
        <row r="67">
          <cell r="D67" t="str">
            <v>Wireless Telecommunication Services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146"/>
  <sheetViews>
    <sheetView showGridLines="0" showRowColHeaders="0" zoomScale="75" zoomScaleNormal="75" workbookViewId="0">
      <selection activeCell="C13" sqref="C13"/>
    </sheetView>
  </sheetViews>
  <sheetFormatPr defaultColWidth="9.1015625" defaultRowHeight="14.4" x14ac:dyDescent="0.55000000000000004"/>
  <cols>
    <col min="1" max="1" width="9.1015625" style="5" customWidth="1"/>
    <col min="2" max="2" width="38.1015625" style="5" customWidth="1"/>
    <col min="3" max="16384" width="9.1015625" style="5"/>
  </cols>
  <sheetData>
    <row r="1" spans="1:27" ht="15" customHeight="1" x14ac:dyDescent="1.3">
      <c r="A1" s="1"/>
      <c r="B1" s="2"/>
      <c r="C1" s="3"/>
      <c r="D1" s="3"/>
      <c r="E1" s="3"/>
      <c r="F1" s="3"/>
      <c r="G1" s="3"/>
      <c r="H1" s="3"/>
      <c r="I1" s="3"/>
      <c r="J1" s="3"/>
      <c r="K1" s="3"/>
      <c r="L1" s="3"/>
      <c r="M1" s="3"/>
      <c r="N1" s="3"/>
      <c r="O1" s="3"/>
      <c r="P1" s="3"/>
      <c r="Q1" s="3"/>
      <c r="R1" s="3"/>
      <c r="S1" s="3"/>
      <c r="T1" s="3"/>
      <c r="U1" s="3"/>
      <c r="V1" s="3"/>
      <c r="W1" s="3"/>
      <c r="X1" s="4"/>
    </row>
    <row r="2" spans="1:27" ht="15" customHeight="1" x14ac:dyDescent="1.3">
      <c r="A2" s="6"/>
      <c r="B2" s="7"/>
      <c r="C2" s="8"/>
      <c r="D2" s="10"/>
      <c r="E2" s="10"/>
      <c r="F2" s="10"/>
      <c r="G2" s="10"/>
      <c r="H2" s="10"/>
      <c r="I2" s="10"/>
      <c r="J2" s="10"/>
      <c r="K2" s="10"/>
      <c r="L2" s="10"/>
      <c r="M2" s="10"/>
      <c r="N2" s="10"/>
      <c r="O2" s="10"/>
      <c r="P2" s="10"/>
      <c r="Q2" s="10"/>
      <c r="R2" s="10"/>
      <c r="S2" s="10"/>
      <c r="T2" s="10"/>
      <c r="U2" s="10"/>
      <c r="V2" s="10"/>
      <c r="W2" s="10"/>
      <c r="X2" s="9"/>
    </row>
    <row r="3" spans="1:27" ht="15" customHeight="1" x14ac:dyDescent="1.3">
      <c r="A3" s="6"/>
      <c r="B3" s="7"/>
      <c r="C3" s="8"/>
      <c r="D3" s="10"/>
      <c r="E3" s="10"/>
      <c r="F3" s="10"/>
      <c r="G3" s="10"/>
      <c r="H3" s="10"/>
      <c r="I3" s="10"/>
      <c r="J3" s="10"/>
      <c r="K3" s="10"/>
      <c r="L3" s="10"/>
      <c r="M3" s="10"/>
      <c r="N3" s="10"/>
      <c r="O3" s="10"/>
      <c r="P3" s="10"/>
      <c r="Q3" s="10"/>
      <c r="R3" s="10"/>
      <c r="S3" s="10"/>
      <c r="T3" s="10"/>
      <c r="U3" s="10"/>
      <c r="V3" s="10"/>
      <c r="W3" s="10"/>
      <c r="X3" s="9"/>
      <c r="Y3" s="11"/>
      <c r="Z3" s="11"/>
      <c r="AA3" s="11"/>
    </row>
    <row r="4" spans="1:27" ht="15" customHeight="1" x14ac:dyDescent="1.3">
      <c r="A4" s="6"/>
      <c r="B4" s="7"/>
      <c r="C4" s="8"/>
      <c r="D4" s="10"/>
      <c r="E4" s="10"/>
      <c r="F4" s="10"/>
      <c r="G4" s="10"/>
      <c r="H4" s="10"/>
      <c r="I4" s="10"/>
      <c r="J4" s="10"/>
      <c r="K4" s="10"/>
      <c r="L4" s="10"/>
      <c r="M4" s="10"/>
      <c r="N4" s="10"/>
      <c r="O4" s="10"/>
      <c r="P4" s="10"/>
      <c r="Q4" s="10"/>
      <c r="R4" s="10"/>
      <c r="S4" s="10"/>
      <c r="T4" s="10"/>
      <c r="U4" s="10"/>
      <c r="V4" s="10"/>
      <c r="W4" s="10"/>
      <c r="X4" s="9"/>
      <c r="Y4" s="11"/>
      <c r="Z4" s="11"/>
      <c r="AA4" s="11"/>
    </row>
    <row r="5" spans="1:27" ht="15" customHeight="1" x14ac:dyDescent="0.55000000000000004">
      <c r="A5" s="6"/>
      <c r="B5" s="7"/>
      <c r="C5" s="12"/>
      <c r="D5" s="10"/>
      <c r="E5" s="13"/>
      <c r="F5" s="13"/>
      <c r="G5" s="13"/>
      <c r="H5" s="13"/>
      <c r="I5" s="13"/>
      <c r="J5" s="13"/>
      <c r="K5" s="13"/>
      <c r="L5" s="13"/>
      <c r="M5" s="13"/>
      <c r="N5" s="13"/>
      <c r="O5" s="13"/>
      <c r="P5" s="13"/>
      <c r="Q5" s="13"/>
      <c r="R5" s="13"/>
      <c r="S5" s="13"/>
      <c r="T5" s="13"/>
      <c r="U5" s="13"/>
      <c r="V5" s="13"/>
      <c r="W5" s="13"/>
      <c r="X5" s="14"/>
      <c r="Y5" s="11"/>
      <c r="Z5" s="11"/>
      <c r="AA5" s="11"/>
    </row>
    <row r="6" spans="1:27" ht="50.2" customHeight="1" x14ac:dyDescent="0.55000000000000004">
      <c r="A6" s="6"/>
      <c r="B6" s="15" t="s">
        <v>0</v>
      </c>
      <c r="C6" s="12"/>
      <c r="D6" s="155" t="s">
        <v>39</v>
      </c>
      <c r="E6" s="156"/>
      <c r="F6" s="156"/>
      <c r="G6" s="156"/>
      <c r="H6" s="156"/>
      <c r="I6" s="156"/>
      <c r="J6" s="156"/>
      <c r="K6" s="156"/>
      <c r="L6" s="156"/>
      <c r="M6" s="156"/>
      <c r="N6" s="156"/>
      <c r="O6" s="156"/>
      <c r="P6" s="156"/>
      <c r="Q6" s="156"/>
      <c r="R6" s="156"/>
      <c r="S6" s="156"/>
      <c r="T6" s="156"/>
      <c r="U6" s="156"/>
      <c r="V6" s="156"/>
      <c r="W6" s="157"/>
      <c r="X6" s="14"/>
      <c r="Y6" s="11"/>
      <c r="Z6" s="11"/>
      <c r="AA6" s="11"/>
    </row>
    <row r="7" spans="1:27" ht="50.2" customHeight="1" x14ac:dyDescent="0.55000000000000004">
      <c r="A7" s="6"/>
      <c r="B7" s="7"/>
      <c r="C7" s="12"/>
      <c r="D7" s="158"/>
      <c r="E7" s="159"/>
      <c r="F7" s="159"/>
      <c r="G7" s="159"/>
      <c r="H7" s="159"/>
      <c r="I7" s="159"/>
      <c r="J7" s="159"/>
      <c r="K7" s="159"/>
      <c r="L7" s="159"/>
      <c r="M7" s="159"/>
      <c r="N7" s="159"/>
      <c r="O7" s="159"/>
      <c r="P7" s="159"/>
      <c r="Q7" s="159"/>
      <c r="R7" s="159"/>
      <c r="S7" s="159"/>
      <c r="T7" s="159"/>
      <c r="U7" s="159"/>
      <c r="V7" s="159"/>
      <c r="W7" s="160"/>
      <c r="X7" s="14"/>
      <c r="Y7" s="11"/>
      <c r="Z7" s="11"/>
      <c r="AA7" s="11"/>
    </row>
    <row r="8" spans="1:27" ht="50.2" customHeight="1" x14ac:dyDescent="0.55000000000000004">
      <c r="A8" s="6"/>
      <c r="B8" s="7"/>
      <c r="C8" s="12"/>
      <c r="D8" s="158"/>
      <c r="E8" s="159"/>
      <c r="F8" s="159"/>
      <c r="G8" s="159"/>
      <c r="H8" s="159"/>
      <c r="I8" s="159"/>
      <c r="J8" s="159"/>
      <c r="K8" s="159"/>
      <c r="L8" s="159"/>
      <c r="M8" s="159"/>
      <c r="N8" s="159"/>
      <c r="O8" s="159"/>
      <c r="P8" s="159"/>
      <c r="Q8" s="159"/>
      <c r="R8" s="159"/>
      <c r="S8" s="159"/>
      <c r="T8" s="159"/>
      <c r="U8" s="159"/>
      <c r="V8" s="159"/>
      <c r="W8" s="160"/>
      <c r="X8" s="14"/>
      <c r="Y8" s="11"/>
      <c r="Z8" s="11"/>
      <c r="AA8" s="11"/>
    </row>
    <row r="9" spans="1:27" ht="10.5" customHeight="1" x14ac:dyDescent="0.55000000000000004">
      <c r="A9" s="6"/>
      <c r="B9" s="7"/>
      <c r="C9" s="12"/>
      <c r="D9" s="158"/>
      <c r="E9" s="159"/>
      <c r="F9" s="159"/>
      <c r="G9" s="159"/>
      <c r="H9" s="159"/>
      <c r="I9" s="159"/>
      <c r="J9" s="159"/>
      <c r="K9" s="159"/>
      <c r="L9" s="159"/>
      <c r="M9" s="159"/>
      <c r="N9" s="159"/>
      <c r="O9" s="159"/>
      <c r="P9" s="159"/>
      <c r="Q9" s="159"/>
      <c r="R9" s="159"/>
      <c r="S9" s="159"/>
      <c r="T9" s="159"/>
      <c r="U9" s="159"/>
      <c r="V9" s="159"/>
      <c r="W9" s="160"/>
      <c r="X9" s="14"/>
      <c r="Y9" s="11"/>
      <c r="Z9" s="11"/>
      <c r="AA9" s="11"/>
    </row>
    <row r="10" spans="1:27" ht="2.25" hidden="1" customHeight="1" x14ac:dyDescent="0.55000000000000004">
      <c r="A10" s="6"/>
      <c r="B10" s="7"/>
      <c r="C10" s="12"/>
      <c r="D10" s="158"/>
      <c r="E10" s="159"/>
      <c r="F10" s="159"/>
      <c r="G10" s="159"/>
      <c r="H10" s="159"/>
      <c r="I10" s="159"/>
      <c r="J10" s="159"/>
      <c r="K10" s="159"/>
      <c r="L10" s="159"/>
      <c r="M10" s="159"/>
      <c r="N10" s="159"/>
      <c r="O10" s="159"/>
      <c r="P10" s="159"/>
      <c r="Q10" s="159"/>
      <c r="R10" s="159"/>
      <c r="S10" s="159"/>
      <c r="T10" s="159"/>
      <c r="U10" s="159"/>
      <c r="V10" s="159"/>
      <c r="W10" s="160"/>
      <c r="X10" s="14"/>
      <c r="Y10" s="11"/>
      <c r="Z10" s="11"/>
      <c r="AA10" s="11"/>
    </row>
    <row r="11" spans="1:27" ht="49.5" hidden="1" customHeight="1" x14ac:dyDescent="0.55000000000000004">
      <c r="A11" s="6"/>
      <c r="B11" s="7"/>
      <c r="C11" s="12"/>
      <c r="D11" s="158"/>
      <c r="E11" s="159"/>
      <c r="F11" s="159"/>
      <c r="G11" s="159"/>
      <c r="H11" s="159"/>
      <c r="I11" s="159"/>
      <c r="J11" s="159"/>
      <c r="K11" s="159"/>
      <c r="L11" s="159"/>
      <c r="M11" s="159"/>
      <c r="N11" s="159"/>
      <c r="O11" s="159"/>
      <c r="P11" s="159"/>
      <c r="Q11" s="159"/>
      <c r="R11" s="159"/>
      <c r="S11" s="159"/>
      <c r="T11" s="159"/>
      <c r="U11" s="159"/>
      <c r="V11" s="159"/>
      <c r="W11" s="160"/>
      <c r="X11" s="14"/>
      <c r="Y11" s="11"/>
      <c r="Z11" s="11"/>
      <c r="AA11" s="11"/>
    </row>
    <row r="12" spans="1:27" ht="49.5" hidden="1" customHeight="1" x14ac:dyDescent="0.55000000000000004">
      <c r="A12" s="6"/>
      <c r="B12" s="7"/>
      <c r="C12" s="12"/>
      <c r="D12" s="158"/>
      <c r="E12" s="159"/>
      <c r="F12" s="159"/>
      <c r="G12" s="159"/>
      <c r="H12" s="159"/>
      <c r="I12" s="159"/>
      <c r="J12" s="159"/>
      <c r="K12" s="159"/>
      <c r="L12" s="159"/>
      <c r="M12" s="159"/>
      <c r="N12" s="159"/>
      <c r="O12" s="159"/>
      <c r="P12" s="159"/>
      <c r="Q12" s="159"/>
      <c r="R12" s="159"/>
      <c r="S12" s="159"/>
      <c r="T12" s="159"/>
      <c r="U12" s="159"/>
      <c r="V12" s="159"/>
      <c r="W12" s="160"/>
      <c r="X12" s="14"/>
      <c r="Y12" s="11"/>
      <c r="Z12" s="11"/>
      <c r="AA12" s="11"/>
    </row>
    <row r="13" spans="1:27" ht="48.75" customHeight="1" x14ac:dyDescent="0.55000000000000004">
      <c r="A13" s="6"/>
      <c r="B13" s="7"/>
      <c r="C13" s="12"/>
      <c r="D13" s="146" t="s">
        <v>55</v>
      </c>
      <c r="E13" s="103"/>
      <c r="F13" s="103"/>
      <c r="G13" s="103"/>
      <c r="H13" s="103"/>
      <c r="I13" s="59"/>
      <c r="J13" s="59"/>
      <c r="K13" s="59"/>
      <c r="L13" s="59"/>
      <c r="M13" s="59"/>
      <c r="N13" s="59"/>
      <c r="O13" s="59"/>
      <c r="P13" s="59"/>
      <c r="Q13" s="59"/>
      <c r="R13" s="59"/>
      <c r="S13" s="59"/>
      <c r="T13" s="59"/>
      <c r="U13" s="59"/>
      <c r="V13" s="59"/>
      <c r="W13" s="104"/>
      <c r="X13" s="14"/>
      <c r="Y13" s="11"/>
      <c r="Z13" s="11"/>
      <c r="AA13" s="11"/>
    </row>
    <row r="14" spans="1:27" ht="50.2" customHeight="1" x14ac:dyDescent="0.55000000000000004">
      <c r="A14" s="6"/>
      <c r="B14" s="7"/>
      <c r="C14" s="12"/>
      <c r="D14" s="161" t="s">
        <v>54</v>
      </c>
      <c r="E14" s="162"/>
      <c r="F14" s="162"/>
      <c r="G14" s="162"/>
      <c r="H14" s="162"/>
      <c r="I14" s="162"/>
      <c r="J14" s="162"/>
      <c r="K14" s="162"/>
      <c r="L14" s="162"/>
      <c r="M14" s="162"/>
      <c r="N14" s="162"/>
      <c r="O14" s="162"/>
      <c r="P14" s="162"/>
      <c r="Q14" s="162"/>
      <c r="R14" s="162"/>
      <c r="S14" s="162"/>
      <c r="T14" s="162"/>
      <c r="U14" s="162"/>
      <c r="V14" s="162"/>
      <c r="W14" s="163"/>
      <c r="X14" s="14"/>
      <c r="Y14" s="11"/>
      <c r="Z14" s="11"/>
      <c r="AA14" s="11"/>
    </row>
    <row r="15" spans="1:27" ht="50.2" customHeight="1" x14ac:dyDescent="0.55000000000000004">
      <c r="A15" s="6"/>
      <c r="B15" s="7"/>
      <c r="C15" s="12"/>
      <c r="D15" s="164"/>
      <c r="E15" s="162"/>
      <c r="F15" s="162"/>
      <c r="G15" s="162"/>
      <c r="H15" s="162"/>
      <c r="I15" s="162"/>
      <c r="J15" s="162"/>
      <c r="K15" s="162"/>
      <c r="L15" s="162"/>
      <c r="M15" s="162"/>
      <c r="N15" s="162"/>
      <c r="O15" s="162"/>
      <c r="P15" s="162"/>
      <c r="Q15" s="162"/>
      <c r="R15" s="162"/>
      <c r="S15" s="162"/>
      <c r="T15" s="162"/>
      <c r="U15" s="162"/>
      <c r="V15" s="162"/>
      <c r="W15" s="163"/>
      <c r="X15" s="14"/>
      <c r="Y15" s="11"/>
      <c r="Z15" s="11"/>
      <c r="AA15" s="11"/>
    </row>
    <row r="16" spans="1:27" ht="50.2" customHeight="1" x14ac:dyDescent="0.55000000000000004">
      <c r="A16" s="6"/>
      <c r="B16" s="7"/>
      <c r="C16" s="12"/>
      <c r="D16" s="164"/>
      <c r="E16" s="162"/>
      <c r="F16" s="162"/>
      <c r="G16" s="162"/>
      <c r="H16" s="162"/>
      <c r="I16" s="162"/>
      <c r="J16" s="162"/>
      <c r="K16" s="162"/>
      <c r="L16" s="162"/>
      <c r="M16" s="162"/>
      <c r="N16" s="162"/>
      <c r="O16" s="162"/>
      <c r="P16" s="162"/>
      <c r="Q16" s="162"/>
      <c r="R16" s="162"/>
      <c r="S16" s="162"/>
      <c r="T16" s="162"/>
      <c r="U16" s="162"/>
      <c r="V16" s="162"/>
      <c r="W16" s="163"/>
      <c r="X16" s="14"/>
      <c r="Y16" s="11"/>
      <c r="Z16" s="11"/>
      <c r="AA16" s="11"/>
    </row>
    <row r="17" spans="1:27" ht="50.2" customHeight="1" x14ac:dyDescent="0.55000000000000004">
      <c r="A17" s="6"/>
      <c r="B17" s="7"/>
      <c r="C17" s="12"/>
      <c r="D17" s="164"/>
      <c r="E17" s="162"/>
      <c r="F17" s="162"/>
      <c r="G17" s="162"/>
      <c r="H17" s="162"/>
      <c r="I17" s="162"/>
      <c r="J17" s="162"/>
      <c r="K17" s="162"/>
      <c r="L17" s="162"/>
      <c r="M17" s="162"/>
      <c r="N17" s="162"/>
      <c r="O17" s="162"/>
      <c r="P17" s="162"/>
      <c r="Q17" s="162"/>
      <c r="R17" s="162"/>
      <c r="S17" s="162"/>
      <c r="T17" s="162"/>
      <c r="U17" s="162"/>
      <c r="V17" s="162"/>
      <c r="W17" s="163"/>
      <c r="X17" s="14"/>
      <c r="Y17" s="11"/>
      <c r="Z17" s="11"/>
      <c r="AA17" s="11"/>
    </row>
    <row r="18" spans="1:27" ht="50.2" customHeight="1" x14ac:dyDescent="0.55000000000000004">
      <c r="A18" s="6"/>
      <c r="B18" s="7"/>
      <c r="C18" s="12"/>
      <c r="D18" s="165"/>
      <c r="E18" s="166"/>
      <c r="F18" s="166"/>
      <c r="G18" s="166"/>
      <c r="H18" s="166"/>
      <c r="I18" s="166"/>
      <c r="J18" s="166"/>
      <c r="K18" s="166"/>
      <c r="L18" s="166"/>
      <c r="M18" s="166"/>
      <c r="N18" s="166"/>
      <c r="O18" s="166"/>
      <c r="P18" s="166"/>
      <c r="Q18" s="166"/>
      <c r="R18" s="166"/>
      <c r="S18" s="166"/>
      <c r="T18" s="166"/>
      <c r="U18" s="166"/>
      <c r="V18" s="166"/>
      <c r="W18" s="167"/>
      <c r="X18" s="14"/>
      <c r="Y18" s="11"/>
      <c r="Z18" s="11"/>
      <c r="AA18" s="11"/>
    </row>
    <row r="19" spans="1:27" ht="50.2" customHeight="1" x14ac:dyDescent="0.55000000000000004">
      <c r="A19" s="6"/>
      <c r="B19" s="7"/>
      <c r="C19" s="12"/>
      <c r="D19" s="16"/>
      <c r="E19" s="16"/>
      <c r="F19" s="16"/>
      <c r="G19" s="16"/>
      <c r="H19" s="16"/>
      <c r="I19" s="16"/>
      <c r="J19" s="16"/>
      <c r="K19" s="16"/>
      <c r="L19" s="16"/>
      <c r="M19" s="16"/>
      <c r="N19" s="16"/>
      <c r="O19" s="16"/>
      <c r="P19" s="16"/>
      <c r="Q19" s="16"/>
      <c r="R19" s="16"/>
      <c r="S19" s="16"/>
      <c r="T19" s="16"/>
      <c r="U19" s="16"/>
      <c r="V19" s="16"/>
      <c r="W19" s="16"/>
      <c r="X19" s="14"/>
      <c r="Y19" s="11"/>
      <c r="Z19" s="11"/>
      <c r="AA19" s="11"/>
    </row>
    <row r="20" spans="1:27" ht="50.2" customHeight="1" x14ac:dyDescent="0.55000000000000004">
      <c r="A20" s="17"/>
      <c r="B20" s="18"/>
      <c r="C20" s="19"/>
      <c r="D20" s="16"/>
      <c r="E20" s="16"/>
      <c r="F20" s="16"/>
      <c r="G20" s="16"/>
      <c r="H20" s="16"/>
      <c r="I20" s="16"/>
      <c r="J20" s="16"/>
      <c r="K20" s="16"/>
      <c r="L20" s="16"/>
      <c r="M20" s="16"/>
      <c r="N20" s="16"/>
      <c r="O20" s="16"/>
      <c r="P20" s="16"/>
      <c r="Q20" s="16"/>
      <c r="R20" s="16"/>
      <c r="S20" s="16"/>
      <c r="T20" s="16"/>
      <c r="U20" s="16"/>
      <c r="V20" s="16"/>
      <c r="W20" s="16"/>
      <c r="X20" s="20"/>
      <c r="Y20" s="11"/>
      <c r="Z20" s="11"/>
      <c r="AA20" s="11"/>
    </row>
    <row r="21" spans="1:27" ht="15" customHeight="1" x14ac:dyDescent="0.55000000000000004">
      <c r="A21" s="21"/>
      <c r="B21" s="22"/>
      <c r="D21" s="16"/>
      <c r="E21" s="16"/>
      <c r="F21" s="16"/>
      <c r="G21" s="16"/>
      <c r="H21" s="16"/>
      <c r="I21" s="16"/>
      <c r="J21" s="16"/>
      <c r="K21" s="16"/>
      <c r="L21" s="16"/>
      <c r="M21" s="16"/>
      <c r="N21" s="16"/>
      <c r="O21" s="16"/>
      <c r="P21" s="16"/>
      <c r="Q21" s="16"/>
      <c r="R21" s="16"/>
      <c r="S21" s="16"/>
      <c r="T21" s="16"/>
      <c r="U21" s="16"/>
      <c r="V21" s="16"/>
      <c r="W21" s="16"/>
    </row>
    <row r="22" spans="1:27" ht="15" customHeight="1" x14ac:dyDescent="0.55000000000000004">
      <c r="A22" s="21"/>
      <c r="B22" s="22"/>
    </row>
    <row r="23" spans="1:27" ht="15" customHeight="1" x14ac:dyDescent="0.55000000000000004">
      <c r="A23" s="21"/>
      <c r="B23" s="22"/>
    </row>
    <row r="24" spans="1:27" ht="15" customHeight="1" x14ac:dyDescent="0.55000000000000004">
      <c r="A24" s="21"/>
      <c r="B24" s="22"/>
    </row>
    <row r="25" spans="1:27" ht="15" customHeight="1" x14ac:dyDescent="0.55000000000000004">
      <c r="A25" s="21"/>
      <c r="B25" s="22"/>
    </row>
    <row r="26" spans="1:27" ht="15" customHeight="1" x14ac:dyDescent="0.55000000000000004">
      <c r="A26" s="21"/>
      <c r="B26" s="22"/>
    </row>
    <row r="27" spans="1:27" ht="15" customHeight="1" x14ac:dyDescent="0.55000000000000004">
      <c r="A27" s="21"/>
      <c r="B27" s="22"/>
    </row>
    <row r="28" spans="1:27" ht="15" customHeight="1" x14ac:dyDescent="0.55000000000000004">
      <c r="A28" s="21"/>
      <c r="B28" s="22"/>
    </row>
    <row r="29" spans="1:27" ht="15" customHeight="1" x14ac:dyDescent="0.55000000000000004">
      <c r="A29" s="21"/>
      <c r="B29" s="22"/>
    </row>
    <row r="30" spans="1:27" ht="15" customHeight="1" x14ac:dyDescent="0.55000000000000004">
      <c r="A30" s="21"/>
      <c r="B30" s="22"/>
    </row>
    <row r="31" spans="1:27" ht="15" customHeight="1" x14ac:dyDescent="0.55000000000000004">
      <c r="A31" s="21"/>
      <c r="B31" s="22"/>
    </row>
    <row r="32" spans="1:27" ht="15" customHeight="1" x14ac:dyDescent="0.55000000000000004">
      <c r="A32" s="21"/>
      <c r="B32" s="22"/>
    </row>
    <row r="33" spans="1:2" ht="15" customHeight="1" x14ac:dyDescent="0.55000000000000004">
      <c r="A33" s="21"/>
      <c r="B33" s="22"/>
    </row>
    <row r="34" spans="1:2" ht="15" customHeight="1" x14ac:dyDescent="0.55000000000000004">
      <c r="A34" s="23"/>
      <c r="B34" s="24"/>
    </row>
    <row r="35" spans="1:2" ht="15" customHeight="1" x14ac:dyDescent="0.55000000000000004">
      <c r="A35" s="21"/>
      <c r="B35" s="22"/>
    </row>
    <row r="36" spans="1:2" ht="15" customHeight="1" x14ac:dyDescent="0.55000000000000004">
      <c r="A36" s="21"/>
      <c r="B36" s="22"/>
    </row>
    <row r="37" spans="1:2" ht="15" customHeight="1" x14ac:dyDescent="0.55000000000000004">
      <c r="A37" s="21"/>
      <c r="B37" s="22"/>
    </row>
    <row r="38" spans="1:2" ht="15" customHeight="1" x14ac:dyDescent="0.55000000000000004">
      <c r="A38" s="21"/>
      <c r="B38" s="22"/>
    </row>
    <row r="39" spans="1:2" ht="15" customHeight="1" x14ac:dyDescent="0.55000000000000004">
      <c r="A39" s="21"/>
      <c r="B39" s="22"/>
    </row>
    <row r="40" spans="1:2" ht="15" customHeight="1" x14ac:dyDescent="0.55000000000000004">
      <c r="A40" s="21"/>
      <c r="B40" s="22"/>
    </row>
    <row r="41" spans="1:2" ht="15" customHeight="1" x14ac:dyDescent="0.55000000000000004">
      <c r="A41" s="21"/>
      <c r="B41" s="22"/>
    </row>
    <row r="42" spans="1:2" ht="15" customHeight="1" x14ac:dyDescent="0.55000000000000004">
      <c r="A42" s="21"/>
      <c r="B42" s="22"/>
    </row>
    <row r="43" spans="1:2" ht="15" customHeight="1" x14ac:dyDescent="0.55000000000000004">
      <c r="A43" s="21"/>
      <c r="B43" s="22"/>
    </row>
    <row r="44" spans="1:2" ht="15" customHeight="1" x14ac:dyDescent="0.55000000000000004">
      <c r="A44" s="21"/>
      <c r="B44" s="22"/>
    </row>
    <row r="45" spans="1:2" ht="15" customHeight="1" x14ac:dyDescent="0.55000000000000004">
      <c r="A45" s="21"/>
      <c r="B45" s="22"/>
    </row>
    <row r="46" spans="1:2" ht="15" customHeight="1" x14ac:dyDescent="0.55000000000000004">
      <c r="A46" s="21"/>
      <c r="B46" s="22"/>
    </row>
    <row r="47" spans="1:2" ht="15" customHeight="1" x14ac:dyDescent="0.55000000000000004">
      <c r="A47" s="21"/>
      <c r="B47" s="22"/>
    </row>
    <row r="48" spans="1:2" ht="15" customHeight="1" x14ac:dyDescent="0.55000000000000004">
      <c r="A48" s="23"/>
      <c r="B48" s="24"/>
    </row>
    <row r="49" spans="1:2" ht="15" customHeight="1" x14ac:dyDescent="0.55000000000000004">
      <c r="A49" s="21"/>
      <c r="B49" s="22"/>
    </row>
    <row r="50" spans="1:2" ht="15" customHeight="1" x14ac:dyDescent="0.55000000000000004">
      <c r="A50" s="21"/>
      <c r="B50" s="22"/>
    </row>
    <row r="51" spans="1:2" ht="15" customHeight="1" x14ac:dyDescent="0.55000000000000004">
      <c r="A51" s="21"/>
      <c r="B51" s="22"/>
    </row>
    <row r="52" spans="1:2" ht="15" customHeight="1" x14ac:dyDescent="0.55000000000000004">
      <c r="A52" s="21"/>
      <c r="B52" s="22"/>
    </row>
    <row r="53" spans="1:2" ht="15" customHeight="1" x14ac:dyDescent="0.55000000000000004">
      <c r="A53" s="21"/>
      <c r="B53" s="22"/>
    </row>
    <row r="54" spans="1:2" ht="15" customHeight="1" x14ac:dyDescent="0.55000000000000004">
      <c r="A54" s="21"/>
      <c r="B54" s="22"/>
    </row>
    <row r="55" spans="1:2" ht="15" customHeight="1" x14ac:dyDescent="0.55000000000000004">
      <c r="A55" s="21"/>
      <c r="B55" s="22"/>
    </row>
    <row r="56" spans="1:2" ht="15" customHeight="1" x14ac:dyDescent="0.55000000000000004">
      <c r="A56" s="21"/>
      <c r="B56" s="22"/>
    </row>
    <row r="57" spans="1:2" ht="15" customHeight="1" x14ac:dyDescent="0.55000000000000004">
      <c r="A57" s="21"/>
      <c r="B57" s="22"/>
    </row>
    <row r="58" spans="1:2" ht="15" customHeight="1" x14ac:dyDescent="0.55000000000000004">
      <c r="A58" s="21"/>
      <c r="B58" s="22"/>
    </row>
    <row r="59" spans="1:2" ht="15" customHeight="1" x14ac:dyDescent="0.55000000000000004">
      <c r="A59" s="21"/>
      <c r="B59" s="22"/>
    </row>
    <row r="60" spans="1:2" ht="15" customHeight="1" x14ac:dyDescent="0.55000000000000004">
      <c r="A60" s="21"/>
      <c r="B60" s="22"/>
    </row>
    <row r="61" spans="1:2" ht="15" customHeight="1" x14ac:dyDescent="0.55000000000000004">
      <c r="A61" s="21"/>
      <c r="B61" s="22"/>
    </row>
    <row r="62" spans="1:2" ht="15" customHeight="1" x14ac:dyDescent="0.55000000000000004">
      <c r="A62" s="23"/>
      <c r="B62" s="24"/>
    </row>
    <row r="63" spans="1:2" ht="15" customHeight="1" x14ac:dyDescent="0.55000000000000004">
      <c r="A63" s="21"/>
      <c r="B63" s="22"/>
    </row>
    <row r="64" spans="1:2" ht="15" customHeight="1" x14ac:dyDescent="0.55000000000000004">
      <c r="A64" s="21"/>
      <c r="B64" s="22"/>
    </row>
    <row r="65" spans="1:2" ht="15" customHeight="1" x14ac:dyDescent="0.55000000000000004">
      <c r="A65" s="21"/>
      <c r="B65" s="22"/>
    </row>
    <row r="66" spans="1:2" ht="15" customHeight="1" x14ac:dyDescent="0.55000000000000004">
      <c r="A66" s="21"/>
      <c r="B66" s="22"/>
    </row>
    <row r="67" spans="1:2" ht="15" customHeight="1" x14ac:dyDescent="0.55000000000000004">
      <c r="A67" s="21"/>
      <c r="B67" s="22"/>
    </row>
    <row r="68" spans="1:2" ht="15" customHeight="1" x14ac:dyDescent="0.55000000000000004">
      <c r="A68" s="21"/>
      <c r="B68" s="22"/>
    </row>
    <row r="69" spans="1:2" ht="15" customHeight="1" x14ac:dyDescent="0.55000000000000004">
      <c r="A69" s="21"/>
      <c r="B69" s="22"/>
    </row>
    <row r="70" spans="1:2" ht="15" customHeight="1" x14ac:dyDescent="0.55000000000000004">
      <c r="A70" s="21"/>
      <c r="B70" s="22"/>
    </row>
    <row r="71" spans="1:2" ht="15" customHeight="1" x14ac:dyDescent="0.55000000000000004">
      <c r="A71" s="21"/>
      <c r="B71" s="22"/>
    </row>
    <row r="72" spans="1:2" ht="15" customHeight="1" x14ac:dyDescent="0.55000000000000004">
      <c r="A72" s="21"/>
      <c r="B72" s="22"/>
    </row>
    <row r="73" spans="1:2" ht="15" customHeight="1" x14ac:dyDescent="0.55000000000000004">
      <c r="A73" s="21"/>
      <c r="B73" s="22"/>
    </row>
    <row r="74" spans="1:2" ht="15" customHeight="1" x14ac:dyDescent="0.55000000000000004">
      <c r="A74" s="21"/>
      <c r="B74" s="22"/>
    </row>
    <row r="75" spans="1:2" ht="15" customHeight="1" x14ac:dyDescent="0.55000000000000004">
      <c r="A75" s="21"/>
      <c r="B75" s="22"/>
    </row>
    <row r="76" spans="1:2" ht="15" customHeight="1" x14ac:dyDescent="0.55000000000000004">
      <c r="A76" s="23"/>
      <c r="B76" s="24"/>
    </row>
    <row r="77" spans="1:2" ht="15" customHeight="1" x14ac:dyDescent="0.55000000000000004">
      <c r="A77" s="21"/>
      <c r="B77" s="22"/>
    </row>
    <row r="78" spans="1:2" ht="15" customHeight="1" x14ac:dyDescent="0.55000000000000004">
      <c r="A78" s="21"/>
      <c r="B78" s="22"/>
    </row>
    <row r="79" spans="1:2" ht="15" customHeight="1" x14ac:dyDescent="0.55000000000000004">
      <c r="A79" s="21"/>
      <c r="B79" s="22"/>
    </row>
    <row r="80" spans="1:2" ht="15" customHeight="1" x14ac:dyDescent="0.55000000000000004">
      <c r="A80" s="21"/>
      <c r="B80" s="22"/>
    </row>
    <row r="81" spans="1:2" ht="15" customHeight="1" x14ac:dyDescent="0.55000000000000004">
      <c r="A81" s="21"/>
      <c r="B81" s="22"/>
    </row>
    <row r="82" spans="1:2" ht="15" customHeight="1" x14ac:dyDescent="0.55000000000000004">
      <c r="A82" s="21"/>
      <c r="B82" s="22"/>
    </row>
    <row r="83" spans="1:2" ht="15" customHeight="1" x14ac:dyDescent="0.55000000000000004">
      <c r="A83" s="21"/>
      <c r="B83" s="22"/>
    </row>
    <row r="84" spans="1:2" ht="15" customHeight="1" x14ac:dyDescent="0.55000000000000004">
      <c r="A84" s="21"/>
      <c r="B84" s="22"/>
    </row>
    <row r="85" spans="1:2" ht="15" customHeight="1" x14ac:dyDescent="0.55000000000000004">
      <c r="A85" s="21"/>
      <c r="B85" s="22"/>
    </row>
    <row r="86" spans="1:2" ht="15" customHeight="1" x14ac:dyDescent="0.55000000000000004">
      <c r="A86" s="21"/>
      <c r="B86" s="22"/>
    </row>
    <row r="87" spans="1:2" ht="15" customHeight="1" x14ac:dyDescent="0.55000000000000004">
      <c r="A87" s="21"/>
      <c r="B87" s="22"/>
    </row>
    <row r="88" spans="1:2" ht="15" customHeight="1" x14ac:dyDescent="0.55000000000000004">
      <c r="A88" s="21"/>
      <c r="B88" s="22"/>
    </row>
    <row r="89" spans="1:2" ht="15" customHeight="1" x14ac:dyDescent="0.55000000000000004">
      <c r="A89" s="21"/>
      <c r="B89" s="22"/>
    </row>
    <row r="90" spans="1:2" ht="15" customHeight="1" x14ac:dyDescent="0.55000000000000004">
      <c r="A90" s="23"/>
      <c r="B90" s="24"/>
    </row>
    <row r="91" spans="1:2" ht="15" customHeight="1" x14ac:dyDescent="0.55000000000000004">
      <c r="A91" s="21"/>
      <c r="B91" s="22"/>
    </row>
    <row r="92" spans="1:2" ht="15" customHeight="1" x14ac:dyDescent="0.55000000000000004">
      <c r="A92" s="21"/>
      <c r="B92" s="22"/>
    </row>
    <row r="93" spans="1:2" ht="15" customHeight="1" x14ac:dyDescent="0.55000000000000004">
      <c r="A93" s="21"/>
      <c r="B93" s="22"/>
    </row>
    <row r="94" spans="1:2" ht="15" customHeight="1" x14ac:dyDescent="0.55000000000000004">
      <c r="A94" s="21"/>
      <c r="B94" s="22"/>
    </row>
    <row r="95" spans="1:2" ht="15" customHeight="1" x14ac:dyDescent="0.55000000000000004">
      <c r="A95" s="21"/>
      <c r="B95" s="22"/>
    </row>
    <row r="96" spans="1:2" ht="15" customHeight="1" x14ac:dyDescent="0.55000000000000004">
      <c r="A96" s="21"/>
      <c r="B96" s="22"/>
    </row>
    <row r="97" spans="1:2" ht="15" customHeight="1" x14ac:dyDescent="0.55000000000000004">
      <c r="A97" s="21"/>
      <c r="B97" s="22"/>
    </row>
    <row r="98" spans="1:2" ht="15" customHeight="1" x14ac:dyDescent="0.55000000000000004">
      <c r="A98" s="21"/>
      <c r="B98" s="22"/>
    </row>
    <row r="99" spans="1:2" ht="15" customHeight="1" x14ac:dyDescent="0.55000000000000004">
      <c r="A99" s="21"/>
      <c r="B99" s="22"/>
    </row>
    <row r="100" spans="1:2" ht="15" customHeight="1" x14ac:dyDescent="0.55000000000000004">
      <c r="A100" s="21"/>
      <c r="B100" s="22"/>
    </row>
    <row r="101" spans="1:2" ht="15" customHeight="1" x14ac:dyDescent="0.55000000000000004">
      <c r="A101" s="21"/>
      <c r="B101" s="22"/>
    </row>
    <row r="102" spans="1:2" ht="15" customHeight="1" x14ac:dyDescent="0.55000000000000004">
      <c r="A102" s="21"/>
      <c r="B102" s="22"/>
    </row>
    <row r="103" spans="1:2" ht="15" customHeight="1" x14ac:dyDescent="0.55000000000000004">
      <c r="A103" s="21"/>
      <c r="B103" s="22"/>
    </row>
    <row r="104" spans="1:2" ht="15" customHeight="1" x14ac:dyDescent="0.55000000000000004">
      <c r="A104" s="23"/>
      <c r="B104" s="24"/>
    </row>
    <row r="105" spans="1:2" ht="15" customHeight="1" x14ac:dyDescent="0.55000000000000004">
      <c r="A105" s="21"/>
      <c r="B105" s="22"/>
    </row>
    <row r="106" spans="1:2" ht="15" customHeight="1" x14ac:dyDescent="0.55000000000000004">
      <c r="A106" s="21"/>
      <c r="B106" s="22"/>
    </row>
    <row r="107" spans="1:2" ht="15" customHeight="1" x14ac:dyDescent="0.55000000000000004">
      <c r="A107" s="21"/>
      <c r="B107" s="22"/>
    </row>
    <row r="108" spans="1:2" ht="15" customHeight="1" x14ac:dyDescent="0.55000000000000004">
      <c r="A108" s="21"/>
      <c r="B108" s="22"/>
    </row>
    <row r="109" spans="1:2" ht="15" customHeight="1" x14ac:dyDescent="0.55000000000000004">
      <c r="A109" s="21"/>
      <c r="B109" s="22"/>
    </row>
    <row r="110" spans="1:2" ht="15" customHeight="1" x14ac:dyDescent="0.55000000000000004">
      <c r="A110" s="21"/>
      <c r="B110" s="22"/>
    </row>
    <row r="111" spans="1:2" ht="15" customHeight="1" x14ac:dyDescent="0.55000000000000004">
      <c r="A111" s="21"/>
      <c r="B111" s="22"/>
    </row>
    <row r="112" spans="1:2" ht="15" customHeight="1" x14ac:dyDescent="0.55000000000000004">
      <c r="A112" s="21"/>
      <c r="B112" s="22"/>
    </row>
    <row r="113" spans="1:2" ht="15" customHeight="1" x14ac:dyDescent="0.55000000000000004">
      <c r="A113" s="21"/>
      <c r="B113" s="22"/>
    </row>
    <row r="114" spans="1:2" ht="15" customHeight="1" x14ac:dyDescent="0.55000000000000004">
      <c r="A114" s="21"/>
      <c r="B114" s="22"/>
    </row>
    <row r="115" spans="1:2" ht="15" customHeight="1" x14ac:dyDescent="0.55000000000000004">
      <c r="A115" s="21"/>
      <c r="B115" s="22"/>
    </row>
    <row r="116" spans="1:2" ht="15" customHeight="1" x14ac:dyDescent="0.55000000000000004">
      <c r="A116" s="21"/>
      <c r="B116" s="22"/>
    </row>
    <row r="117" spans="1:2" ht="15" customHeight="1" x14ac:dyDescent="0.55000000000000004">
      <c r="A117" s="21"/>
      <c r="B117" s="22"/>
    </row>
    <row r="118" spans="1:2" ht="15" customHeight="1" x14ac:dyDescent="0.55000000000000004">
      <c r="A118" s="23"/>
      <c r="B118" s="24"/>
    </row>
    <row r="119" spans="1:2" ht="15" customHeight="1" x14ac:dyDescent="0.55000000000000004">
      <c r="A119" s="21"/>
      <c r="B119" s="22"/>
    </row>
    <row r="120" spans="1:2" ht="15" customHeight="1" x14ac:dyDescent="0.55000000000000004">
      <c r="A120" s="21"/>
      <c r="B120" s="22"/>
    </row>
    <row r="121" spans="1:2" ht="15" customHeight="1" x14ac:dyDescent="0.55000000000000004">
      <c r="A121" s="21"/>
      <c r="B121" s="22"/>
    </row>
    <row r="122" spans="1:2" ht="15" customHeight="1" x14ac:dyDescent="0.55000000000000004">
      <c r="A122" s="21"/>
      <c r="B122" s="22"/>
    </row>
    <row r="123" spans="1:2" ht="15" customHeight="1" x14ac:dyDescent="0.55000000000000004">
      <c r="A123" s="21"/>
      <c r="B123" s="22"/>
    </row>
    <row r="124" spans="1:2" ht="15" customHeight="1" x14ac:dyDescent="0.55000000000000004">
      <c r="A124" s="21"/>
      <c r="B124" s="22"/>
    </row>
    <row r="125" spans="1:2" ht="15" customHeight="1" x14ac:dyDescent="0.55000000000000004">
      <c r="A125" s="21"/>
      <c r="B125" s="22"/>
    </row>
    <row r="126" spans="1:2" ht="15" customHeight="1" x14ac:dyDescent="0.55000000000000004">
      <c r="A126" s="21"/>
      <c r="B126" s="22"/>
    </row>
    <row r="127" spans="1:2" ht="15" customHeight="1" x14ac:dyDescent="0.55000000000000004">
      <c r="A127" s="21"/>
      <c r="B127" s="22"/>
    </row>
    <row r="128" spans="1:2" ht="15" customHeight="1" x14ac:dyDescent="0.55000000000000004">
      <c r="A128" s="21"/>
      <c r="B128" s="22"/>
    </row>
    <row r="129" spans="1:2" ht="15" customHeight="1" x14ac:dyDescent="0.55000000000000004">
      <c r="A129" s="21"/>
      <c r="B129" s="22"/>
    </row>
    <row r="130" spans="1:2" ht="15" customHeight="1" x14ac:dyDescent="0.55000000000000004">
      <c r="A130" s="21"/>
      <c r="B130" s="22"/>
    </row>
    <row r="131" spans="1:2" ht="15" customHeight="1" x14ac:dyDescent="0.55000000000000004">
      <c r="A131" s="21"/>
      <c r="B131" s="22"/>
    </row>
    <row r="132" spans="1:2" ht="15" customHeight="1" x14ac:dyDescent="0.55000000000000004">
      <c r="A132" s="23"/>
      <c r="B132" s="24"/>
    </row>
    <row r="133" spans="1:2" ht="15" customHeight="1" x14ac:dyDescent="0.55000000000000004">
      <c r="A133" s="21"/>
      <c r="B133" s="22"/>
    </row>
    <row r="134" spans="1:2" ht="15" customHeight="1" x14ac:dyDescent="0.55000000000000004">
      <c r="A134" s="21"/>
      <c r="B134" s="22"/>
    </row>
    <row r="135" spans="1:2" ht="15" customHeight="1" x14ac:dyDescent="0.55000000000000004">
      <c r="A135" s="21"/>
      <c r="B135" s="22"/>
    </row>
    <row r="136" spans="1:2" ht="15" customHeight="1" x14ac:dyDescent="0.55000000000000004">
      <c r="A136" s="21"/>
      <c r="B136" s="22"/>
    </row>
    <row r="137" spans="1:2" ht="15" customHeight="1" x14ac:dyDescent="0.55000000000000004">
      <c r="A137" s="21"/>
      <c r="B137" s="22"/>
    </row>
    <row r="138" spans="1:2" ht="15" customHeight="1" x14ac:dyDescent="0.55000000000000004">
      <c r="A138" s="21"/>
      <c r="B138" s="22"/>
    </row>
    <row r="139" spans="1:2" ht="15" customHeight="1" x14ac:dyDescent="0.55000000000000004">
      <c r="A139" s="21"/>
      <c r="B139" s="22"/>
    </row>
    <row r="140" spans="1:2" ht="15" customHeight="1" x14ac:dyDescent="0.55000000000000004">
      <c r="A140" s="21"/>
      <c r="B140" s="22"/>
    </row>
    <row r="141" spans="1:2" ht="15" customHeight="1" x14ac:dyDescent="0.55000000000000004">
      <c r="A141" s="21"/>
      <c r="B141" s="22"/>
    </row>
    <row r="142" spans="1:2" ht="15" customHeight="1" x14ac:dyDescent="0.55000000000000004">
      <c r="A142" s="21"/>
      <c r="B142" s="22"/>
    </row>
    <row r="143" spans="1:2" ht="15" customHeight="1" x14ac:dyDescent="0.55000000000000004">
      <c r="A143" s="21"/>
      <c r="B143" s="22"/>
    </row>
    <row r="144" spans="1:2" ht="15" customHeight="1" x14ac:dyDescent="0.55000000000000004">
      <c r="A144" s="21"/>
      <c r="B144" s="22"/>
    </row>
    <row r="145" spans="1:2" ht="15" customHeight="1" x14ac:dyDescent="0.55000000000000004">
      <c r="A145" s="21"/>
      <c r="B145" s="22"/>
    </row>
    <row r="146" spans="1:2" ht="15" customHeight="1" x14ac:dyDescent="0.55000000000000004">
      <c r="A146" s="23"/>
      <c r="B146" s="24"/>
    </row>
  </sheetData>
  <mergeCells count="2">
    <mergeCell ref="D6:W12"/>
    <mergeCell ref="D14:W18"/>
  </mergeCells>
  <pageMargins left="0.7" right="0.7" top="0.75" bottom="0.75" header="0.3" footer="0.3"/>
  <pageSetup orientation="portrait" r:id="rId1"/>
  <headerFooter>
    <oddFooter>&amp;C&amp;1#&amp;"Arial"&amp;10&amp;K000000Internal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146"/>
  <sheetViews>
    <sheetView showGridLines="0" showRowColHeaders="0" zoomScale="75" zoomScaleNormal="75" workbookViewId="0">
      <selection activeCell="B14" sqref="B14"/>
    </sheetView>
  </sheetViews>
  <sheetFormatPr defaultColWidth="9.1015625" defaultRowHeight="14.4" x14ac:dyDescent="0.55000000000000004"/>
  <cols>
    <col min="1" max="1" width="9.1015625" style="5" customWidth="1"/>
    <col min="2" max="2" width="38.1015625" style="5" customWidth="1"/>
    <col min="3" max="16384" width="9.1015625" style="5"/>
  </cols>
  <sheetData>
    <row r="1" spans="1:26" ht="15" customHeight="1" x14ac:dyDescent="1.3">
      <c r="A1" s="1"/>
      <c r="B1" s="2"/>
      <c r="C1" s="3"/>
      <c r="D1" s="3"/>
      <c r="E1" s="3"/>
      <c r="F1" s="3"/>
      <c r="G1" s="3"/>
      <c r="H1" s="3"/>
      <c r="I1" s="3"/>
      <c r="J1" s="3"/>
      <c r="K1" s="3"/>
      <c r="L1" s="3"/>
      <c r="M1" s="3"/>
      <c r="N1" s="3"/>
      <c r="O1" s="3"/>
      <c r="P1" s="3"/>
      <c r="Q1" s="3"/>
      <c r="R1" s="3"/>
      <c r="S1" s="3"/>
      <c r="T1" s="3"/>
      <c r="U1" s="3"/>
      <c r="V1" s="3"/>
      <c r="W1" s="4"/>
    </row>
    <row r="2" spans="1:26" ht="15" customHeight="1" x14ac:dyDescent="1.3">
      <c r="A2" s="6"/>
      <c r="B2" s="7"/>
      <c r="C2" s="168" t="s">
        <v>6</v>
      </c>
      <c r="D2" s="168"/>
      <c r="E2" s="168"/>
      <c r="F2" s="168"/>
      <c r="G2" s="168"/>
      <c r="H2" s="168"/>
      <c r="I2" s="168"/>
      <c r="J2" s="168"/>
      <c r="K2" s="168"/>
      <c r="L2" s="168"/>
      <c r="M2" s="168"/>
      <c r="N2" s="168"/>
      <c r="O2" s="168"/>
      <c r="P2" s="168"/>
      <c r="Q2" s="168"/>
      <c r="R2" s="168"/>
      <c r="S2" s="168"/>
      <c r="T2" s="168"/>
      <c r="U2" s="168"/>
      <c r="V2" s="168"/>
      <c r="W2" s="9"/>
    </row>
    <row r="3" spans="1:26" ht="15" customHeight="1" x14ac:dyDescent="1.3">
      <c r="A3" s="6"/>
      <c r="B3" s="7"/>
      <c r="C3" s="168"/>
      <c r="D3" s="168"/>
      <c r="E3" s="168"/>
      <c r="F3" s="168"/>
      <c r="G3" s="168"/>
      <c r="H3" s="168"/>
      <c r="I3" s="168"/>
      <c r="J3" s="168"/>
      <c r="K3" s="168"/>
      <c r="L3" s="168"/>
      <c r="M3" s="168"/>
      <c r="N3" s="168"/>
      <c r="O3" s="168"/>
      <c r="P3" s="168"/>
      <c r="Q3" s="168"/>
      <c r="R3" s="168"/>
      <c r="S3" s="168"/>
      <c r="T3" s="168"/>
      <c r="U3" s="168"/>
      <c r="V3" s="168"/>
      <c r="W3" s="9"/>
      <c r="X3" s="11"/>
      <c r="Y3" s="11"/>
      <c r="Z3" s="11"/>
    </row>
    <row r="4" spans="1:26" ht="15" customHeight="1" x14ac:dyDescent="1.3">
      <c r="A4" s="6"/>
      <c r="B4" s="7"/>
      <c r="C4" s="169"/>
      <c r="D4" s="169"/>
      <c r="E4" s="169"/>
      <c r="F4" s="169"/>
      <c r="G4" s="169"/>
      <c r="H4" s="169"/>
      <c r="I4" s="169"/>
      <c r="J4" s="169"/>
      <c r="K4" s="169"/>
      <c r="L4" s="169"/>
      <c r="M4" s="169"/>
      <c r="N4" s="169"/>
      <c r="O4" s="169"/>
      <c r="P4" s="169"/>
      <c r="Q4" s="169"/>
      <c r="R4" s="169"/>
      <c r="S4" s="169"/>
      <c r="T4" s="169"/>
      <c r="U4" s="169"/>
      <c r="V4" s="169"/>
      <c r="W4" s="9"/>
      <c r="X4" s="11"/>
      <c r="Y4" s="11"/>
      <c r="Z4" s="11"/>
    </row>
    <row r="5" spans="1:26" ht="15" customHeight="1" x14ac:dyDescent="0.55000000000000004">
      <c r="A5" s="6"/>
      <c r="B5" s="7"/>
      <c r="C5" s="12"/>
      <c r="D5" s="12"/>
      <c r="E5" s="12"/>
      <c r="F5" s="12"/>
      <c r="G5" s="12"/>
      <c r="H5" s="12"/>
      <c r="I5" s="12"/>
      <c r="J5" s="12"/>
      <c r="K5" s="12"/>
      <c r="L5" s="12"/>
      <c r="M5" s="12"/>
      <c r="N5" s="12"/>
      <c r="O5" s="12"/>
      <c r="P5" s="12"/>
      <c r="Q5" s="12"/>
      <c r="R5" s="12"/>
      <c r="S5" s="12"/>
      <c r="T5" s="12"/>
      <c r="U5" s="12"/>
      <c r="V5" s="12"/>
      <c r="W5" s="14"/>
      <c r="X5" s="11"/>
      <c r="Y5" s="11"/>
      <c r="Z5" s="11"/>
    </row>
    <row r="6" spans="1:26" s="29" customFormat="1" ht="50.2" customHeight="1" x14ac:dyDescent="0.55000000000000004">
      <c r="A6" s="25"/>
      <c r="B6" s="15" t="s">
        <v>0</v>
      </c>
      <c r="C6" s="27"/>
      <c r="D6" s="170" t="s">
        <v>10</v>
      </c>
      <c r="E6" s="170"/>
      <c r="F6" s="170"/>
      <c r="G6" s="170"/>
      <c r="H6" s="170"/>
      <c r="I6" s="170"/>
      <c r="J6" s="170"/>
      <c r="K6" s="170"/>
      <c r="L6" s="170"/>
      <c r="M6" s="170"/>
      <c r="N6" s="170"/>
      <c r="O6" s="170"/>
      <c r="P6" s="170"/>
      <c r="Q6" s="170"/>
      <c r="R6" s="170"/>
      <c r="S6" s="170"/>
      <c r="T6" s="170"/>
      <c r="U6" s="170"/>
      <c r="V6" s="170"/>
      <c r="W6" s="170"/>
      <c r="X6" s="170"/>
      <c r="Y6" s="28"/>
      <c r="Z6" s="28"/>
    </row>
    <row r="7" spans="1:26" s="29" customFormat="1" ht="50.2" customHeight="1" x14ac:dyDescent="0.55000000000000004">
      <c r="A7" s="25"/>
      <c r="B7" s="30"/>
      <c r="C7" s="27"/>
      <c r="D7" s="170"/>
      <c r="E7" s="170"/>
      <c r="F7" s="170"/>
      <c r="G7" s="170"/>
      <c r="H7" s="170"/>
      <c r="I7" s="170"/>
      <c r="J7" s="170"/>
      <c r="K7" s="170"/>
      <c r="L7" s="170"/>
      <c r="M7" s="170"/>
      <c r="N7" s="170"/>
      <c r="O7" s="170"/>
      <c r="P7" s="170"/>
      <c r="Q7" s="170"/>
      <c r="R7" s="170"/>
      <c r="S7" s="170"/>
      <c r="T7" s="170"/>
      <c r="U7" s="170"/>
      <c r="V7" s="170"/>
      <c r="W7" s="170"/>
      <c r="X7" s="170"/>
      <c r="Y7" s="28"/>
      <c r="Z7" s="28"/>
    </row>
    <row r="8" spans="1:26" s="29" customFormat="1" ht="50.2" customHeight="1" x14ac:dyDescent="0.55000000000000004">
      <c r="A8" s="25"/>
      <c r="B8" s="30"/>
      <c r="C8" s="31"/>
      <c r="D8" s="170"/>
      <c r="E8" s="170"/>
      <c r="F8" s="170"/>
      <c r="G8" s="170"/>
      <c r="H8" s="170"/>
      <c r="I8" s="170"/>
      <c r="J8" s="170"/>
      <c r="K8" s="170"/>
      <c r="L8" s="170"/>
      <c r="M8" s="170"/>
      <c r="N8" s="170"/>
      <c r="O8" s="170"/>
      <c r="P8" s="170"/>
      <c r="Q8" s="170"/>
      <c r="R8" s="170"/>
      <c r="S8" s="170"/>
      <c r="T8" s="170"/>
      <c r="U8" s="170"/>
      <c r="V8" s="170"/>
      <c r="W8" s="170"/>
      <c r="X8" s="170"/>
      <c r="Y8" s="28"/>
      <c r="Z8" s="28"/>
    </row>
    <row r="9" spans="1:26" s="29" customFormat="1" ht="50.2" customHeight="1" x14ac:dyDescent="0.55000000000000004">
      <c r="A9" s="25"/>
      <c r="B9" s="30"/>
      <c r="C9" s="31"/>
      <c r="D9" s="170"/>
      <c r="E9" s="170"/>
      <c r="F9" s="170"/>
      <c r="G9" s="170"/>
      <c r="H9" s="170"/>
      <c r="I9" s="170"/>
      <c r="J9" s="170"/>
      <c r="K9" s="170"/>
      <c r="L9" s="170"/>
      <c r="M9" s="170"/>
      <c r="N9" s="170"/>
      <c r="O9" s="170"/>
      <c r="P9" s="170"/>
      <c r="Q9" s="170"/>
      <c r="R9" s="170"/>
      <c r="S9" s="170"/>
      <c r="T9" s="170"/>
      <c r="U9" s="170"/>
      <c r="V9" s="170"/>
      <c r="W9" s="170"/>
      <c r="X9" s="170"/>
      <c r="Y9" s="28"/>
      <c r="Z9" s="28"/>
    </row>
    <row r="10" spans="1:26" s="29" customFormat="1" ht="50.2" customHeight="1" x14ac:dyDescent="0.55000000000000004">
      <c r="A10" s="25"/>
      <c r="B10" s="30"/>
      <c r="F10" s="44"/>
      <c r="G10" s="44"/>
      <c r="H10" s="44"/>
      <c r="I10" s="44"/>
      <c r="J10" s="44"/>
      <c r="K10" s="31"/>
      <c r="L10" s="31"/>
      <c r="M10" s="31"/>
      <c r="N10" s="31"/>
      <c r="O10" s="31"/>
      <c r="P10" s="31"/>
      <c r="Q10" s="31"/>
      <c r="R10" s="31"/>
      <c r="S10" s="31"/>
      <c r="T10" s="31"/>
      <c r="U10" s="31"/>
      <c r="V10" s="31"/>
      <c r="W10" s="32"/>
      <c r="X10" s="27"/>
      <c r="Y10" s="28"/>
      <c r="Z10" s="28"/>
    </row>
    <row r="11" spans="1:26" s="29" customFormat="1" ht="50.2" customHeight="1" x14ac:dyDescent="0.55000000000000004">
      <c r="A11" s="25"/>
      <c r="B11" s="30"/>
      <c r="C11" s="45" t="s">
        <v>1</v>
      </c>
      <c r="D11" s="46" t="s">
        <v>11</v>
      </c>
      <c r="F11" s="44"/>
      <c r="G11" s="44"/>
      <c r="H11" s="44"/>
      <c r="I11" s="44"/>
      <c r="J11" s="44"/>
      <c r="K11" s="40"/>
      <c r="L11" s="40"/>
      <c r="M11" s="40"/>
      <c r="N11" s="40"/>
      <c r="O11" s="40"/>
      <c r="P11" s="40"/>
      <c r="Q11" s="40"/>
      <c r="R11" s="40"/>
      <c r="S11" s="40"/>
      <c r="T11" s="40"/>
      <c r="U11" s="40"/>
      <c r="V11" s="40"/>
      <c r="W11" s="41"/>
      <c r="X11" s="42"/>
      <c r="Y11" s="43"/>
      <c r="Z11" s="28"/>
    </row>
    <row r="12" spans="1:26" s="29" customFormat="1" ht="50.2" customHeight="1" x14ac:dyDescent="0.55000000000000004">
      <c r="A12" s="25"/>
      <c r="B12" s="30"/>
      <c r="C12" s="45" t="s">
        <v>1</v>
      </c>
      <c r="D12" s="46" t="s">
        <v>12</v>
      </c>
      <c r="F12" s="44"/>
      <c r="G12" s="44"/>
      <c r="H12" s="44"/>
      <c r="I12" s="44"/>
      <c r="J12" s="44"/>
      <c r="K12" s="40"/>
      <c r="L12" s="40"/>
      <c r="M12" s="40"/>
      <c r="N12" s="40"/>
      <c r="O12" s="40"/>
      <c r="P12" s="40"/>
      <c r="Q12" s="40"/>
      <c r="R12" s="40"/>
      <c r="S12" s="40"/>
      <c r="T12" s="40"/>
      <c r="U12" s="40"/>
      <c r="V12" s="40"/>
      <c r="W12" s="41"/>
      <c r="X12" s="42"/>
      <c r="Y12" s="43"/>
      <c r="Z12" s="28"/>
    </row>
    <row r="13" spans="1:26" s="29" customFormat="1" ht="50.2" customHeight="1" x14ac:dyDescent="0.55000000000000004">
      <c r="A13" s="25"/>
      <c r="B13" s="30"/>
      <c r="C13" s="45" t="s">
        <v>1</v>
      </c>
      <c r="D13" s="46" t="s">
        <v>13</v>
      </c>
      <c r="F13" s="40"/>
      <c r="G13" s="40"/>
      <c r="H13" s="40"/>
      <c r="I13" s="40"/>
      <c r="J13" s="40"/>
      <c r="K13" s="40"/>
      <c r="L13" s="40"/>
      <c r="M13" s="40"/>
      <c r="N13" s="40"/>
      <c r="O13" s="40"/>
      <c r="P13" s="40"/>
      <c r="Q13" s="40"/>
      <c r="R13" s="40"/>
      <c r="S13" s="40"/>
      <c r="T13" s="40"/>
      <c r="U13" s="40"/>
      <c r="V13" s="40"/>
      <c r="W13" s="41"/>
      <c r="X13" s="42"/>
      <c r="Y13" s="43"/>
      <c r="Z13" s="28"/>
    </row>
    <row r="14" spans="1:26" s="29" customFormat="1" ht="50.2" customHeight="1" x14ac:dyDescent="0.55000000000000004">
      <c r="A14" s="25"/>
      <c r="B14" s="30"/>
      <c r="C14" s="31"/>
      <c r="G14" s="40"/>
      <c r="H14" s="40"/>
      <c r="I14" s="40"/>
      <c r="J14" s="40"/>
      <c r="K14" s="40"/>
      <c r="L14" s="40"/>
      <c r="M14" s="40"/>
      <c r="N14" s="40"/>
      <c r="O14" s="40"/>
      <c r="P14" s="40"/>
      <c r="Q14" s="40"/>
      <c r="R14" s="40"/>
      <c r="S14" s="40"/>
      <c r="T14" s="40"/>
      <c r="U14" s="40"/>
      <c r="V14" s="40"/>
      <c r="W14" s="41"/>
      <c r="X14" s="42"/>
      <c r="Y14" s="43"/>
      <c r="Z14" s="28"/>
    </row>
    <row r="15" spans="1:26" s="29" customFormat="1" ht="50.2" customHeight="1" x14ac:dyDescent="0.55000000000000004">
      <c r="A15" s="25"/>
      <c r="B15" s="30"/>
      <c r="C15" s="31"/>
      <c r="D15" s="31"/>
      <c r="E15" s="31"/>
      <c r="F15" s="31"/>
      <c r="G15" s="31"/>
      <c r="H15" s="31"/>
      <c r="I15" s="31"/>
      <c r="J15" s="31"/>
      <c r="K15" s="31"/>
      <c r="L15" s="31"/>
      <c r="M15" s="31"/>
      <c r="N15" s="31"/>
      <c r="O15" s="31"/>
      <c r="P15" s="31"/>
      <c r="Q15" s="31"/>
      <c r="R15" s="31"/>
      <c r="S15" s="31"/>
      <c r="T15" s="31"/>
      <c r="U15" s="31"/>
      <c r="V15" s="31"/>
      <c r="W15" s="32"/>
      <c r="X15" s="27"/>
      <c r="Y15" s="28"/>
      <c r="Z15" s="28"/>
    </row>
    <row r="16" spans="1:26" s="29" customFormat="1" ht="50.2" customHeight="1" x14ac:dyDescent="0.55000000000000004">
      <c r="A16" s="25"/>
      <c r="B16" s="30"/>
      <c r="C16" s="26"/>
      <c r="D16" s="26"/>
      <c r="E16" s="26"/>
      <c r="F16" s="26"/>
      <c r="G16" s="26"/>
      <c r="H16" s="26"/>
      <c r="I16" s="26"/>
      <c r="J16" s="26"/>
      <c r="K16" s="26"/>
      <c r="L16" s="26"/>
      <c r="M16" s="26"/>
      <c r="N16" s="26"/>
      <c r="O16" s="26"/>
      <c r="P16" s="26"/>
      <c r="Q16" s="26"/>
      <c r="R16" s="26"/>
      <c r="S16" s="26"/>
      <c r="T16" s="26"/>
      <c r="U16" s="26"/>
      <c r="V16" s="26"/>
      <c r="W16" s="33"/>
      <c r="X16" s="28"/>
      <c r="Y16" s="28"/>
      <c r="Z16" s="28"/>
    </row>
    <row r="17" spans="1:26" s="29" customFormat="1" ht="50.2" customHeight="1" x14ac:dyDescent="0.55000000000000004">
      <c r="A17" s="25"/>
      <c r="B17" s="30"/>
      <c r="C17" s="26"/>
      <c r="D17" s="26"/>
      <c r="E17" s="26"/>
      <c r="F17" s="26"/>
      <c r="G17" s="26"/>
      <c r="H17" s="26"/>
      <c r="I17" s="26"/>
      <c r="J17" s="26"/>
      <c r="K17" s="26"/>
      <c r="L17" s="26"/>
      <c r="M17" s="26"/>
      <c r="N17" s="26"/>
      <c r="O17" s="26"/>
      <c r="P17" s="26"/>
      <c r="Q17" s="26"/>
      <c r="R17" s="26"/>
      <c r="S17" s="26"/>
      <c r="T17" s="26"/>
      <c r="U17" s="26"/>
      <c r="V17" s="26"/>
      <c r="W17" s="33"/>
      <c r="X17" s="28"/>
      <c r="Y17" s="28"/>
      <c r="Z17" s="28"/>
    </row>
    <row r="18" spans="1:26" s="29" customFormat="1" ht="50.2" customHeight="1" x14ac:dyDescent="0.55000000000000004">
      <c r="A18" s="25"/>
      <c r="B18" s="30"/>
      <c r="C18" s="26"/>
      <c r="D18" s="26"/>
      <c r="E18" s="26"/>
      <c r="F18" s="26"/>
      <c r="G18" s="26"/>
      <c r="H18" s="26"/>
      <c r="I18" s="26"/>
      <c r="J18" s="26"/>
      <c r="K18" s="26"/>
      <c r="L18" s="26"/>
      <c r="M18" s="26"/>
      <c r="N18" s="26"/>
      <c r="O18" s="26"/>
      <c r="P18" s="26"/>
      <c r="Q18" s="26"/>
      <c r="R18" s="26"/>
      <c r="S18" s="26"/>
      <c r="T18" s="26"/>
      <c r="U18" s="26"/>
      <c r="V18" s="26"/>
      <c r="W18" s="33"/>
      <c r="X18" s="28"/>
      <c r="Y18" s="28"/>
      <c r="Z18" s="28"/>
    </row>
    <row r="19" spans="1:26" s="29" customFormat="1" ht="50.2" customHeight="1" x14ac:dyDescent="0.55000000000000004">
      <c r="A19" s="25"/>
      <c r="B19" s="30"/>
      <c r="C19" s="26"/>
      <c r="D19" s="26"/>
      <c r="E19" s="26"/>
      <c r="F19" s="26"/>
      <c r="G19" s="26"/>
      <c r="H19" s="26"/>
      <c r="I19" s="26"/>
      <c r="J19" s="26"/>
      <c r="K19" s="26"/>
      <c r="L19" s="26"/>
      <c r="M19" s="26"/>
      <c r="N19" s="26"/>
      <c r="O19" s="26"/>
      <c r="P19" s="26"/>
      <c r="Q19" s="26"/>
      <c r="R19" s="26"/>
      <c r="S19" s="26"/>
      <c r="T19" s="26"/>
      <c r="U19" s="26"/>
      <c r="V19" s="26"/>
      <c r="W19" s="33"/>
      <c r="X19" s="28"/>
      <c r="Y19" s="28"/>
      <c r="Z19" s="28"/>
    </row>
    <row r="20" spans="1:26" s="29" customFormat="1" ht="50.2" customHeight="1" x14ac:dyDescent="0.55000000000000004">
      <c r="A20" s="34"/>
      <c r="B20" s="35"/>
      <c r="C20" s="36"/>
      <c r="D20" s="36"/>
      <c r="E20" s="36"/>
      <c r="F20" s="36"/>
      <c r="G20" s="36"/>
      <c r="H20" s="36"/>
      <c r="I20" s="36"/>
      <c r="J20" s="36"/>
      <c r="K20" s="36"/>
      <c r="L20" s="36"/>
      <c r="M20" s="36"/>
      <c r="N20" s="36"/>
      <c r="O20" s="36"/>
      <c r="P20" s="36"/>
      <c r="Q20" s="36"/>
      <c r="R20" s="36"/>
      <c r="S20" s="36"/>
      <c r="T20" s="36"/>
      <c r="U20" s="36"/>
      <c r="V20" s="36"/>
      <c r="W20" s="37"/>
      <c r="X20" s="28"/>
      <c r="Y20" s="28"/>
      <c r="Z20" s="28"/>
    </row>
    <row r="21" spans="1:26" ht="15" customHeight="1" x14ac:dyDescent="0.55000000000000004">
      <c r="A21" s="21"/>
      <c r="B21" s="22"/>
    </row>
    <row r="22" spans="1:26" ht="15" customHeight="1" x14ac:dyDescent="0.55000000000000004">
      <c r="A22" s="21"/>
      <c r="B22" s="22"/>
    </row>
    <row r="23" spans="1:26" ht="15" customHeight="1" x14ac:dyDescent="0.55000000000000004">
      <c r="A23" s="21"/>
      <c r="B23" s="22"/>
    </row>
    <row r="24" spans="1:26" ht="15" customHeight="1" x14ac:dyDescent="0.55000000000000004">
      <c r="A24" s="21"/>
      <c r="B24" s="22"/>
    </row>
    <row r="25" spans="1:26" ht="15" customHeight="1" x14ac:dyDescent="0.55000000000000004">
      <c r="A25" s="21"/>
      <c r="B25" s="22"/>
    </row>
    <row r="26" spans="1:26" ht="15" customHeight="1" x14ac:dyDescent="0.55000000000000004">
      <c r="A26" s="21"/>
      <c r="B26" s="22"/>
    </row>
    <row r="27" spans="1:26" ht="15" customHeight="1" x14ac:dyDescent="0.55000000000000004">
      <c r="A27" s="21"/>
      <c r="B27" s="22"/>
    </row>
    <row r="28" spans="1:26" ht="15" customHeight="1" x14ac:dyDescent="0.55000000000000004">
      <c r="A28" s="21"/>
      <c r="B28" s="22"/>
    </row>
    <row r="29" spans="1:26" ht="15" customHeight="1" x14ac:dyDescent="0.55000000000000004">
      <c r="A29" s="21"/>
      <c r="B29" s="22"/>
    </row>
    <row r="30" spans="1:26" ht="15" customHeight="1" x14ac:dyDescent="0.55000000000000004">
      <c r="A30" s="21"/>
      <c r="B30" s="22"/>
    </row>
    <row r="31" spans="1:26" ht="15" customHeight="1" x14ac:dyDescent="0.55000000000000004">
      <c r="A31" s="21"/>
      <c r="B31" s="22"/>
    </row>
    <row r="32" spans="1:26" ht="15" customHeight="1" x14ac:dyDescent="0.55000000000000004">
      <c r="A32" s="21"/>
      <c r="B32" s="22"/>
    </row>
    <row r="33" spans="1:2" ht="15" customHeight="1" x14ac:dyDescent="0.55000000000000004">
      <c r="A33" s="21"/>
      <c r="B33" s="22"/>
    </row>
    <row r="34" spans="1:2" ht="15" customHeight="1" x14ac:dyDescent="0.55000000000000004">
      <c r="A34" s="23"/>
      <c r="B34" s="24"/>
    </row>
    <row r="35" spans="1:2" ht="15" customHeight="1" x14ac:dyDescent="0.55000000000000004">
      <c r="A35" s="21"/>
      <c r="B35" s="22"/>
    </row>
    <row r="36" spans="1:2" ht="15" customHeight="1" x14ac:dyDescent="0.55000000000000004">
      <c r="A36" s="21"/>
      <c r="B36" s="22"/>
    </row>
    <row r="37" spans="1:2" ht="15" customHeight="1" x14ac:dyDescent="0.55000000000000004">
      <c r="A37" s="21"/>
      <c r="B37" s="22"/>
    </row>
    <row r="38" spans="1:2" ht="15" customHeight="1" x14ac:dyDescent="0.55000000000000004">
      <c r="A38" s="21"/>
      <c r="B38" s="22"/>
    </row>
    <row r="39" spans="1:2" ht="15" customHeight="1" x14ac:dyDescent="0.55000000000000004">
      <c r="A39" s="21"/>
      <c r="B39" s="22"/>
    </row>
    <row r="40" spans="1:2" ht="15" customHeight="1" x14ac:dyDescent="0.55000000000000004">
      <c r="A40" s="21"/>
      <c r="B40" s="22"/>
    </row>
    <row r="41" spans="1:2" ht="15" customHeight="1" x14ac:dyDescent="0.55000000000000004">
      <c r="A41" s="21"/>
      <c r="B41" s="22"/>
    </row>
    <row r="42" spans="1:2" ht="15" customHeight="1" x14ac:dyDescent="0.55000000000000004">
      <c r="A42" s="21"/>
      <c r="B42" s="22"/>
    </row>
    <row r="43" spans="1:2" ht="15" customHeight="1" x14ac:dyDescent="0.55000000000000004">
      <c r="A43" s="21"/>
      <c r="B43" s="22"/>
    </row>
    <row r="44" spans="1:2" ht="15" customHeight="1" x14ac:dyDescent="0.55000000000000004">
      <c r="A44" s="21"/>
      <c r="B44" s="22"/>
    </row>
    <row r="45" spans="1:2" ht="15" customHeight="1" x14ac:dyDescent="0.55000000000000004">
      <c r="A45" s="21"/>
      <c r="B45" s="22"/>
    </row>
    <row r="46" spans="1:2" ht="15" customHeight="1" x14ac:dyDescent="0.55000000000000004">
      <c r="A46" s="21"/>
      <c r="B46" s="22"/>
    </row>
    <row r="47" spans="1:2" ht="15" customHeight="1" x14ac:dyDescent="0.55000000000000004">
      <c r="A47" s="21"/>
      <c r="B47" s="22"/>
    </row>
    <row r="48" spans="1:2" ht="15" customHeight="1" x14ac:dyDescent="0.55000000000000004">
      <c r="A48" s="23"/>
      <c r="B48" s="24"/>
    </row>
    <row r="49" spans="1:2" ht="15" customHeight="1" x14ac:dyDescent="0.55000000000000004">
      <c r="A49" s="21"/>
      <c r="B49" s="22"/>
    </row>
    <row r="50" spans="1:2" ht="15" customHeight="1" x14ac:dyDescent="0.55000000000000004">
      <c r="A50" s="21"/>
      <c r="B50" s="22"/>
    </row>
    <row r="51" spans="1:2" ht="15" customHeight="1" x14ac:dyDescent="0.55000000000000004">
      <c r="A51" s="21"/>
      <c r="B51" s="22"/>
    </row>
    <row r="52" spans="1:2" ht="15" customHeight="1" x14ac:dyDescent="0.55000000000000004">
      <c r="A52" s="21"/>
      <c r="B52" s="22"/>
    </row>
    <row r="53" spans="1:2" ht="15" customHeight="1" x14ac:dyDescent="0.55000000000000004">
      <c r="A53" s="21"/>
      <c r="B53" s="22"/>
    </row>
    <row r="54" spans="1:2" ht="15" customHeight="1" x14ac:dyDescent="0.55000000000000004">
      <c r="A54" s="21"/>
      <c r="B54" s="22"/>
    </row>
    <row r="55" spans="1:2" ht="15" customHeight="1" x14ac:dyDescent="0.55000000000000004">
      <c r="A55" s="21"/>
      <c r="B55" s="22"/>
    </row>
    <row r="56" spans="1:2" ht="15" customHeight="1" x14ac:dyDescent="0.55000000000000004">
      <c r="A56" s="21"/>
      <c r="B56" s="22"/>
    </row>
    <row r="57" spans="1:2" ht="15" customHeight="1" x14ac:dyDescent="0.55000000000000004">
      <c r="A57" s="21"/>
      <c r="B57" s="22"/>
    </row>
    <row r="58" spans="1:2" ht="15" customHeight="1" x14ac:dyDescent="0.55000000000000004">
      <c r="A58" s="21"/>
      <c r="B58" s="22"/>
    </row>
    <row r="59" spans="1:2" ht="15" customHeight="1" x14ac:dyDescent="0.55000000000000004">
      <c r="A59" s="21"/>
      <c r="B59" s="22"/>
    </row>
    <row r="60" spans="1:2" ht="15" customHeight="1" x14ac:dyDescent="0.55000000000000004">
      <c r="A60" s="21"/>
      <c r="B60" s="22"/>
    </row>
    <row r="61" spans="1:2" ht="15" customHeight="1" x14ac:dyDescent="0.55000000000000004">
      <c r="A61" s="21"/>
      <c r="B61" s="22"/>
    </row>
    <row r="62" spans="1:2" ht="15" customHeight="1" x14ac:dyDescent="0.55000000000000004">
      <c r="A62" s="23"/>
      <c r="B62" s="24"/>
    </row>
    <row r="63" spans="1:2" ht="15" customHeight="1" x14ac:dyDescent="0.55000000000000004">
      <c r="A63" s="21"/>
      <c r="B63" s="22"/>
    </row>
    <row r="64" spans="1:2" ht="15" customHeight="1" x14ac:dyDescent="0.55000000000000004">
      <c r="A64" s="21"/>
      <c r="B64" s="22"/>
    </row>
    <row r="65" spans="1:2" ht="15" customHeight="1" x14ac:dyDescent="0.55000000000000004">
      <c r="A65" s="21"/>
      <c r="B65" s="22"/>
    </row>
    <row r="66" spans="1:2" ht="15" customHeight="1" x14ac:dyDescent="0.55000000000000004">
      <c r="A66" s="21"/>
      <c r="B66" s="22"/>
    </row>
    <row r="67" spans="1:2" ht="15" customHeight="1" x14ac:dyDescent="0.55000000000000004">
      <c r="A67" s="21"/>
      <c r="B67" s="22"/>
    </row>
    <row r="68" spans="1:2" ht="15" customHeight="1" x14ac:dyDescent="0.55000000000000004">
      <c r="A68" s="21"/>
      <c r="B68" s="22"/>
    </row>
    <row r="69" spans="1:2" ht="15" customHeight="1" x14ac:dyDescent="0.55000000000000004">
      <c r="A69" s="21"/>
      <c r="B69" s="22"/>
    </row>
    <row r="70" spans="1:2" ht="15" customHeight="1" x14ac:dyDescent="0.55000000000000004">
      <c r="A70" s="21"/>
      <c r="B70" s="22"/>
    </row>
    <row r="71" spans="1:2" ht="15" customHeight="1" x14ac:dyDescent="0.55000000000000004">
      <c r="A71" s="21"/>
      <c r="B71" s="22"/>
    </row>
    <row r="72" spans="1:2" ht="15" customHeight="1" x14ac:dyDescent="0.55000000000000004">
      <c r="A72" s="21"/>
      <c r="B72" s="22"/>
    </row>
    <row r="73" spans="1:2" ht="15" customHeight="1" x14ac:dyDescent="0.55000000000000004">
      <c r="A73" s="21"/>
      <c r="B73" s="22"/>
    </row>
    <row r="74" spans="1:2" ht="15" customHeight="1" x14ac:dyDescent="0.55000000000000004">
      <c r="A74" s="21"/>
      <c r="B74" s="22"/>
    </row>
    <row r="75" spans="1:2" ht="15" customHeight="1" x14ac:dyDescent="0.55000000000000004">
      <c r="A75" s="21"/>
      <c r="B75" s="22"/>
    </row>
    <row r="76" spans="1:2" ht="15" customHeight="1" x14ac:dyDescent="0.55000000000000004">
      <c r="A76" s="23"/>
      <c r="B76" s="24"/>
    </row>
    <row r="77" spans="1:2" ht="15" customHeight="1" x14ac:dyDescent="0.55000000000000004">
      <c r="A77" s="21"/>
      <c r="B77" s="22"/>
    </row>
    <row r="78" spans="1:2" ht="15" customHeight="1" x14ac:dyDescent="0.55000000000000004">
      <c r="A78" s="21"/>
      <c r="B78" s="22"/>
    </row>
    <row r="79" spans="1:2" ht="15" customHeight="1" x14ac:dyDescent="0.55000000000000004">
      <c r="A79" s="21"/>
      <c r="B79" s="22"/>
    </row>
    <row r="80" spans="1:2" ht="15" customHeight="1" x14ac:dyDescent="0.55000000000000004">
      <c r="A80" s="21"/>
      <c r="B80" s="22"/>
    </row>
    <row r="81" spans="1:2" ht="15" customHeight="1" x14ac:dyDescent="0.55000000000000004">
      <c r="A81" s="21"/>
      <c r="B81" s="22"/>
    </row>
    <row r="82" spans="1:2" ht="15" customHeight="1" x14ac:dyDescent="0.55000000000000004">
      <c r="A82" s="21"/>
      <c r="B82" s="22"/>
    </row>
    <row r="83" spans="1:2" ht="15" customHeight="1" x14ac:dyDescent="0.55000000000000004">
      <c r="A83" s="21"/>
      <c r="B83" s="22"/>
    </row>
    <row r="84" spans="1:2" ht="15" customHeight="1" x14ac:dyDescent="0.55000000000000004">
      <c r="A84" s="21"/>
      <c r="B84" s="22"/>
    </row>
    <row r="85" spans="1:2" ht="15" customHeight="1" x14ac:dyDescent="0.55000000000000004">
      <c r="A85" s="21"/>
      <c r="B85" s="22"/>
    </row>
    <row r="86" spans="1:2" ht="15" customHeight="1" x14ac:dyDescent="0.55000000000000004">
      <c r="A86" s="21"/>
      <c r="B86" s="22"/>
    </row>
    <row r="87" spans="1:2" ht="15" customHeight="1" x14ac:dyDescent="0.55000000000000004">
      <c r="A87" s="21"/>
      <c r="B87" s="22"/>
    </row>
    <row r="88" spans="1:2" ht="15" customHeight="1" x14ac:dyDescent="0.55000000000000004">
      <c r="A88" s="21"/>
      <c r="B88" s="22"/>
    </row>
    <row r="89" spans="1:2" ht="15" customHeight="1" x14ac:dyDescent="0.55000000000000004">
      <c r="A89" s="21"/>
      <c r="B89" s="22"/>
    </row>
    <row r="90" spans="1:2" ht="15" customHeight="1" x14ac:dyDescent="0.55000000000000004">
      <c r="A90" s="23"/>
      <c r="B90" s="24"/>
    </row>
    <row r="91" spans="1:2" ht="15" customHeight="1" x14ac:dyDescent="0.55000000000000004">
      <c r="A91" s="21"/>
      <c r="B91" s="22"/>
    </row>
    <row r="92" spans="1:2" ht="15" customHeight="1" x14ac:dyDescent="0.55000000000000004">
      <c r="A92" s="21"/>
      <c r="B92" s="22"/>
    </row>
    <row r="93" spans="1:2" ht="15" customHeight="1" x14ac:dyDescent="0.55000000000000004">
      <c r="A93" s="21"/>
      <c r="B93" s="22"/>
    </row>
    <row r="94" spans="1:2" ht="15" customHeight="1" x14ac:dyDescent="0.55000000000000004">
      <c r="A94" s="21"/>
      <c r="B94" s="22"/>
    </row>
    <row r="95" spans="1:2" ht="15" customHeight="1" x14ac:dyDescent="0.55000000000000004">
      <c r="A95" s="21"/>
      <c r="B95" s="22"/>
    </row>
    <row r="96" spans="1:2" ht="15" customHeight="1" x14ac:dyDescent="0.55000000000000004">
      <c r="A96" s="21"/>
      <c r="B96" s="22"/>
    </row>
    <row r="97" spans="1:2" ht="15" customHeight="1" x14ac:dyDescent="0.55000000000000004">
      <c r="A97" s="21"/>
      <c r="B97" s="22"/>
    </row>
    <row r="98" spans="1:2" ht="15" customHeight="1" x14ac:dyDescent="0.55000000000000004">
      <c r="A98" s="21"/>
      <c r="B98" s="22"/>
    </row>
    <row r="99" spans="1:2" ht="15" customHeight="1" x14ac:dyDescent="0.55000000000000004">
      <c r="A99" s="21"/>
      <c r="B99" s="22"/>
    </row>
    <row r="100" spans="1:2" ht="15" customHeight="1" x14ac:dyDescent="0.55000000000000004">
      <c r="A100" s="21"/>
      <c r="B100" s="22"/>
    </row>
    <row r="101" spans="1:2" ht="15" customHeight="1" x14ac:dyDescent="0.55000000000000004">
      <c r="A101" s="21"/>
      <c r="B101" s="22"/>
    </row>
    <row r="102" spans="1:2" ht="15" customHeight="1" x14ac:dyDescent="0.55000000000000004">
      <c r="A102" s="21"/>
      <c r="B102" s="22"/>
    </row>
    <row r="103" spans="1:2" ht="15" customHeight="1" x14ac:dyDescent="0.55000000000000004">
      <c r="A103" s="21"/>
      <c r="B103" s="22"/>
    </row>
    <row r="104" spans="1:2" ht="15" customHeight="1" x14ac:dyDescent="0.55000000000000004">
      <c r="A104" s="23"/>
      <c r="B104" s="24"/>
    </row>
    <row r="105" spans="1:2" ht="15" customHeight="1" x14ac:dyDescent="0.55000000000000004">
      <c r="A105" s="21"/>
      <c r="B105" s="22"/>
    </row>
    <row r="106" spans="1:2" ht="15" customHeight="1" x14ac:dyDescent="0.55000000000000004">
      <c r="A106" s="21"/>
      <c r="B106" s="22"/>
    </row>
    <row r="107" spans="1:2" ht="15" customHeight="1" x14ac:dyDescent="0.55000000000000004">
      <c r="A107" s="21"/>
      <c r="B107" s="22"/>
    </row>
    <row r="108" spans="1:2" ht="15" customHeight="1" x14ac:dyDescent="0.55000000000000004">
      <c r="A108" s="21"/>
      <c r="B108" s="22"/>
    </row>
    <row r="109" spans="1:2" ht="15" customHeight="1" x14ac:dyDescent="0.55000000000000004">
      <c r="A109" s="21"/>
      <c r="B109" s="22"/>
    </row>
    <row r="110" spans="1:2" ht="15" customHeight="1" x14ac:dyDescent="0.55000000000000004">
      <c r="A110" s="21"/>
      <c r="B110" s="22"/>
    </row>
    <row r="111" spans="1:2" ht="15" customHeight="1" x14ac:dyDescent="0.55000000000000004">
      <c r="A111" s="21"/>
      <c r="B111" s="22"/>
    </row>
    <row r="112" spans="1:2" ht="15" customHeight="1" x14ac:dyDescent="0.55000000000000004">
      <c r="A112" s="21"/>
      <c r="B112" s="22"/>
    </row>
    <row r="113" spans="1:2" ht="15" customHeight="1" x14ac:dyDescent="0.55000000000000004">
      <c r="A113" s="21"/>
      <c r="B113" s="22"/>
    </row>
    <row r="114" spans="1:2" ht="15" customHeight="1" x14ac:dyDescent="0.55000000000000004">
      <c r="A114" s="21"/>
      <c r="B114" s="22"/>
    </row>
    <row r="115" spans="1:2" ht="15" customHeight="1" x14ac:dyDescent="0.55000000000000004">
      <c r="A115" s="21"/>
      <c r="B115" s="22"/>
    </row>
    <row r="116" spans="1:2" ht="15" customHeight="1" x14ac:dyDescent="0.55000000000000004">
      <c r="A116" s="21"/>
      <c r="B116" s="22"/>
    </row>
    <row r="117" spans="1:2" ht="15" customHeight="1" x14ac:dyDescent="0.55000000000000004">
      <c r="A117" s="21"/>
      <c r="B117" s="22"/>
    </row>
    <row r="118" spans="1:2" ht="15" customHeight="1" x14ac:dyDescent="0.55000000000000004">
      <c r="A118" s="23"/>
      <c r="B118" s="24"/>
    </row>
    <row r="119" spans="1:2" ht="15" customHeight="1" x14ac:dyDescent="0.55000000000000004">
      <c r="A119" s="21"/>
      <c r="B119" s="22"/>
    </row>
    <row r="120" spans="1:2" ht="15" customHeight="1" x14ac:dyDescent="0.55000000000000004">
      <c r="A120" s="21"/>
      <c r="B120" s="22"/>
    </row>
    <row r="121" spans="1:2" ht="15" customHeight="1" x14ac:dyDescent="0.55000000000000004">
      <c r="A121" s="21"/>
      <c r="B121" s="22"/>
    </row>
    <row r="122" spans="1:2" ht="15" customHeight="1" x14ac:dyDescent="0.55000000000000004">
      <c r="A122" s="21"/>
      <c r="B122" s="22"/>
    </row>
    <row r="123" spans="1:2" ht="15" customHeight="1" x14ac:dyDescent="0.55000000000000004">
      <c r="A123" s="21"/>
      <c r="B123" s="22"/>
    </row>
    <row r="124" spans="1:2" ht="15" customHeight="1" x14ac:dyDescent="0.55000000000000004">
      <c r="A124" s="21"/>
      <c r="B124" s="22"/>
    </row>
    <row r="125" spans="1:2" ht="15" customHeight="1" x14ac:dyDescent="0.55000000000000004">
      <c r="A125" s="21"/>
      <c r="B125" s="22"/>
    </row>
    <row r="126" spans="1:2" ht="15" customHeight="1" x14ac:dyDescent="0.55000000000000004">
      <c r="A126" s="21"/>
      <c r="B126" s="22"/>
    </row>
    <row r="127" spans="1:2" ht="15" customHeight="1" x14ac:dyDescent="0.55000000000000004">
      <c r="A127" s="21"/>
      <c r="B127" s="22"/>
    </row>
    <row r="128" spans="1:2" ht="15" customHeight="1" x14ac:dyDescent="0.55000000000000004">
      <c r="A128" s="21"/>
      <c r="B128" s="22"/>
    </row>
    <row r="129" spans="1:2" ht="15" customHeight="1" x14ac:dyDescent="0.55000000000000004">
      <c r="A129" s="21"/>
      <c r="B129" s="22"/>
    </row>
    <row r="130" spans="1:2" ht="15" customHeight="1" x14ac:dyDescent="0.55000000000000004">
      <c r="A130" s="21"/>
      <c r="B130" s="22"/>
    </row>
    <row r="131" spans="1:2" ht="15" customHeight="1" x14ac:dyDescent="0.55000000000000004">
      <c r="A131" s="21"/>
      <c r="B131" s="22"/>
    </row>
    <row r="132" spans="1:2" ht="15" customHeight="1" x14ac:dyDescent="0.55000000000000004">
      <c r="A132" s="23"/>
      <c r="B132" s="24"/>
    </row>
    <row r="133" spans="1:2" ht="15" customHeight="1" x14ac:dyDescent="0.55000000000000004">
      <c r="A133" s="21"/>
      <c r="B133" s="22"/>
    </row>
    <row r="134" spans="1:2" ht="15" customHeight="1" x14ac:dyDescent="0.55000000000000004">
      <c r="A134" s="21"/>
      <c r="B134" s="22"/>
    </row>
    <row r="135" spans="1:2" ht="15" customHeight="1" x14ac:dyDescent="0.55000000000000004">
      <c r="A135" s="21"/>
      <c r="B135" s="22"/>
    </row>
    <row r="136" spans="1:2" ht="15" customHeight="1" x14ac:dyDescent="0.55000000000000004">
      <c r="A136" s="21"/>
      <c r="B136" s="22"/>
    </row>
    <row r="137" spans="1:2" ht="15" customHeight="1" x14ac:dyDescent="0.55000000000000004">
      <c r="A137" s="21"/>
      <c r="B137" s="22"/>
    </row>
    <row r="138" spans="1:2" ht="15" customHeight="1" x14ac:dyDescent="0.55000000000000004">
      <c r="A138" s="21"/>
      <c r="B138" s="22"/>
    </row>
    <row r="139" spans="1:2" ht="15" customHeight="1" x14ac:dyDescent="0.55000000000000004">
      <c r="A139" s="21"/>
      <c r="B139" s="22"/>
    </row>
    <row r="140" spans="1:2" ht="15" customHeight="1" x14ac:dyDescent="0.55000000000000004">
      <c r="A140" s="21"/>
      <c r="B140" s="22"/>
    </row>
    <row r="141" spans="1:2" ht="15" customHeight="1" x14ac:dyDescent="0.55000000000000004">
      <c r="A141" s="21"/>
      <c r="B141" s="22"/>
    </row>
    <row r="142" spans="1:2" ht="15" customHeight="1" x14ac:dyDescent="0.55000000000000004">
      <c r="A142" s="21"/>
      <c r="B142" s="22"/>
    </row>
    <row r="143" spans="1:2" ht="15" customHeight="1" x14ac:dyDescent="0.55000000000000004">
      <c r="A143" s="21"/>
      <c r="B143" s="22"/>
    </row>
    <row r="144" spans="1:2" ht="15" customHeight="1" x14ac:dyDescent="0.55000000000000004">
      <c r="A144" s="21"/>
      <c r="B144" s="22"/>
    </row>
    <row r="145" spans="1:2" ht="15" customHeight="1" x14ac:dyDescent="0.55000000000000004">
      <c r="A145" s="21"/>
      <c r="B145" s="22"/>
    </row>
    <row r="146" spans="1:2" ht="15" customHeight="1" x14ac:dyDescent="0.55000000000000004">
      <c r="A146" s="23"/>
      <c r="B146" s="24"/>
    </row>
  </sheetData>
  <mergeCells count="2">
    <mergeCell ref="C2:V4"/>
    <mergeCell ref="D6:X9"/>
  </mergeCells>
  <pageMargins left="0.7" right="0.7" top="0.75" bottom="0.75" header="0.3" footer="0.3"/>
  <pageSetup paperSize="9" orientation="portrait" r:id="rId1"/>
  <headerFooter>
    <oddFooter>&amp;C&amp;1#&amp;"Arial"&amp;10&amp;K000000Internal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K140"/>
  <sheetViews>
    <sheetView showGridLines="0" showRowColHeaders="0" tabSelected="1" topLeftCell="A10" zoomScale="80" zoomScaleNormal="80" workbookViewId="0">
      <selection activeCell="C55" sqref="C55"/>
    </sheetView>
  </sheetViews>
  <sheetFormatPr defaultRowHeight="14.4" x14ac:dyDescent="0.55000000000000004"/>
  <cols>
    <col min="1" max="1" width="35" style="56" customWidth="1"/>
    <col min="2" max="2" width="26.62890625" style="48" customWidth="1"/>
    <col min="3" max="3" width="33.62890625" style="61" customWidth="1"/>
    <col min="4" max="4" width="23.89453125" style="48" customWidth="1"/>
    <col min="5" max="5" width="21.3671875" style="47" customWidth="1"/>
    <col min="6" max="6" width="19.1015625" style="47" customWidth="1"/>
    <col min="7" max="7" width="32.1015625" style="47" customWidth="1"/>
    <col min="8" max="8" width="27" style="47" customWidth="1"/>
    <col min="9" max="9" width="39" style="57" customWidth="1"/>
    <col min="10" max="10" width="17.47265625" style="58" customWidth="1"/>
  </cols>
  <sheetData>
    <row r="1" spans="1:11" ht="23.25" customHeight="1" x14ac:dyDescent="0.55000000000000004">
      <c r="A1" s="51"/>
      <c r="B1" s="47"/>
      <c r="C1" s="63"/>
      <c r="D1" s="49"/>
      <c r="E1" s="49"/>
      <c r="I1" s="57" t="s">
        <v>15</v>
      </c>
    </row>
    <row r="2" spans="1:11" ht="23.25" customHeight="1" x14ac:dyDescent="0.55000000000000004">
      <c r="A2" s="51"/>
      <c r="B2" s="47"/>
      <c r="C2" s="63"/>
      <c r="D2" s="49"/>
      <c r="E2" s="49"/>
    </row>
    <row r="3" spans="1:11" ht="23.25" customHeight="1" x14ac:dyDescent="0.55000000000000004">
      <c r="A3" s="51"/>
      <c r="B3" s="47"/>
      <c r="C3" s="63"/>
      <c r="D3" s="49"/>
      <c r="E3" s="49"/>
    </row>
    <row r="4" spans="1:11" ht="23.25" customHeight="1" x14ac:dyDescent="0.55000000000000004">
      <c r="A4" s="51"/>
      <c r="B4" s="47"/>
      <c r="C4" s="63"/>
      <c r="D4" s="49"/>
      <c r="E4" s="49"/>
    </row>
    <row r="5" spans="1:11" ht="23.25" customHeight="1" x14ac:dyDescent="0.55000000000000004">
      <c r="A5" s="105" t="s">
        <v>9</v>
      </c>
      <c r="B5" s="107" t="s">
        <v>19</v>
      </c>
      <c r="C5" s="63"/>
      <c r="D5" s="49"/>
      <c r="E5" s="49"/>
    </row>
    <row r="6" spans="1:11" ht="23.25" customHeight="1" x14ac:dyDescent="0.55000000000000004">
      <c r="A6" s="105" t="s">
        <v>23</v>
      </c>
      <c r="B6" s="106" t="s">
        <v>37</v>
      </c>
      <c r="C6" s="63"/>
      <c r="D6" s="49"/>
      <c r="E6" s="49"/>
    </row>
    <row r="7" spans="1:11" ht="23.25" customHeight="1" x14ac:dyDescent="0.55000000000000004">
      <c r="A7" s="105" t="s">
        <v>22</v>
      </c>
      <c r="B7" s="106" t="s">
        <v>38</v>
      </c>
      <c r="C7" s="63"/>
      <c r="D7" s="49"/>
      <c r="E7" s="49"/>
    </row>
    <row r="8" spans="1:11" ht="23.25" customHeight="1" x14ac:dyDescent="0.55000000000000004">
      <c r="A8" s="105" t="s">
        <v>21</v>
      </c>
      <c r="B8" s="106" t="s">
        <v>20</v>
      </c>
      <c r="C8" s="63"/>
      <c r="D8" s="49"/>
      <c r="E8" s="49"/>
    </row>
    <row r="9" spans="1:11" ht="23.25" customHeight="1" x14ac:dyDescent="0.55000000000000004">
      <c r="C9" s="63"/>
      <c r="D9" s="49"/>
      <c r="E9" s="49"/>
      <c r="H9" s="147"/>
      <c r="I9" s="58"/>
    </row>
    <row r="10" spans="1:11" ht="16.5" customHeight="1" x14ac:dyDescent="0.55000000000000004">
      <c r="A10" s="171" t="s">
        <v>2</v>
      </c>
      <c r="B10" s="176" t="str">
        <f>"let(#Return = dropna(pct_chg(px_last(dates=range(-"&amp;$B$6&amp;",0D),fill=prev))) ; 
#roll= rolling(count(group(dropna(matches(ID, #return &gt; value(#return,['"&amp;$B$5&amp;"'])),true)))/count(group(ID)),range(-"&amp;$B$7&amp;",-1D,frq="&amp;$B$8&amp;"));)"</f>
        <v>let(#Return = dropna(pct_chg(px_last(dates=range(-6M,0D),fill=prev))) ; 
#roll= rolling(count(group(dropna(matches(ID, #return &gt; value(#return,['SPX Index'])),true)))/count(group(ID)),range(-8Y,-1D,frq=M));)</v>
      </c>
      <c r="C10" s="177"/>
      <c r="D10" s="177"/>
      <c r="E10" s="177"/>
      <c r="F10" s="177"/>
    </row>
    <row r="11" spans="1:11" x14ac:dyDescent="0.55000000000000004">
      <c r="A11" s="171"/>
      <c r="B11" s="176"/>
      <c r="C11" s="177"/>
      <c r="D11" s="177"/>
      <c r="E11" s="177"/>
      <c r="F11" s="177"/>
      <c r="K11" s="39"/>
    </row>
    <row r="12" spans="1:11" s="39" customFormat="1" x14ac:dyDescent="0.55000000000000004">
      <c r="A12" s="171"/>
      <c r="B12" s="176"/>
      <c r="C12" s="177"/>
      <c r="D12" s="177"/>
      <c r="E12" s="177"/>
      <c r="F12" s="177"/>
      <c r="G12" s="52"/>
      <c r="J12" s="38"/>
      <c r="K12"/>
    </row>
    <row r="13" spans="1:11" s="39" customFormat="1" ht="27" customHeight="1" x14ac:dyDescent="0.55000000000000004">
      <c r="A13" s="171"/>
      <c r="B13" s="176"/>
      <c r="C13" s="177"/>
      <c r="D13" s="177"/>
      <c r="E13" s="177"/>
      <c r="F13" s="177"/>
      <c r="G13" s="52"/>
      <c r="J13" s="38"/>
      <c r="K13"/>
    </row>
    <row r="14" spans="1:11" ht="26.25" customHeight="1" x14ac:dyDescent="0.55000000000000004">
      <c r="A14" s="124" t="s">
        <v>3</v>
      </c>
      <c r="B14" s="174" t="s">
        <v>53</v>
      </c>
      <c r="C14" s="175"/>
      <c r="D14" s="175"/>
      <c r="E14" s="175"/>
      <c r="F14" s="175"/>
    </row>
    <row r="15" spans="1:11" ht="23.25" customHeight="1" x14ac:dyDescent="0.55000000000000004">
      <c r="A15" s="125" t="s">
        <v>4</v>
      </c>
      <c r="B15" s="172" t="str">
        <f>"for(members('"&amp;$B$5&amp;"'))"</f>
        <v>for(members('SPX Index'))</v>
      </c>
      <c r="C15" s="173"/>
      <c r="D15" s="173"/>
      <c r="E15" s="173"/>
      <c r="F15" s="119"/>
    </row>
    <row r="16" spans="1:11" ht="29.25" customHeight="1" x14ac:dyDescent="0.55000000000000004">
      <c r="A16" s="126" t="s">
        <v>5</v>
      </c>
      <c r="B16" s="174" t="s">
        <v>40</v>
      </c>
      <c r="C16" s="175"/>
      <c r="D16" s="175"/>
      <c r="E16" s="175"/>
      <c r="F16" s="119"/>
    </row>
    <row r="17" spans="1:5" x14ac:dyDescent="0.55000000000000004">
      <c r="A17" s="51"/>
      <c r="C17" s="60"/>
      <c r="D17" s="53"/>
      <c r="E17" s="54"/>
    </row>
    <row r="18" spans="1:5" x14ac:dyDescent="0.55000000000000004">
      <c r="A18" s="51"/>
      <c r="C18" s="60"/>
      <c r="D18" s="53"/>
      <c r="E18" s="54"/>
    </row>
    <row r="19" spans="1:5" x14ac:dyDescent="0.55000000000000004">
      <c r="A19" s="150" t="s">
        <v>56</v>
      </c>
      <c r="B19" s="122">
        <f>_xll.BQL.QUERY(B10&amp;B14&amp;B15&amp;B16,"showids=f,showheaders=f","cols=2;rows=97")</f>
        <v>42244</v>
      </c>
      <c r="C19" s="111">
        <v>0.52683896620278325</v>
      </c>
      <c r="D19" s="110"/>
      <c r="E19" s="108"/>
    </row>
    <row r="20" spans="1:5" x14ac:dyDescent="0.55000000000000004">
      <c r="A20" s="51"/>
      <c r="B20" s="122">
        <v>42275</v>
      </c>
      <c r="C20" s="111">
        <v>0.47514910536779326</v>
      </c>
      <c r="D20" s="110"/>
      <c r="E20" s="108"/>
    </row>
    <row r="21" spans="1:5" x14ac:dyDescent="0.55000000000000004">
      <c r="A21" s="51"/>
      <c r="B21" s="122">
        <v>42305</v>
      </c>
      <c r="C21" s="111">
        <v>0.47713717693836977</v>
      </c>
      <c r="D21" s="110"/>
      <c r="E21" s="108"/>
    </row>
    <row r="22" spans="1:5" x14ac:dyDescent="0.55000000000000004">
      <c r="A22" s="51"/>
      <c r="B22" s="123">
        <v>42336</v>
      </c>
      <c r="C22" s="112">
        <v>0.48906560636182905</v>
      </c>
      <c r="D22" s="61"/>
      <c r="E22" s="50"/>
    </row>
    <row r="23" spans="1:5" x14ac:dyDescent="0.55000000000000004">
      <c r="A23" s="51"/>
      <c r="B23" s="122">
        <v>42366</v>
      </c>
      <c r="C23" s="113">
        <v>0.45129224652087474</v>
      </c>
      <c r="D23" s="62"/>
      <c r="E23" s="55"/>
    </row>
    <row r="24" spans="1:5" x14ac:dyDescent="0.55000000000000004">
      <c r="A24" s="51"/>
      <c r="B24" s="122">
        <v>42397</v>
      </c>
      <c r="C24" s="113">
        <v>0.46322067594433397</v>
      </c>
      <c r="D24" s="62"/>
      <c r="E24" s="55"/>
    </row>
    <row r="25" spans="1:5" x14ac:dyDescent="0.55000000000000004">
      <c r="A25" s="51"/>
      <c r="B25" s="122">
        <v>42428</v>
      </c>
      <c r="C25" s="113">
        <v>0.46322067594433397</v>
      </c>
      <c r="D25" s="62"/>
      <c r="E25" s="55"/>
    </row>
    <row r="26" spans="1:5" x14ac:dyDescent="0.55000000000000004">
      <c r="A26" s="51"/>
      <c r="B26" s="122">
        <v>42457</v>
      </c>
      <c r="C26" s="113">
        <v>0.47713717693836977</v>
      </c>
      <c r="D26" s="62"/>
      <c r="E26" s="55"/>
    </row>
    <row r="27" spans="1:5" x14ac:dyDescent="0.55000000000000004">
      <c r="A27" s="51"/>
      <c r="B27" s="122">
        <v>42488</v>
      </c>
      <c r="C27" s="113">
        <v>0.55467196819085485</v>
      </c>
      <c r="D27" s="62"/>
      <c r="E27" s="55"/>
    </row>
    <row r="28" spans="1:5" x14ac:dyDescent="0.55000000000000004">
      <c r="A28" s="51"/>
      <c r="B28" s="122">
        <v>42518</v>
      </c>
      <c r="C28" s="113">
        <v>0.53876739562624254</v>
      </c>
      <c r="D28" s="62"/>
      <c r="E28" s="55"/>
    </row>
    <row r="29" spans="1:5" x14ac:dyDescent="0.55000000000000004">
      <c r="A29" s="51"/>
      <c r="B29" s="122">
        <v>42549</v>
      </c>
      <c r="C29" s="113">
        <v>0.53876739562624254</v>
      </c>
      <c r="D29" s="62"/>
      <c r="E29" s="55"/>
    </row>
    <row r="30" spans="1:5" x14ac:dyDescent="0.55000000000000004">
      <c r="A30" s="51"/>
      <c r="B30" s="122">
        <v>42579</v>
      </c>
      <c r="C30" s="113">
        <v>0.55864811133200798</v>
      </c>
      <c r="D30" s="62"/>
      <c r="E30" s="55"/>
    </row>
    <row r="31" spans="1:5" x14ac:dyDescent="0.55000000000000004">
      <c r="A31" s="51"/>
      <c r="B31" s="122">
        <v>42610</v>
      </c>
      <c r="C31" s="113">
        <v>0.53677932405566597</v>
      </c>
      <c r="D31" s="62"/>
      <c r="E31" s="55"/>
    </row>
    <row r="32" spans="1:5" x14ac:dyDescent="0.55000000000000004">
      <c r="A32" s="51"/>
      <c r="B32" s="122">
        <v>42641</v>
      </c>
      <c r="C32" s="113">
        <v>0.50695825049701793</v>
      </c>
      <c r="D32" s="62"/>
      <c r="E32" s="55"/>
    </row>
    <row r="33" spans="1:5" x14ac:dyDescent="0.55000000000000004">
      <c r="A33" s="51"/>
      <c r="B33" s="123">
        <v>42671</v>
      </c>
      <c r="C33" s="112">
        <v>0.46918489065606361</v>
      </c>
      <c r="D33" s="61"/>
      <c r="E33" s="50"/>
    </row>
    <row r="34" spans="1:5" x14ac:dyDescent="0.55000000000000004">
      <c r="A34" s="51"/>
      <c r="B34" s="123">
        <v>42702</v>
      </c>
      <c r="C34" s="112">
        <v>0.47316103379721669</v>
      </c>
      <c r="D34" s="61"/>
      <c r="E34" s="50"/>
    </row>
    <row r="35" spans="1:5" x14ac:dyDescent="0.55000000000000004">
      <c r="A35" s="51"/>
      <c r="B35" s="123">
        <v>42732</v>
      </c>
      <c r="C35" s="112">
        <v>0.44731610337972166</v>
      </c>
      <c r="D35" s="61"/>
      <c r="E35" s="50"/>
    </row>
    <row r="36" spans="1:5" x14ac:dyDescent="0.55000000000000004">
      <c r="A36" s="51"/>
      <c r="B36" s="123">
        <v>42763</v>
      </c>
      <c r="C36" s="112">
        <v>0.44532803180914515</v>
      </c>
      <c r="D36" s="61"/>
      <c r="E36" s="50"/>
    </row>
    <row r="37" spans="1:5" x14ac:dyDescent="0.55000000000000004">
      <c r="A37" s="51"/>
      <c r="B37" s="123">
        <v>42794</v>
      </c>
      <c r="C37" s="112">
        <v>0.4234592445328032</v>
      </c>
      <c r="D37" s="61"/>
      <c r="E37" s="50"/>
    </row>
    <row r="38" spans="1:5" x14ac:dyDescent="0.55000000000000004">
      <c r="A38" s="51"/>
      <c r="B38" s="123">
        <v>42822</v>
      </c>
      <c r="C38" s="112">
        <v>0.46123260437375746</v>
      </c>
      <c r="D38" s="61"/>
      <c r="E38" s="50"/>
    </row>
    <row r="39" spans="1:5" x14ac:dyDescent="0.55000000000000004">
      <c r="A39" s="51"/>
      <c r="B39" s="123">
        <v>42853</v>
      </c>
      <c r="C39" s="112">
        <v>0.51093439363817095</v>
      </c>
      <c r="D39" s="61"/>
      <c r="E39" s="50"/>
    </row>
    <row r="40" spans="1:5" x14ac:dyDescent="0.55000000000000004">
      <c r="A40" s="51"/>
      <c r="B40" s="123">
        <v>42883</v>
      </c>
      <c r="C40" s="112">
        <v>0.51689860834990065</v>
      </c>
      <c r="E40" s="50"/>
    </row>
    <row r="41" spans="1:5" x14ac:dyDescent="0.55000000000000004">
      <c r="A41" s="51"/>
      <c r="B41" s="123">
        <v>42914</v>
      </c>
      <c r="C41" s="112">
        <v>0.53876739562624254</v>
      </c>
    </row>
    <row r="42" spans="1:5" x14ac:dyDescent="0.55000000000000004">
      <c r="A42" s="51"/>
      <c r="B42" s="123">
        <v>42944</v>
      </c>
      <c r="C42" s="112">
        <v>0.52882703777335982</v>
      </c>
    </row>
    <row r="43" spans="1:5" x14ac:dyDescent="0.55000000000000004">
      <c r="A43" s="51"/>
      <c r="B43" s="123">
        <v>42975</v>
      </c>
      <c r="C43" s="112">
        <v>0.49900596421471172</v>
      </c>
      <c r="E43" s="49"/>
    </row>
    <row r="44" spans="1:5" x14ac:dyDescent="0.55000000000000004">
      <c r="A44" s="51"/>
      <c r="B44" s="123">
        <v>43006</v>
      </c>
      <c r="C44" s="112">
        <v>0.51491053677932408</v>
      </c>
      <c r="E44" s="49"/>
    </row>
    <row r="45" spans="1:5" x14ac:dyDescent="0.55000000000000004">
      <c r="A45" s="51"/>
      <c r="B45" s="123">
        <v>43036</v>
      </c>
      <c r="C45" s="112">
        <v>0.51093439363817095</v>
      </c>
      <c r="E45" s="49"/>
    </row>
    <row r="46" spans="1:5" x14ac:dyDescent="0.55000000000000004">
      <c r="A46" s="51"/>
      <c r="B46" s="123">
        <v>43067</v>
      </c>
      <c r="C46" s="112">
        <v>0.5248508946322068</v>
      </c>
      <c r="E46" s="49"/>
    </row>
    <row r="47" spans="1:5" x14ac:dyDescent="0.55000000000000004">
      <c r="A47" s="51"/>
      <c r="B47" s="123">
        <v>43097</v>
      </c>
      <c r="C47" s="112">
        <v>0.48310139165009941</v>
      </c>
      <c r="E47" s="49"/>
    </row>
    <row r="48" spans="1:5" x14ac:dyDescent="0.55000000000000004">
      <c r="A48" s="51"/>
      <c r="B48" s="123">
        <v>43128</v>
      </c>
      <c r="C48" s="112">
        <v>0.49502982107355864</v>
      </c>
      <c r="E48" s="49"/>
    </row>
    <row r="49" spans="1:5" x14ac:dyDescent="0.55000000000000004">
      <c r="A49" s="51"/>
      <c r="B49" s="123">
        <v>43159</v>
      </c>
      <c r="C49" s="112">
        <v>0.49502982107355864</v>
      </c>
      <c r="E49" s="49"/>
    </row>
    <row r="50" spans="1:5" x14ac:dyDescent="0.55000000000000004">
      <c r="A50" s="51"/>
      <c r="B50" s="123">
        <v>43187</v>
      </c>
      <c r="C50" s="112">
        <v>0.50497017892644136</v>
      </c>
      <c r="E50" s="49"/>
    </row>
    <row r="51" spans="1:5" x14ac:dyDescent="0.55000000000000004">
      <c r="A51" s="51"/>
      <c r="B51" s="123">
        <v>43218</v>
      </c>
      <c r="C51" s="112">
        <v>0.46520874751491054</v>
      </c>
      <c r="E51" s="49"/>
    </row>
    <row r="52" spans="1:5" x14ac:dyDescent="0.55000000000000004">
      <c r="A52" s="51"/>
      <c r="B52" s="123">
        <v>43248</v>
      </c>
      <c r="C52" s="112">
        <v>0.45129224652087474</v>
      </c>
      <c r="E52" s="49"/>
    </row>
    <row r="53" spans="1:5" x14ac:dyDescent="0.55000000000000004">
      <c r="A53" s="51"/>
      <c r="B53" s="123">
        <v>43279</v>
      </c>
      <c r="C53" s="112">
        <v>0.41749502982107356</v>
      </c>
      <c r="E53" s="49"/>
    </row>
    <row r="54" spans="1:5" x14ac:dyDescent="0.55000000000000004">
      <c r="A54" s="51"/>
      <c r="B54" s="123">
        <v>43309</v>
      </c>
      <c r="C54" s="112">
        <v>0.48508946322067592</v>
      </c>
      <c r="E54" s="49"/>
    </row>
    <row r="55" spans="1:5" x14ac:dyDescent="0.55000000000000004">
      <c r="A55" s="51"/>
      <c r="B55" s="123">
        <v>43340</v>
      </c>
      <c r="C55" s="112">
        <v>0.45328031809145131</v>
      </c>
      <c r="E55" s="49"/>
    </row>
    <row r="56" spans="1:5" x14ac:dyDescent="0.55000000000000004">
      <c r="A56" s="51"/>
      <c r="B56" s="123">
        <v>43371</v>
      </c>
      <c r="C56" s="112">
        <v>0.3797216699801193</v>
      </c>
      <c r="E56" s="49"/>
    </row>
    <row r="57" spans="1:5" x14ac:dyDescent="0.55000000000000004">
      <c r="A57" s="51"/>
      <c r="B57" s="123">
        <v>43401</v>
      </c>
      <c r="C57" s="112">
        <v>0.43141153081510936</v>
      </c>
      <c r="E57" s="49"/>
    </row>
    <row r="58" spans="1:5" x14ac:dyDescent="0.55000000000000004">
      <c r="A58" s="51"/>
      <c r="B58" s="123">
        <v>43432</v>
      </c>
      <c r="C58" s="112">
        <v>0.47514910536779326</v>
      </c>
      <c r="E58" s="49"/>
    </row>
    <row r="59" spans="1:5" x14ac:dyDescent="0.55000000000000004">
      <c r="A59" s="51"/>
      <c r="B59" s="123">
        <v>43462</v>
      </c>
      <c r="C59" s="112">
        <v>0.47713717693836977</v>
      </c>
      <c r="E59" s="49"/>
    </row>
    <row r="60" spans="1:5" x14ac:dyDescent="0.55000000000000004">
      <c r="A60" s="51"/>
      <c r="B60" s="123">
        <v>43493</v>
      </c>
      <c r="C60" s="112">
        <v>0.52882703777335982</v>
      </c>
      <c r="E60" s="49"/>
    </row>
    <row r="61" spans="1:5" x14ac:dyDescent="0.55000000000000004">
      <c r="A61" s="51"/>
      <c r="B61" s="123">
        <v>43524</v>
      </c>
      <c r="C61" s="112">
        <v>0.54274353876739567</v>
      </c>
      <c r="E61" s="49"/>
    </row>
    <row r="62" spans="1:5" x14ac:dyDescent="0.55000000000000004">
      <c r="A62" s="51"/>
      <c r="B62" s="123">
        <v>43552</v>
      </c>
      <c r="C62" s="112">
        <v>0.50894632206759438</v>
      </c>
      <c r="E62" s="49"/>
    </row>
    <row r="63" spans="1:5" x14ac:dyDescent="0.55000000000000004">
      <c r="A63" s="51"/>
      <c r="B63" s="123">
        <v>43583</v>
      </c>
      <c r="C63" s="112">
        <v>0.54473161033797213</v>
      </c>
      <c r="E63" s="49"/>
    </row>
    <row r="64" spans="1:5" x14ac:dyDescent="0.55000000000000004">
      <c r="A64" s="51"/>
      <c r="B64" s="123">
        <v>43613</v>
      </c>
      <c r="C64" s="112">
        <v>0.53479125248508941</v>
      </c>
      <c r="E64" s="49"/>
    </row>
    <row r="65" spans="1:5" x14ac:dyDescent="0.55000000000000004">
      <c r="A65" s="51"/>
      <c r="B65" s="123">
        <v>43644</v>
      </c>
      <c r="C65" s="112">
        <v>0.54274353876739567</v>
      </c>
      <c r="E65" s="49"/>
    </row>
    <row r="66" spans="1:5" x14ac:dyDescent="0.55000000000000004">
      <c r="A66" s="51"/>
      <c r="B66" s="123">
        <v>43674</v>
      </c>
      <c r="C66" s="112">
        <v>0.47912524850894633</v>
      </c>
      <c r="E66" s="49"/>
    </row>
    <row r="67" spans="1:5" x14ac:dyDescent="0.55000000000000004">
      <c r="A67" s="51"/>
      <c r="B67" s="123">
        <v>43705</v>
      </c>
      <c r="C67" s="112">
        <v>0.48111332007952284</v>
      </c>
      <c r="E67" s="49"/>
    </row>
    <row r="68" spans="1:5" x14ac:dyDescent="0.55000000000000004">
      <c r="A68" s="51"/>
      <c r="B68" s="123">
        <v>43736</v>
      </c>
      <c r="C68" s="112">
        <v>0.53081510934393639</v>
      </c>
      <c r="E68" s="49"/>
    </row>
    <row r="69" spans="1:5" x14ac:dyDescent="0.55000000000000004">
      <c r="A69" s="51"/>
      <c r="B69" s="123">
        <v>43766</v>
      </c>
      <c r="C69" s="112">
        <v>0.53280318091451295</v>
      </c>
      <c r="E69" s="49"/>
    </row>
    <row r="70" spans="1:5" x14ac:dyDescent="0.55000000000000004">
      <c r="A70" s="51"/>
      <c r="B70" s="123">
        <v>43797</v>
      </c>
      <c r="C70" s="112">
        <v>0.47713717693836977</v>
      </c>
      <c r="E70" s="49"/>
    </row>
    <row r="71" spans="1:5" x14ac:dyDescent="0.55000000000000004">
      <c r="A71" s="51"/>
      <c r="B71" s="123">
        <v>43827</v>
      </c>
      <c r="C71" s="112">
        <v>0.41948310139165013</v>
      </c>
      <c r="E71" s="49"/>
    </row>
    <row r="72" spans="1:5" x14ac:dyDescent="0.55000000000000004">
      <c r="A72" s="51"/>
      <c r="B72" s="123">
        <v>43858</v>
      </c>
      <c r="C72" s="112">
        <v>0.4234592445328032</v>
      </c>
      <c r="E72" s="49"/>
    </row>
    <row r="73" spans="1:5" x14ac:dyDescent="0.55000000000000004">
      <c r="A73" s="51"/>
      <c r="B73" s="123">
        <v>43889</v>
      </c>
      <c r="C73" s="112">
        <v>0.38568588469184889</v>
      </c>
      <c r="E73" s="49"/>
    </row>
    <row r="74" spans="1:5" x14ac:dyDescent="0.55000000000000004">
      <c r="A74" s="51"/>
      <c r="B74" s="123">
        <v>43918</v>
      </c>
      <c r="C74" s="112">
        <v>0.38170974155069581</v>
      </c>
      <c r="E74" s="49"/>
    </row>
    <row r="75" spans="1:5" x14ac:dyDescent="0.55000000000000004">
      <c r="A75" s="51"/>
      <c r="B75" s="123">
        <v>43949</v>
      </c>
      <c r="C75" s="112">
        <v>0.40357852882703776</v>
      </c>
      <c r="E75" s="49"/>
    </row>
    <row r="76" spans="1:5" x14ac:dyDescent="0.55000000000000004">
      <c r="A76" s="51"/>
      <c r="B76" s="123">
        <v>43979</v>
      </c>
      <c r="C76" s="112">
        <v>0.40954274353876741</v>
      </c>
    </row>
    <row r="77" spans="1:5" x14ac:dyDescent="0.55000000000000004">
      <c r="A77" s="51"/>
      <c r="B77" s="123">
        <v>44010</v>
      </c>
      <c r="C77" s="112">
        <v>0.37375745526838966</v>
      </c>
    </row>
    <row r="78" spans="1:5" x14ac:dyDescent="0.55000000000000004">
      <c r="A78" s="51"/>
      <c r="B78" s="123">
        <v>44040</v>
      </c>
      <c r="C78" s="112">
        <v>0.40159045725646125</v>
      </c>
    </row>
    <row r="79" spans="1:5" x14ac:dyDescent="0.55000000000000004">
      <c r="A79" s="51"/>
      <c r="B79" s="123">
        <v>44071</v>
      </c>
      <c r="C79" s="112">
        <v>0.32405566600397612</v>
      </c>
    </row>
    <row r="80" spans="1:5" x14ac:dyDescent="0.55000000000000004">
      <c r="A80" s="51"/>
      <c r="B80" s="123">
        <v>44102</v>
      </c>
      <c r="C80" s="112">
        <v>0.41550695825049699</v>
      </c>
    </row>
    <row r="81" spans="1:3" x14ac:dyDescent="0.55000000000000004">
      <c r="A81" s="51"/>
      <c r="B81" s="123">
        <v>44132</v>
      </c>
      <c r="C81" s="112">
        <v>0.44731610337972166</v>
      </c>
    </row>
    <row r="82" spans="1:3" x14ac:dyDescent="0.55000000000000004">
      <c r="A82" s="51"/>
      <c r="B82" s="123">
        <v>44163</v>
      </c>
      <c r="C82" s="112">
        <v>0.49900596421471172</v>
      </c>
    </row>
    <row r="83" spans="1:3" x14ac:dyDescent="0.55000000000000004">
      <c r="A83" s="51"/>
      <c r="B83" s="123">
        <v>44193</v>
      </c>
      <c r="C83" s="112">
        <v>0.53280318091451295</v>
      </c>
    </row>
    <row r="84" spans="1:3" x14ac:dyDescent="0.55000000000000004">
      <c r="A84" s="51"/>
      <c r="B84" s="123">
        <v>44224</v>
      </c>
      <c r="C84" s="112">
        <v>0.5248508946322068</v>
      </c>
    </row>
    <row r="85" spans="1:3" x14ac:dyDescent="0.55000000000000004">
      <c r="A85" s="51"/>
      <c r="B85" s="123">
        <v>44255</v>
      </c>
      <c r="C85" s="112">
        <v>0.57852882703777331</v>
      </c>
    </row>
    <row r="86" spans="1:3" x14ac:dyDescent="0.55000000000000004">
      <c r="A86" s="51"/>
      <c r="B86" s="123">
        <v>44283</v>
      </c>
      <c r="C86" s="112">
        <v>0.59244532803180916</v>
      </c>
    </row>
    <row r="87" spans="1:3" x14ac:dyDescent="0.55000000000000004">
      <c r="A87" s="51"/>
      <c r="B87" s="123">
        <v>44314</v>
      </c>
      <c r="C87" s="112">
        <v>0.57654075546719685</v>
      </c>
    </row>
    <row r="88" spans="1:3" x14ac:dyDescent="0.55000000000000004">
      <c r="A88" s="51"/>
      <c r="B88" s="123">
        <v>44344</v>
      </c>
      <c r="C88" s="112">
        <v>0.57057654075546715</v>
      </c>
    </row>
    <row r="89" spans="1:3" x14ac:dyDescent="0.55000000000000004">
      <c r="A89" s="51"/>
      <c r="B89" s="123">
        <v>44375</v>
      </c>
      <c r="C89" s="112">
        <v>0.54075546719681911</v>
      </c>
    </row>
    <row r="90" spans="1:3" x14ac:dyDescent="0.55000000000000004">
      <c r="A90" s="51"/>
      <c r="B90" s="123">
        <v>44405</v>
      </c>
      <c r="C90" s="112">
        <v>0.50099403578528823</v>
      </c>
    </row>
    <row r="91" spans="1:3" x14ac:dyDescent="0.55000000000000004">
      <c r="A91" s="51"/>
      <c r="B91" s="123">
        <v>44436</v>
      </c>
      <c r="C91" s="112">
        <v>0.44532803180914515</v>
      </c>
    </row>
    <row r="92" spans="1:3" x14ac:dyDescent="0.55000000000000004">
      <c r="A92" s="51"/>
      <c r="B92" s="123">
        <v>44467</v>
      </c>
      <c r="C92" s="112">
        <v>0.39165009940357853</v>
      </c>
    </row>
    <row r="93" spans="1:3" x14ac:dyDescent="0.55000000000000004">
      <c r="A93" s="51"/>
      <c r="B93" s="123">
        <v>44497</v>
      </c>
      <c r="C93" s="112">
        <v>0.39761431411530818</v>
      </c>
    </row>
    <row r="94" spans="1:3" x14ac:dyDescent="0.55000000000000004">
      <c r="A94" s="51"/>
      <c r="B94" s="123">
        <v>44528</v>
      </c>
      <c r="C94" s="112">
        <v>0.33996023856858848</v>
      </c>
    </row>
    <row r="95" spans="1:3" x14ac:dyDescent="0.55000000000000004">
      <c r="A95" s="51"/>
      <c r="B95" s="123">
        <v>44558</v>
      </c>
      <c r="C95" s="112">
        <v>0.40556660039761433</v>
      </c>
    </row>
    <row r="96" spans="1:3" x14ac:dyDescent="0.55000000000000004">
      <c r="A96" s="51"/>
      <c r="B96" s="123">
        <v>44589</v>
      </c>
      <c r="C96" s="112">
        <v>0.49502982107355864</v>
      </c>
    </row>
    <row r="97" spans="1:3" x14ac:dyDescent="0.55000000000000004">
      <c r="A97" s="51"/>
      <c r="B97" s="123">
        <v>44620</v>
      </c>
      <c r="C97" s="112">
        <v>0.48310139165009941</v>
      </c>
    </row>
    <row r="98" spans="1:3" x14ac:dyDescent="0.55000000000000004">
      <c r="A98" s="51"/>
      <c r="B98" s="123">
        <v>44648</v>
      </c>
      <c r="C98" s="112">
        <v>0.45328031809145131</v>
      </c>
    </row>
    <row r="99" spans="1:3" x14ac:dyDescent="0.55000000000000004">
      <c r="A99" s="51"/>
      <c r="B99" s="123">
        <v>44679</v>
      </c>
      <c r="C99" s="112">
        <v>0.53479125248508941</v>
      </c>
    </row>
    <row r="100" spans="1:3" x14ac:dyDescent="0.55000000000000004">
      <c r="A100" s="51"/>
      <c r="B100" s="123">
        <v>44709</v>
      </c>
      <c r="C100" s="112">
        <v>0.56461232604373757</v>
      </c>
    </row>
    <row r="101" spans="1:3" x14ac:dyDescent="0.55000000000000004">
      <c r="A101" s="51"/>
      <c r="B101" s="123">
        <v>44740</v>
      </c>
      <c r="C101" s="112">
        <v>0.53081510934393639</v>
      </c>
    </row>
    <row r="102" spans="1:3" x14ac:dyDescent="0.55000000000000004">
      <c r="A102" s="51"/>
      <c r="B102" s="123">
        <v>44770</v>
      </c>
      <c r="C102" s="112">
        <v>0.53280318091451295</v>
      </c>
    </row>
    <row r="103" spans="1:3" x14ac:dyDescent="0.55000000000000004">
      <c r="A103" s="51"/>
      <c r="B103" s="123">
        <v>44801</v>
      </c>
      <c r="C103" s="112">
        <v>0.5188866799204771</v>
      </c>
    </row>
    <row r="104" spans="1:3" x14ac:dyDescent="0.55000000000000004">
      <c r="A104" s="51"/>
      <c r="B104" s="123">
        <v>44832</v>
      </c>
      <c r="C104" s="112">
        <v>0.52882703777335982</v>
      </c>
    </row>
    <row r="105" spans="1:3" x14ac:dyDescent="0.55000000000000004">
      <c r="A105" s="51"/>
      <c r="B105" s="123">
        <v>44862</v>
      </c>
      <c r="C105" s="112">
        <v>0.53081510934393639</v>
      </c>
    </row>
    <row r="106" spans="1:3" x14ac:dyDescent="0.55000000000000004">
      <c r="A106" s="51"/>
      <c r="B106" s="123">
        <v>44893</v>
      </c>
      <c r="C106" s="112">
        <v>0.56063618290258455</v>
      </c>
    </row>
    <row r="107" spans="1:3" x14ac:dyDescent="0.55000000000000004">
      <c r="A107" s="51"/>
      <c r="B107" s="123">
        <v>44923</v>
      </c>
      <c r="C107" s="112">
        <v>0.59244532803180916</v>
      </c>
    </row>
    <row r="108" spans="1:3" x14ac:dyDescent="0.55000000000000004">
      <c r="A108" s="51"/>
      <c r="B108" s="123">
        <v>44954</v>
      </c>
      <c r="C108" s="112">
        <v>0.57057654075546715</v>
      </c>
    </row>
    <row r="109" spans="1:3" x14ac:dyDescent="0.55000000000000004">
      <c r="A109" s="51"/>
      <c r="B109" s="123">
        <v>44985</v>
      </c>
      <c r="C109" s="112">
        <v>0.58250497017892644</v>
      </c>
    </row>
    <row r="110" spans="1:3" x14ac:dyDescent="0.55000000000000004">
      <c r="A110" s="51"/>
      <c r="B110" s="123">
        <v>45013</v>
      </c>
      <c r="C110" s="112">
        <v>0.50695825049701793</v>
      </c>
    </row>
    <row r="111" spans="1:3" x14ac:dyDescent="0.55000000000000004">
      <c r="A111" s="51"/>
      <c r="B111" s="123">
        <v>45044</v>
      </c>
      <c r="C111" s="112">
        <v>0.40954274353876741</v>
      </c>
    </row>
    <row r="112" spans="1:3" x14ac:dyDescent="0.55000000000000004">
      <c r="A112" s="51"/>
      <c r="B112" s="123">
        <v>45074</v>
      </c>
      <c r="C112" s="112">
        <v>0.25844930417495032</v>
      </c>
    </row>
    <row r="113" spans="1:3" x14ac:dyDescent="0.55000000000000004">
      <c r="A113" s="51"/>
      <c r="B113" s="123">
        <v>45105</v>
      </c>
      <c r="C113" s="112">
        <v>0.28031809145129227</v>
      </c>
    </row>
    <row r="114" spans="1:3" x14ac:dyDescent="0.55000000000000004">
      <c r="A114" s="51"/>
      <c r="B114" s="123">
        <v>45135</v>
      </c>
      <c r="C114" s="112">
        <v>0.2485089463220676</v>
      </c>
    </row>
    <row r="115" spans="1:3" x14ac:dyDescent="0.55000000000000004">
      <c r="A115" s="51"/>
      <c r="B115" s="123">
        <v>45165</v>
      </c>
      <c r="C115" s="112">
        <v>0.25447316103379719</v>
      </c>
    </row>
    <row r="116" spans="1:3" x14ac:dyDescent="0.55000000000000004">
      <c r="A116" s="51"/>
      <c r="B116" s="123"/>
      <c r="C116" s="112"/>
    </row>
    <row r="117" spans="1:3" x14ac:dyDescent="0.55000000000000004">
      <c r="A117" s="51"/>
      <c r="B117" s="109"/>
      <c r="C117" s="112"/>
    </row>
    <row r="118" spans="1:3" x14ac:dyDescent="0.55000000000000004">
      <c r="A118" s="51"/>
      <c r="B118" s="109"/>
      <c r="C118" s="112"/>
    </row>
    <row r="119" spans="1:3" x14ac:dyDescent="0.55000000000000004">
      <c r="A119" s="51"/>
      <c r="B119" s="109"/>
      <c r="C119" s="112"/>
    </row>
    <row r="120" spans="1:3" x14ac:dyDescent="0.55000000000000004">
      <c r="A120" s="51"/>
      <c r="B120" s="109"/>
      <c r="C120" s="112"/>
    </row>
    <row r="121" spans="1:3" x14ac:dyDescent="0.55000000000000004">
      <c r="A121" s="51"/>
      <c r="B121" s="109"/>
      <c r="C121" s="112"/>
    </row>
    <row r="122" spans="1:3" x14ac:dyDescent="0.55000000000000004">
      <c r="A122" s="51"/>
      <c r="B122" s="109"/>
      <c r="C122" s="112"/>
    </row>
    <row r="123" spans="1:3" x14ac:dyDescent="0.55000000000000004">
      <c r="B123" s="109"/>
      <c r="C123" s="112"/>
    </row>
    <row r="124" spans="1:3" x14ac:dyDescent="0.55000000000000004">
      <c r="B124" s="109"/>
      <c r="C124" s="112"/>
    </row>
    <row r="125" spans="1:3" x14ac:dyDescent="0.55000000000000004">
      <c r="B125" s="109"/>
      <c r="C125" s="112"/>
    </row>
    <row r="126" spans="1:3" x14ac:dyDescent="0.55000000000000004">
      <c r="B126" s="109"/>
      <c r="C126" s="112"/>
    </row>
    <row r="127" spans="1:3" x14ac:dyDescent="0.55000000000000004">
      <c r="B127" s="109"/>
      <c r="C127" s="112"/>
    </row>
    <row r="128" spans="1:3" x14ac:dyDescent="0.55000000000000004">
      <c r="B128" s="109"/>
      <c r="C128" s="112"/>
    </row>
    <row r="129" spans="2:3" x14ac:dyDescent="0.55000000000000004">
      <c r="B129" s="109"/>
      <c r="C129" s="112"/>
    </row>
    <row r="130" spans="2:3" x14ac:dyDescent="0.55000000000000004">
      <c r="B130" s="109"/>
      <c r="C130" s="112"/>
    </row>
    <row r="131" spans="2:3" x14ac:dyDescent="0.55000000000000004">
      <c r="B131" s="109"/>
      <c r="C131" s="112"/>
    </row>
    <row r="132" spans="2:3" x14ac:dyDescent="0.55000000000000004">
      <c r="B132" s="109"/>
      <c r="C132" s="112"/>
    </row>
    <row r="133" spans="2:3" x14ac:dyDescent="0.55000000000000004">
      <c r="B133" s="109"/>
      <c r="C133" s="112"/>
    </row>
    <row r="134" spans="2:3" x14ac:dyDescent="0.55000000000000004">
      <c r="B134" s="109"/>
      <c r="C134" s="112"/>
    </row>
    <row r="135" spans="2:3" x14ac:dyDescent="0.55000000000000004">
      <c r="B135" s="109"/>
      <c r="C135" s="112"/>
    </row>
    <row r="136" spans="2:3" x14ac:dyDescent="0.55000000000000004">
      <c r="B136" s="109"/>
      <c r="C136" s="112"/>
    </row>
    <row r="137" spans="2:3" x14ac:dyDescent="0.55000000000000004">
      <c r="B137" s="109"/>
      <c r="C137" s="112"/>
    </row>
    <row r="138" spans="2:3" x14ac:dyDescent="0.55000000000000004">
      <c r="B138" s="109"/>
      <c r="C138" s="112"/>
    </row>
    <row r="139" spans="2:3" x14ac:dyDescent="0.55000000000000004">
      <c r="B139" s="109"/>
      <c r="C139" s="112"/>
    </row>
    <row r="140" spans="2:3" x14ac:dyDescent="0.55000000000000004">
      <c r="C140" s="109"/>
    </row>
  </sheetData>
  <mergeCells count="5">
    <mergeCell ref="A10:A13"/>
    <mergeCell ref="B15:E15"/>
    <mergeCell ref="B16:E16"/>
    <mergeCell ref="B10:F13"/>
    <mergeCell ref="B14:F14"/>
  </mergeCells>
  <pageMargins left="0.7" right="0.7" top="0.75" bottom="0.75" header="0.3" footer="0.3"/>
  <pageSetup orientation="portrait" r:id="rId1"/>
  <headerFooter>
    <oddFooter>&amp;C&amp;1#&amp;"Arial"&amp;10&amp;K000000Internal</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1"/>
  <sheetViews>
    <sheetView showGridLines="0" showRowColHeaders="0" zoomScale="80" zoomScaleNormal="80" workbookViewId="0">
      <selection activeCell="B20" sqref="B20"/>
    </sheetView>
  </sheetViews>
  <sheetFormatPr defaultRowHeight="14.4" x14ac:dyDescent="0.55000000000000004"/>
  <cols>
    <col min="1" max="1" width="35" style="56" customWidth="1"/>
    <col min="2" max="2" width="35.1015625" style="48" customWidth="1"/>
    <col min="3" max="3" width="33.62890625" style="61" customWidth="1"/>
    <col min="4" max="4" width="23.89453125" style="48" customWidth="1"/>
    <col min="5" max="5" width="21.3671875" style="47" customWidth="1"/>
    <col min="6" max="6" width="19.1015625" style="47" customWidth="1"/>
    <col min="7" max="7" width="32.1015625" style="47" customWidth="1"/>
    <col min="8" max="8" width="27" style="47" customWidth="1"/>
    <col min="9" max="9" width="39" style="57" customWidth="1"/>
    <col min="10" max="10" width="17.47265625" style="58" customWidth="1"/>
  </cols>
  <sheetData>
    <row r="1" spans="1:16" ht="23.25" customHeight="1" x14ac:dyDescent="0.55000000000000004">
      <c r="A1" s="51"/>
      <c r="B1" s="47"/>
      <c r="C1" s="63"/>
      <c r="D1" s="49"/>
      <c r="E1" s="49"/>
      <c r="I1" s="57" t="s">
        <v>15</v>
      </c>
    </row>
    <row r="2" spans="1:16" ht="23.25" customHeight="1" x14ac:dyDescent="0.55000000000000004">
      <c r="A2" s="51"/>
      <c r="B2" s="47"/>
      <c r="C2" s="63"/>
      <c r="D2" s="49"/>
      <c r="E2" s="49"/>
    </row>
    <row r="3" spans="1:16" ht="23.25" customHeight="1" x14ac:dyDescent="0.55000000000000004">
      <c r="A3" s="51"/>
      <c r="B3" s="47"/>
      <c r="C3" s="63"/>
      <c r="D3" s="49"/>
      <c r="E3" s="49"/>
    </row>
    <row r="4" spans="1:16" ht="23.25" customHeight="1" x14ac:dyDescent="0.55000000000000004">
      <c r="A4" s="127"/>
      <c r="B4" s="128"/>
      <c r="C4" s="129"/>
      <c r="D4" s="130"/>
      <c r="E4" s="130"/>
      <c r="F4" s="128"/>
    </row>
    <row r="5" spans="1:16" ht="23.25" customHeight="1" x14ac:dyDescent="0.55000000000000004">
      <c r="A5" s="105" t="s">
        <v>9</v>
      </c>
      <c r="B5" s="107" t="str">
        <f>'Beating the Benchmark'!B5</f>
        <v>SPX Index</v>
      </c>
      <c r="C5" s="129"/>
      <c r="D5" s="130"/>
      <c r="E5" s="130"/>
      <c r="F5" s="128"/>
    </row>
    <row r="6" spans="1:16" ht="23.25" customHeight="1" x14ac:dyDescent="0.55000000000000004">
      <c r="A6" s="105" t="s">
        <v>23</v>
      </c>
      <c r="B6" s="106" t="str">
        <f>'Beating the Benchmark'!B6</f>
        <v>6M</v>
      </c>
      <c r="C6" s="129"/>
      <c r="D6" s="130"/>
      <c r="E6" s="130"/>
      <c r="F6" s="128"/>
    </row>
    <row r="7" spans="1:16" ht="23.25" customHeight="1" x14ac:dyDescent="0.55000000000000004">
      <c r="A7" s="105" t="s">
        <v>26</v>
      </c>
      <c r="B7" s="106" cm="1">
        <f t="array" ref="B7">_xll.BTODAY()</f>
        <v>45166</v>
      </c>
      <c r="C7" s="129"/>
      <c r="D7" s="130"/>
      <c r="E7" s="130"/>
      <c r="F7" s="128"/>
    </row>
    <row r="8" spans="1:16" ht="23.25" customHeight="1" x14ac:dyDescent="0.55000000000000004">
      <c r="A8" s="105" t="s">
        <v>25</v>
      </c>
      <c r="B8" s="106" t="s">
        <v>28</v>
      </c>
      <c r="C8" s="129"/>
      <c r="D8" s="130"/>
      <c r="E8" s="130"/>
      <c r="F8" s="128"/>
      <c r="H8"/>
      <c r="I8"/>
      <c r="J8"/>
    </row>
    <row r="9" spans="1:16" ht="23.25" customHeight="1" x14ac:dyDescent="0.55000000000000004">
      <c r="A9" s="105" t="s">
        <v>24</v>
      </c>
      <c r="B9" s="114">
        <v>2</v>
      </c>
      <c r="C9" s="129"/>
      <c r="D9" s="130"/>
      <c r="E9" s="130"/>
      <c r="F9" s="128"/>
      <c r="H9"/>
      <c r="I9"/>
      <c r="J9"/>
    </row>
    <row r="10" spans="1:16" ht="23.25" customHeight="1" x14ac:dyDescent="0.55000000000000004">
      <c r="A10" s="127"/>
      <c r="B10" s="128"/>
      <c r="C10" s="129"/>
      <c r="D10" s="130"/>
      <c r="E10" s="130"/>
      <c r="F10" s="128"/>
      <c r="H10"/>
      <c r="I10"/>
      <c r="J10"/>
    </row>
    <row r="11" spans="1:16" ht="16.5" customHeight="1" x14ac:dyDescent="0.55000000000000004">
      <c r="A11" s="171" t="s">
        <v>2</v>
      </c>
      <c r="B11" s="176" t="str">
        <f>"let(#Return = dropna(pct_chg(px_last(dates=range(-"&amp;$B$6&amp;","&amp;_xll.BQL.DATE(B7)&amp;"),fill=prev)));
#Sector_Chg = wavg(group(#return,classification_name("&amp;B8&amp;","&amp;B9&amp;")),group(ID().weights,classification_name("&amp;B8&amp;","&amp;B9&amp;")))/100;
#Index_Chg = avg(group(value(#return,['"&amp;B5&amp;"'])/100,classification_name("&amp;B8&amp;","&amp;B9&amp;")));
#Best_Perf_Sectors = groupsort(dropna(matches(#Sector_Chg, #Sector_Chg &gt; #Index_Chg),true),order=desc)
;)"</f>
        <v>let(#Return = dropna(pct_chg(px_last(dates=range(-6M,2023-08-28),fill=prev)));
#Sector_Chg = wavg(group(#return,classification_name(BICS,2)),group(ID().weights,classification_name(BICS,2)))/100;
#Index_Chg = avg(group(value(#return,['SPX Index'])/100,classification_name(BICS,2)));
#Best_Perf_Sectors = groupsort(dropna(matches(#Sector_Chg, #Sector_Chg &gt; #Index_Chg),true),order=desc)
;)</v>
      </c>
      <c r="C11" s="177"/>
      <c r="D11" s="177"/>
      <c r="E11" s="177"/>
      <c r="F11" s="177"/>
      <c r="H11"/>
      <c r="I11"/>
      <c r="J11"/>
    </row>
    <row r="12" spans="1:16" x14ac:dyDescent="0.55000000000000004">
      <c r="A12" s="171"/>
      <c r="B12" s="176"/>
      <c r="C12" s="177"/>
      <c r="D12" s="177"/>
      <c r="E12" s="177"/>
      <c r="F12" s="177"/>
      <c r="H12"/>
      <c r="I12"/>
      <c r="J12"/>
    </row>
    <row r="13" spans="1:16" s="39" customFormat="1" ht="24.75" customHeight="1" x14ac:dyDescent="0.55000000000000004">
      <c r="A13" s="171"/>
      <c r="B13" s="176"/>
      <c r="C13" s="177"/>
      <c r="D13" s="177"/>
      <c r="E13" s="177"/>
      <c r="F13" s="177"/>
      <c r="G13" s="52"/>
      <c r="H13"/>
      <c r="I13"/>
      <c r="J13"/>
      <c r="K13"/>
      <c r="L13"/>
      <c r="M13"/>
      <c r="N13"/>
      <c r="O13"/>
      <c r="P13"/>
    </row>
    <row r="14" spans="1:16" s="39" customFormat="1" ht="81" customHeight="1" x14ac:dyDescent="0.55000000000000004">
      <c r="A14" s="171"/>
      <c r="B14" s="176"/>
      <c r="C14" s="177"/>
      <c r="D14" s="177"/>
      <c r="E14" s="177"/>
      <c r="F14" s="177"/>
      <c r="G14" s="52"/>
      <c r="H14"/>
      <c r="I14"/>
      <c r="J14"/>
      <c r="K14"/>
      <c r="L14"/>
      <c r="M14"/>
      <c r="N14"/>
      <c r="O14"/>
      <c r="P14"/>
    </row>
    <row r="15" spans="1:16" ht="15.75" customHeight="1" x14ac:dyDescent="0.55000000000000004">
      <c r="A15" s="124" t="s">
        <v>3</v>
      </c>
      <c r="B15" s="174" t="s">
        <v>27</v>
      </c>
      <c r="C15" s="175"/>
      <c r="D15" s="175"/>
      <c r="E15" s="175"/>
      <c r="F15" s="120"/>
      <c r="H15"/>
      <c r="I15"/>
      <c r="J15"/>
    </row>
    <row r="16" spans="1:16" ht="23.25" customHeight="1" x14ac:dyDescent="0.55000000000000004">
      <c r="A16" s="125" t="s">
        <v>4</v>
      </c>
      <c r="B16" s="172" t="str">
        <f>"for(members('"&amp;$B$5&amp;"',dates="&amp;_xll.BQL.DATE($B$7)&amp;"))"</f>
        <v>for(members('SPX Index',dates=2023-08-28))</v>
      </c>
      <c r="C16" s="173"/>
      <c r="D16" s="173"/>
      <c r="E16" s="173"/>
      <c r="F16" s="121"/>
      <c r="I16"/>
    </row>
    <row r="17" spans="1:6" ht="29.25" customHeight="1" x14ac:dyDescent="0.55000000000000004">
      <c r="A17" s="126" t="s">
        <v>5</v>
      </c>
      <c r="B17" s="174" t="s">
        <v>40</v>
      </c>
      <c r="C17" s="175"/>
      <c r="D17" s="175"/>
      <c r="E17" s="175"/>
      <c r="F17" s="120"/>
    </row>
    <row r="18" spans="1:6" x14ac:dyDescent="0.55000000000000004">
      <c r="A18" s="127"/>
      <c r="B18" s="133"/>
      <c r="C18" s="134"/>
      <c r="D18" s="133"/>
      <c r="E18" s="135"/>
      <c r="F18" s="128"/>
    </row>
    <row r="19" spans="1:6" x14ac:dyDescent="0.55000000000000004">
      <c r="A19" s="127"/>
      <c r="B19" s="133"/>
      <c r="C19" s="134"/>
      <c r="D19" s="133"/>
      <c r="E19" s="135"/>
      <c r="F19" s="128"/>
    </row>
    <row r="20" spans="1:6" x14ac:dyDescent="0.55000000000000004">
      <c r="A20" s="149" t="s">
        <v>56</v>
      </c>
      <c r="B20" s="136" t="str">
        <f>_xll.BQL.QUERY(B11&amp;B15&amp;B16&amp;B17,"cols=2;rows=4")</f>
        <v>ID</v>
      </c>
      <c r="C20" s="137" t="s">
        <v>57</v>
      </c>
      <c r="D20" s="138"/>
      <c r="E20" s="139"/>
      <c r="F20" s="128"/>
    </row>
    <row r="21" spans="1:6" x14ac:dyDescent="0.55000000000000004">
      <c r="A21" s="127"/>
      <c r="B21" s="138" t="s">
        <v>58</v>
      </c>
      <c r="C21" s="137">
        <v>0.39081878818178539</v>
      </c>
      <c r="D21" s="137"/>
      <c r="E21" s="139"/>
      <c r="F21" s="128"/>
    </row>
    <row r="22" spans="1:6" x14ac:dyDescent="0.55000000000000004">
      <c r="A22" s="127"/>
      <c r="B22" s="138" t="s">
        <v>29</v>
      </c>
      <c r="C22" s="137">
        <v>0.35359265700274883</v>
      </c>
      <c r="D22" s="137"/>
      <c r="E22" s="139"/>
      <c r="F22" s="128"/>
    </row>
    <row r="23" spans="1:6" x14ac:dyDescent="0.55000000000000004">
      <c r="A23" s="127"/>
      <c r="B23" s="140" t="s">
        <v>31</v>
      </c>
      <c r="C23" s="141">
        <v>0.26121179766584463</v>
      </c>
      <c r="D23" s="141"/>
      <c r="E23" s="142"/>
      <c r="F23" s="128"/>
    </row>
    <row r="24" spans="1:6" x14ac:dyDescent="0.55000000000000004">
      <c r="A24" s="127"/>
      <c r="B24" s="138"/>
      <c r="C24" s="143"/>
      <c r="D24" s="143"/>
      <c r="E24" s="144"/>
      <c r="F24" s="128"/>
    </row>
    <row r="25" spans="1:6" x14ac:dyDescent="0.55000000000000004">
      <c r="A25" s="127"/>
      <c r="B25" s="138"/>
      <c r="C25" s="143"/>
      <c r="D25" s="143"/>
      <c r="E25" s="144"/>
      <c r="F25" s="128"/>
    </row>
    <row r="26" spans="1:6" x14ac:dyDescent="0.55000000000000004">
      <c r="A26" s="127"/>
      <c r="B26" s="138"/>
      <c r="C26" s="143"/>
      <c r="D26" s="143"/>
      <c r="E26" s="144"/>
      <c r="F26" s="128"/>
    </row>
    <row r="27" spans="1:6" x14ac:dyDescent="0.55000000000000004">
      <c r="A27" s="127"/>
      <c r="B27" s="138"/>
      <c r="C27" s="143"/>
      <c r="D27" s="143"/>
      <c r="E27" s="144"/>
      <c r="F27" s="128"/>
    </row>
    <row r="28" spans="1:6" x14ac:dyDescent="0.55000000000000004">
      <c r="A28" s="127"/>
      <c r="B28" s="138"/>
      <c r="C28" s="143"/>
      <c r="D28" s="143"/>
      <c r="E28" s="144"/>
      <c r="F28" s="128"/>
    </row>
    <row r="29" spans="1:6" x14ac:dyDescent="0.55000000000000004">
      <c r="A29" s="127"/>
      <c r="B29" s="138"/>
      <c r="C29" s="143"/>
      <c r="D29" s="143"/>
      <c r="E29" s="144"/>
      <c r="F29" s="128"/>
    </row>
    <row r="30" spans="1:6" x14ac:dyDescent="0.55000000000000004">
      <c r="A30" s="127"/>
      <c r="B30" s="138"/>
      <c r="C30" s="143"/>
      <c r="D30" s="143"/>
      <c r="E30" s="144"/>
      <c r="F30" s="128"/>
    </row>
    <row r="31" spans="1:6" x14ac:dyDescent="0.55000000000000004">
      <c r="A31" s="127"/>
      <c r="B31" s="138"/>
      <c r="C31" s="143"/>
      <c r="D31" s="143"/>
      <c r="E31" s="144"/>
      <c r="F31" s="128"/>
    </row>
    <row r="32" spans="1:6" x14ac:dyDescent="0.55000000000000004">
      <c r="A32" s="127"/>
      <c r="B32" s="138"/>
      <c r="C32" s="143"/>
      <c r="D32" s="145"/>
      <c r="E32" s="144"/>
      <c r="F32" s="128"/>
    </row>
    <row r="33" spans="1:6" x14ac:dyDescent="0.55000000000000004">
      <c r="A33" s="127"/>
      <c r="B33" s="138"/>
      <c r="C33" s="143"/>
      <c r="D33" s="145"/>
      <c r="E33" s="144"/>
      <c r="F33" s="128"/>
    </row>
    <row r="34" spans="1:6" x14ac:dyDescent="0.55000000000000004">
      <c r="A34" s="127"/>
      <c r="B34" s="140"/>
      <c r="C34" s="141"/>
      <c r="D34" s="132"/>
      <c r="E34" s="142"/>
      <c r="F34" s="128"/>
    </row>
    <row r="35" spans="1:6" x14ac:dyDescent="0.55000000000000004">
      <c r="A35" s="127"/>
      <c r="B35" s="140"/>
      <c r="C35" s="141"/>
      <c r="D35" s="132"/>
      <c r="E35" s="142"/>
      <c r="F35" s="128"/>
    </row>
    <row r="36" spans="1:6" x14ac:dyDescent="0.55000000000000004">
      <c r="A36" s="127"/>
      <c r="B36" s="140"/>
      <c r="C36" s="141"/>
      <c r="D36" s="132"/>
      <c r="E36" s="142"/>
      <c r="F36" s="128"/>
    </row>
    <row r="37" spans="1:6" x14ac:dyDescent="0.55000000000000004">
      <c r="A37" s="127"/>
      <c r="B37" s="140"/>
      <c r="C37" s="141"/>
      <c r="D37" s="132"/>
      <c r="E37" s="142"/>
      <c r="F37" s="128"/>
    </row>
    <row r="38" spans="1:6" x14ac:dyDescent="0.55000000000000004">
      <c r="A38" s="127"/>
      <c r="B38" s="140"/>
      <c r="C38" s="141"/>
      <c r="D38" s="132"/>
      <c r="E38" s="142"/>
      <c r="F38" s="128"/>
    </row>
    <row r="39" spans="1:6" x14ac:dyDescent="0.55000000000000004">
      <c r="A39" s="127"/>
      <c r="B39" s="140"/>
      <c r="C39" s="141"/>
      <c r="D39" s="132"/>
      <c r="E39" s="142"/>
      <c r="F39" s="128"/>
    </row>
    <row r="40" spans="1:6" x14ac:dyDescent="0.55000000000000004">
      <c r="A40" s="127"/>
      <c r="B40" s="140"/>
      <c r="C40" s="141"/>
      <c r="D40" s="132"/>
      <c r="E40" s="142"/>
      <c r="F40" s="128"/>
    </row>
    <row r="41" spans="1:6" x14ac:dyDescent="0.55000000000000004">
      <c r="A41" s="127"/>
      <c r="B41" s="140"/>
      <c r="C41" s="141"/>
      <c r="D41" s="131"/>
      <c r="E41" s="142"/>
      <c r="F41" s="128"/>
    </row>
    <row r="42" spans="1:6" x14ac:dyDescent="0.55000000000000004">
      <c r="A42" s="127"/>
      <c r="B42" s="140"/>
      <c r="C42" s="141"/>
      <c r="D42" s="131"/>
      <c r="E42" s="128"/>
      <c r="F42" s="128"/>
    </row>
    <row r="43" spans="1:6" x14ac:dyDescent="0.55000000000000004">
      <c r="A43" s="51"/>
      <c r="B43" s="109"/>
      <c r="C43" s="112"/>
    </row>
    <row r="44" spans="1:6" x14ac:dyDescent="0.55000000000000004">
      <c r="A44" s="51"/>
      <c r="B44" s="109"/>
      <c r="C44" s="112"/>
      <c r="E44" s="49"/>
    </row>
    <row r="45" spans="1:6" x14ac:dyDescent="0.55000000000000004">
      <c r="A45" s="51"/>
      <c r="B45" s="109"/>
      <c r="C45" s="112"/>
      <c r="E45" s="49"/>
    </row>
    <row r="46" spans="1:6" x14ac:dyDescent="0.55000000000000004">
      <c r="A46" s="51"/>
      <c r="B46" s="109"/>
      <c r="C46" s="112"/>
      <c r="E46" s="49"/>
    </row>
    <row r="47" spans="1:6" x14ac:dyDescent="0.55000000000000004">
      <c r="A47" s="51"/>
      <c r="B47" s="109"/>
      <c r="C47" s="112"/>
      <c r="E47" s="49"/>
    </row>
    <row r="48" spans="1:6" x14ac:dyDescent="0.55000000000000004">
      <c r="A48" s="51"/>
      <c r="B48" s="109"/>
      <c r="C48" s="112"/>
      <c r="E48" s="49"/>
    </row>
    <row r="49" spans="1:5" x14ac:dyDescent="0.55000000000000004">
      <c r="A49" s="51"/>
      <c r="B49" s="109"/>
      <c r="C49" s="112"/>
      <c r="E49" s="49"/>
    </row>
    <row r="50" spans="1:5" x14ac:dyDescent="0.55000000000000004">
      <c r="A50" s="51"/>
      <c r="B50" s="109"/>
      <c r="C50" s="112"/>
      <c r="E50" s="49"/>
    </row>
    <row r="51" spans="1:5" x14ac:dyDescent="0.55000000000000004">
      <c r="A51" s="51"/>
      <c r="B51" s="109"/>
      <c r="C51" s="112"/>
      <c r="E51" s="49"/>
    </row>
    <row r="52" spans="1:5" x14ac:dyDescent="0.55000000000000004">
      <c r="A52" s="51"/>
      <c r="B52" s="109"/>
      <c r="C52" s="112"/>
      <c r="E52" s="49"/>
    </row>
    <row r="53" spans="1:5" x14ac:dyDescent="0.55000000000000004">
      <c r="A53" s="51"/>
      <c r="B53" s="109"/>
      <c r="C53" s="112"/>
      <c r="E53" s="49"/>
    </row>
    <row r="54" spans="1:5" x14ac:dyDescent="0.55000000000000004">
      <c r="A54" s="51"/>
      <c r="B54" s="109"/>
      <c r="C54" s="112"/>
      <c r="E54" s="49"/>
    </row>
    <row r="55" spans="1:5" x14ac:dyDescent="0.55000000000000004">
      <c r="A55" s="51"/>
      <c r="B55" s="109"/>
      <c r="C55" s="112"/>
      <c r="E55" s="49"/>
    </row>
    <row r="56" spans="1:5" x14ac:dyDescent="0.55000000000000004">
      <c r="A56" s="51"/>
      <c r="B56" s="109"/>
      <c r="C56" s="112"/>
      <c r="E56" s="49"/>
    </row>
    <row r="57" spans="1:5" x14ac:dyDescent="0.55000000000000004">
      <c r="A57" s="51"/>
      <c r="B57" s="109"/>
      <c r="C57" s="112"/>
      <c r="E57" s="49"/>
    </row>
    <row r="58" spans="1:5" x14ac:dyDescent="0.55000000000000004">
      <c r="A58" s="51"/>
      <c r="B58" s="109"/>
      <c r="C58" s="112"/>
      <c r="E58" s="49"/>
    </row>
    <row r="59" spans="1:5" x14ac:dyDescent="0.55000000000000004">
      <c r="A59" s="51"/>
      <c r="B59" s="109"/>
      <c r="C59" s="112"/>
      <c r="E59" s="49"/>
    </row>
    <row r="60" spans="1:5" x14ac:dyDescent="0.55000000000000004">
      <c r="A60" s="51"/>
      <c r="B60" s="109"/>
      <c r="C60" s="112"/>
      <c r="E60" s="49"/>
    </row>
    <row r="61" spans="1:5" x14ac:dyDescent="0.55000000000000004">
      <c r="A61" s="51"/>
      <c r="B61" s="109"/>
      <c r="C61" s="112"/>
      <c r="E61" s="49"/>
    </row>
    <row r="62" spans="1:5" x14ac:dyDescent="0.55000000000000004">
      <c r="A62" s="51"/>
      <c r="B62" s="109"/>
      <c r="C62" s="112"/>
      <c r="E62" s="49"/>
    </row>
    <row r="63" spans="1:5" x14ac:dyDescent="0.55000000000000004">
      <c r="A63" s="51"/>
      <c r="B63" s="109"/>
      <c r="C63" s="112"/>
      <c r="E63" s="49"/>
    </row>
    <row r="64" spans="1:5" x14ac:dyDescent="0.55000000000000004">
      <c r="A64" s="51"/>
      <c r="B64" s="109"/>
      <c r="C64" s="112"/>
      <c r="E64" s="49"/>
    </row>
    <row r="65" spans="1:5" x14ac:dyDescent="0.55000000000000004">
      <c r="A65" s="51"/>
      <c r="B65" s="109"/>
      <c r="C65" s="112"/>
      <c r="E65" s="49"/>
    </row>
    <row r="66" spans="1:5" x14ac:dyDescent="0.55000000000000004">
      <c r="A66" s="51"/>
      <c r="B66" s="109"/>
      <c r="C66" s="112"/>
      <c r="E66" s="49"/>
    </row>
    <row r="67" spans="1:5" x14ac:dyDescent="0.55000000000000004">
      <c r="A67" s="51"/>
      <c r="B67" s="109"/>
      <c r="C67" s="112"/>
      <c r="E67" s="49"/>
    </row>
    <row r="68" spans="1:5" x14ac:dyDescent="0.55000000000000004">
      <c r="A68" s="51"/>
      <c r="B68" s="109"/>
      <c r="C68" s="112"/>
      <c r="E68" s="49"/>
    </row>
    <row r="69" spans="1:5" x14ac:dyDescent="0.55000000000000004">
      <c r="A69" s="51"/>
      <c r="B69" s="109"/>
      <c r="C69" s="112"/>
      <c r="E69" s="49"/>
    </row>
    <row r="70" spans="1:5" x14ac:dyDescent="0.55000000000000004">
      <c r="A70" s="51"/>
      <c r="B70" s="109"/>
      <c r="C70" s="112"/>
      <c r="E70" s="49"/>
    </row>
    <row r="71" spans="1:5" x14ac:dyDescent="0.55000000000000004">
      <c r="A71" s="51"/>
      <c r="B71" s="109"/>
      <c r="C71" s="112"/>
      <c r="E71" s="49"/>
    </row>
    <row r="72" spans="1:5" x14ac:dyDescent="0.55000000000000004">
      <c r="A72" s="51"/>
      <c r="B72" s="109"/>
      <c r="C72" s="112"/>
      <c r="E72" s="49"/>
    </row>
    <row r="73" spans="1:5" x14ac:dyDescent="0.55000000000000004">
      <c r="A73" s="51"/>
      <c r="B73" s="109"/>
      <c r="C73" s="112"/>
      <c r="E73" s="49"/>
    </row>
    <row r="74" spans="1:5" x14ac:dyDescent="0.55000000000000004">
      <c r="A74" s="51"/>
      <c r="B74" s="109"/>
      <c r="C74" s="112"/>
      <c r="E74" s="49"/>
    </row>
    <row r="75" spans="1:5" x14ac:dyDescent="0.55000000000000004">
      <c r="A75" s="51"/>
      <c r="B75" s="109"/>
      <c r="C75" s="112"/>
      <c r="E75" s="49"/>
    </row>
    <row r="76" spans="1:5" x14ac:dyDescent="0.55000000000000004">
      <c r="A76" s="51"/>
      <c r="B76" s="109"/>
      <c r="C76" s="112"/>
      <c r="E76" s="49"/>
    </row>
    <row r="77" spans="1:5" x14ac:dyDescent="0.55000000000000004">
      <c r="A77" s="51"/>
      <c r="B77" s="109"/>
      <c r="C77" s="112"/>
    </row>
    <row r="78" spans="1:5" x14ac:dyDescent="0.55000000000000004">
      <c r="A78" s="51"/>
      <c r="B78" s="109"/>
      <c r="C78" s="112"/>
    </row>
    <row r="79" spans="1:5" x14ac:dyDescent="0.55000000000000004">
      <c r="A79" s="51"/>
      <c r="B79" s="109"/>
      <c r="C79" s="112"/>
    </row>
    <row r="80" spans="1:5" x14ac:dyDescent="0.55000000000000004">
      <c r="A80" s="51"/>
      <c r="B80" s="109"/>
      <c r="C80" s="112"/>
    </row>
    <row r="81" spans="1:3" x14ac:dyDescent="0.55000000000000004">
      <c r="A81" s="51"/>
      <c r="B81" s="109"/>
      <c r="C81" s="112"/>
    </row>
    <row r="82" spans="1:3" x14ac:dyDescent="0.55000000000000004">
      <c r="A82" s="51"/>
      <c r="B82" s="109"/>
      <c r="C82" s="112"/>
    </row>
    <row r="83" spans="1:3" x14ac:dyDescent="0.55000000000000004">
      <c r="A83" s="51"/>
      <c r="B83" s="109"/>
      <c r="C83" s="112"/>
    </row>
    <row r="84" spans="1:3" x14ac:dyDescent="0.55000000000000004">
      <c r="A84" s="51"/>
      <c r="B84" s="109"/>
      <c r="C84" s="112"/>
    </row>
    <row r="85" spans="1:3" x14ac:dyDescent="0.55000000000000004">
      <c r="A85" s="51"/>
      <c r="B85" s="109"/>
      <c r="C85" s="112"/>
    </row>
    <row r="86" spans="1:3" x14ac:dyDescent="0.55000000000000004">
      <c r="A86" s="51"/>
      <c r="B86" s="109"/>
      <c r="C86" s="112"/>
    </row>
    <row r="87" spans="1:3" x14ac:dyDescent="0.55000000000000004">
      <c r="A87" s="51"/>
      <c r="B87" s="109"/>
      <c r="C87" s="112"/>
    </row>
    <row r="88" spans="1:3" x14ac:dyDescent="0.55000000000000004">
      <c r="A88" s="51"/>
      <c r="B88" s="109"/>
      <c r="C88" s="112"/>
    </row>
    <row r="89" spans="1:3" x14ac:dyDescent="0.55000000000000004">
      <c r="A89" s="51"/>
      <c r="B89" s="109"/>
      <c r="C89" s="112"/>
    </row>
    <row r="90" spans="1:3" x14ac:dyDescent="0.55000000000000004">
      <c r="A90" s="51"/>
      <c r="B90" s="109"/>
      <c r="C90" s="112"/>
    </row>
    <row r="91" spans="1:3" x14ac:dyDescent="0.55000000000000004">
      <c r="A91" s="51"/>
      <c r="B91" s="109"/>
      <c r="C91" s="112"/>
    </row>
    <row r="92" spans="1:3" x14ac:dyDescent="0.55000000000000004">
      <c r="A92" s="51"/>
      <c r="B92" s="109"/>
      <c r="C92" s="112"/>
    </row>
    <row r="93" spans="1:3" x14ac:dyDescent="0.55000000000000004">
      <c r="A93" s="51"/>
      <c r="B93" s="109"/>
      <c r="C93" s="112"/>
    </row>
    <row r="94" spans="1:3" x14ac:dyDescent="0.55000000000000004">
      <c r="A94" s="51"/>
      <c r="B94" s="109"/>
      <c r="C94" s="112"/>
    </row>
    <row r="95" spans="1:3" x14ac:dyDescent="0.55000000000000004">
      <c r="A95" s="51"/>
      <c r="B95" s="109"/>
      <c r="C95" s="112"/>
    </row>
    <row r="96" spans="1:3" x14ac:dyDescent="0.55000000000000004">
      <c r="A96" s="51"/>
      <c r="B96" s="109"/>
      <c r="C96" s="112"/>
    </row>
    <row r="97" spans="1:3" x14ac:dyDescent="0.55000000000000004">
      <c r="A97" s="51"/>
      <c r="B97" s="109"/>
      <c r="C97" s="112"/>
    </row>
    <row r="98" spans="1:3" x14ac:dyDescent="0.55000000000000004">
      <c r="A98" s="51"/>
      <c r="B98" s="109"/>
      <c r="C98" s="112"/>
    </row>
    <row r="99" spans="1:3" x14ac:dyDescent="0.55000000000000004">
      <c r="A99" s="51"/>
      <c r="B99" s="109"/>
      <c r="C99" s="112"/>
    </row>
    <row r="100" spans="1:3" x14ac:dyDescent="0.55000000000000004">
      <c r="A100" s="51"/>
      <c r="B100" s="109"/>
      <c r="C100" s="112"/>
    </row>
    <row r="101" spans="1:3" x14ac:dyDescent="0.55000000000000004">
      <c r="A101" s="51"/>
      <c r="B101" s="109"/>
      <c r="C101" s="112"/>
    </row>
    <row r="102" spans="1:3" x14ac:dyDescent="0.55000000000000004">
      <c r="A102" s="51"/>
      <c r="B102" s="109"/>
      <c r="C102" s="112"/>
    </row>
    <row r="103" spans="1:3" x14ac:dyDescent="0.55000000000000004">
      <c r="A103" s="51"/>
      <c r="B103" s="109"/>
      <c r="C103" s="112"/>
    </row>
    <row r="104" spans="1:3" x14ac:dyDescent="0.55000000000000004">
      <c r="A104" s="51"/>
      <c r="B104" s="109"/>
      <c r="C104" s="112"/>
    </row>
    <row r="105" spans="1:3" x14ac:dyDescent="0.55000000000000004">
      <c r="A105" s="51"/>
      <c r="B105" s="109"/>
      <c r="C105" s="112"/>
    </row>
    <row r="106" spans="1:3" x14ac:dyDescent="0.55000000000000004">
      <c r="A106" s="51"/>
      <c r="B106" s="109"/>
      <c r="C106" s="112"/>
    </row>
    <row r="107" spans="1:3" x14ac:dyDescent="0.55000000000000004">
      <c r="A107" s="51"/>
      <c r="B107" s="109"/>
      <c r="C107" s="112"/>
    </row>
    <row r="108" spans="1:3" x14ac:dyDescent="0.55000000000000004">
      <c r="A108" s="51"/>
      <c r="B108" s="109"/>
      <c r="C108" s="112"/>
    </row>
    <row r="109" spans="1:3" x14ac:dyDescent="0.55000000000000004">
      <c r="A109" s="51"/>
      <c r="B109" s="109"/>
      <c r="C109" s="112"/>
    </row>
    <row r="110" spans="1:3" x14ac:dyDescent="0.55000000000000004">
      <c r="A110" s="51"/>
      <c r="B110" s="109"/>
      <c r="C110" s="112"/>
    </row>
    <row r="111" spans="1:3" x14ac:dyDescent="0.55000000000000004">
      <c r="A111" s="51"/>
      <c r="B111" s="109"/>
      <c r="C111" s="112"/>
    </row>
    <row r="112" spans="1:3" x14ac:dyDescent="0.55000000000000004">
      <c r="A112" s="51"/>
      <c r="B112" s="109"/>
      <c r="C112" s="112"/>
    </row>
    <row r="113" spans="1:3" x14ac:dyDescent="0.55000000000000004">
      <c r="A113" s="51"/>
      <c r="B113" s="109"/>
      <c r="C113" s="112"/>
    </row>
    <row r="114" spans="1:3" x14ac:dyDescent="0.55000000000000004">
      <c r="A114" s="51"/>
      <c r="B114" s="109"/>
      <c r="C114" s="112"/>
    </row>
    <row r="115" spans="1:3" x14ac:dyDescent="0.55000000000000004">
      <c r="A115" s="51"/>
      <c r="B115" s="109"/>
      <c r="C115" s="112"/>
    </row>
    <row r="116" spans="1:3" x14ac:dyDescent="0.55000000000000004">
      <c r="A116" s="51"/>
      <c r="B116" s="109"/>
      <c r="C116" s="112"/>
    </row>
    <row r="117" spans="1:3" x14ac:dyDescent="0.55000000000000004">
      <c r="A117" s="51"/>
      <c r="B117" s="109"/>
      <c r="C117" s="112"/>
    </row>
    <row r="118" spans="1:3" x14ac:dyDescent="0.55000000000000004">
      <c r="A118" s="51"/>
      <c r="B118" s="109"/>
      <c r="C118" s="112"/>
    </row>
    <row r="119" spans="1:3" x14ac:dyDescent="0.55000000000000004">
      <c r="A119" s="51"/>
      <c r="B119" s="109"/>
      <c r="C119" s="112"/>
    </row>
    <row r="120" spans="1:3" x14ac:dyDescent="0.55000000000000004">
      <c r="A120" s="51"/>
      <c r="B120" s="109"/>
      <c r="C120" s="112"/>
    </row>
    <row r="121" spans="1:3" x14ac:dyDescent="0.55000000000000004">
      <c r="A121" s="51"/>
      <c r="B121" s="109"/>
      <c r="C121" s="112"/>
    </row>
    <row r="122" spans="1:3" x14ac:dyDescent="0.55000000000000004">
      <c r="A122" s="51"/>
      <c r="B122" s="109"/>
      <c r="C122" s="112"/>
    </row>
    <row r="123" spans="1:3" x14ac:dyDescent="0.55000000000000004">
      <c r="A123" s="51"/>
      <c r="B123" s="109"/>
      <c r="C123" s="112"/>
    </row>
    <row r="124" spans="1:3" x14ac:dyDescent="0.55000000000000004">
      <c r="B124" s="109"/>
      <c r="C124" s="112"/>
    </row>
    <row r="125" spans="1:3" x14ac:dyDescent="0.55000000000000004">
      <c r="B125" s="109"/>
      <c r="C125" s="112"/>
    </row>
    <row r="126" spans="1:3" x14ac:dyDescent="0.55000000000000004">
      <c r="B126" s="109"/>
      <c r="C126" s="112"/>
    </row>
    <row r="127" spans="1:3" x14ac:dyDescent="0.55000000000000004">
      <c r="B127" s="109"/>
      <c r="C127" s="112"/>
    </row>
    <row r="128" spans="1:3" x14ac:dyDescent="0.55000000000000004">
      <c r="B128" s="109"/>
      <c r="C128" s="112"/>
    </row>
    <row r="129" spans="2:3" x14ac:dyDescent="0.55000000000000004">
      <c r="B129" s="109"/>
      <c r="C129" s="112"/>
    </row>
    <row r="130" spans="2:3" x14ac:dyDescent="0.55000000000000004">
      <c r="B130" s="109"/>
      <c r="C130" s="112"/>
    </row>
    <row r="131" spans="2:3" x14ac:dyDescent="0.55000000000000004">
      <c r="B131" s="109"/>
      <c r="C131" s="112"/>
    </row>
    <row r="132" spans="2:3" x14ac:dyDescent="0.55000000000000004">
      <c r="B132" s="109"/>
      <c r="C132" s="112"/>
    </row>
    <row r="133" spans="2:3" x14ac:dyDescent="0.55000000000000004">
      <c r="B133" s="109"/>
      <c r="C133" s="112"/>
    </row>
    <row r="134" spans="2:3" x14ac:dyDescent="0.55000000000000004">
      <c r="B134" s="109"/>
      <c r="C134" s="112"/>
    </row>
    <row r="135" spans="2:3" x14ac:dyDescent="0.55000000000000004">
      <c r="B135" s="109"/>
      <c r="C135" s="112"/>
    </row>
    <row r="136" spans="2:3" x14ac:dyDescent="0.55000000000000004">
      <c r="B136" s="109"/>
      <c r="C136" s="112"/>
    </row>
    <row r="137" spans="2:3" x14ac:dyDescent="0.55000000000000004">
      <c r="B137" s="109"/>
      <c r="C137" s="112"/>
    </row>
    <row r="138" spans="2:3" x14ac:dyDescent="0.55000000000000004">
      <c r="B138" s="109"/>
      <c r="C138" s="112"/>
    </row>
    <row r="139" spans="2:3" x14ac:dyDescent="0.55000000000000004">
      <c r="B139" s="109"/>
      <c r="C139" s="112"/>
    </row>
    <row r="140" spans="2:3" x14ac:dyDescent="0.55000000000000004">
      <c r="B140" s="109"/>
      <c r="C140" s="112"/>
    </row>
    <row r="141" spans="2:3" x14ac:dyDescent="0.55000000000000004">
      <c r="C141" s="109"/>
    </row>
  </sheetData>
  <mergeCells count="5">
    <mergeCell ref="A11:A14"/>
    <mergeCell ref="B15:E15"/>
    <mergeCell ref="B16:E16"/>
    <mergeCell ref="B17:E17"/>
    <mergeCell ref="B11:F14"/>
  </mergeCells>
  <pageMargins left="0.7" right="0.7" top="0.75" bottom="0.75" header="0.3" footer="0.3"/>
  <pageSetup orientation="portrait" r:id="rId1"/>
  <headerFooter>
    <oddFooter>&amp;C&amp;1#&amp;"Arial"&amp;10&amp;K000000Internal</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41"/>
  <sheetViews>
    <sheetView showGridLines="0" showRowColHeaders="0" zoomScale="80" zoomScaleNormal="80" workbookViewId="0">
      <selection activeCell="A26" sqref="A26"/>
    </sheetView>
  </sheetViews>
  <sheetFormatPr defaultRowHeight="14.4" x14ac:dyDescent="0.55000000000000004"/>
  <cols>
    <col min="1" max="1" width="35" style="56" customWidth="1"/>
    <col min="2" max="2" width="35.1015625" style="48" customWidth="1"/>
    <col min="3" max="3" width="18.47265625" style="61" customWidth="1"/>
    <col min="4" max="4" width="31.5234375" style="48" customWidth="1"/>
    <col min="5" max="5" width="21.3671875" style="47" customWidth="1"/>
    <col min="6" max="6" width="19.1015625" style="47" customWidth="1"/>
    <col min="7" max="7" width="32.1015625" style="47" customWidth="1"/>
    <col min="8" max="8" width="23.62890625" style="47" customWidth="1"/>
    <col min="9" max="9" width="39" style="57" customWidth="1"/>
    <col min="10" max="10" width="17.47265625" style="58" customWidth="1"/>
  </cols>
  <sheetData>
    <row r="1" spans="1:15" ht="23.25" customHeight="1" x14ac:dyDescent="0.55000000000000004">
      <c r="A1" s="51"/>
      <c r="B1" s="47"/>
      <c r="C1" s="63"/>
      <c r="D1" s="49"/>
      <c r="E1" s="49"/>
      <c r="I1" s="57" t="s">
        <v>15</v>
      </c>
    </row>
    <row r="2" spans="1:15" ht="23.25" customHeight="1" x14ac:dyDescent="0.55000000000000004">
      <c r="A2" s="51"/>
      <c r="B2" s="47"/>
      <c r="C2" s="63"/>
      <c r="D2" s="49"/>
      <c r="E2" s="49"/>
    </row>
    <row r="3" spans="1:15" ht="23.25" customHeight="1" x14ac:dyDescent="0.55000000000000004">
      <c r="A3" s="51"/>
      <c r="B3" s="47"/>
      <c r="C3" s="63"/>
      <c r="D3" s="49"/>
      <c r="E3" s="49"/>
    </row>
    <row r="4" spans="1:15" ht="23.25" customHeight="1" x14ac:dyDescent="0.55000000000000004">
      <c r="A4" s="51"/>
      <c r="B4" s="47"/>
      <c r="C4" s="63"/>
      <c r="D4" s="49"/>
      <c r="E4" s="49"/>
    </row>
    <row r="5" spans="1:15" ht="23.25" customHeight="1" x14ac:dyDescent="0.55000000000000004">
      <c r="A5" s="105" t="s">
        <v>9</v>
      </c>
      <c r="B5" s="107" t="str">
        <f>'Beating the Benchmark'!B5</f>
        <v>SPX Index</v>
      </c>
      <c r="C5" s="63"/>
      <c r="D5" s="49"/>
      <c r="E5" s="49"/>
    </row>
    <row r="6" spans="1:15" ht="23.25" customHeight="1" x14ac:dyDescent="0.55000000000000004">
      <c r="A6" s="105" t="s">
        <v>23</v>
      </c>
      <c r="B6" s="106" t="str">
        <f>'Beating the Benchmark'!B6</f>
        <v>6M</v>
      </c>
      <c r="C6" s="63"/>
      <c r="D6" s="49"/>
      <c r="E6" s="49"/>
    </row>
    <row r="7" spans="1:15" ht="23.25" customHeight="1" x14ac:dyDescent="0.55000000000000004">
      <c r="A7" s="105" t="s">
        <v>26</v>
      </c>
      <c r="B7" s="106">
        <f>'Sector Comparison'!B7</f>
        <v>45166</v>
      </c>
      <c r="C7" s="63"/>
      <c r="D7" s="49"/>
      <c r="E7" s="49"/>
    </row>
    <row r="8" spans="1:15" ht="23.25" customHeight="1" x14ac:dyDescent="0.55000000000000004">
      <c r="A8" s="105" t="s">
        <v>25</v>
      </c>
      <c r="B8" s="106" t="str">
        <f>'Sector Comparison'!B8</f>
        <v>BICS</v>
      </c>
      <c r="C8" s="63"/>
      <c r="D8" s="49"/>
      <c r="E8" s="49"/>
    </row>
    <row r="9" spans="1:15" ht="23.25" customHeight="1" x14ac:dyDescent="0.55000000000000004">
      <c r="A9" s="105" t="s">
        <v>36</v>
      </c>
      <c r="B9" s="114">
        <f>'Sector Comparison'!B9</f>
        <v>2</v>
      </c>
      <c r="C9" s="63"/>
      <c r="D9" s="49"/>
      <c r="E9" s="49"/>
    </row>
    <row r="10" spans="1:15" ht="23.25" customHeight="1" x14ac:dyDescent="0.55000000000000004">
      <c r="A10" s="118" t="s">
        <v>35</v>
      </c>
      <c r="B10" s="114">
        <v>10</v>
      </c>
      <c r="C10" s="63"/>
      <c r="D10" s="49"/>
      <c r="E10" s="49"/>
    </row>
    <row r="11" spans="1:15" ht="23.25" customHeight="1" x14ac:dyDescent="0.55000000000000004">
      <c r="A11" s="51"/>
      <c r="B11" s="47"/>
      <c r="C11" s="63"/>
      <c r="D11" s="49"/>
      <c r="E11" s="49"/>
      <c r="G11"/>
      <c r="H11"/>
      <c r="I11"/>
      <c r="J11"/>
    </row>
    <row r="12" spans="1:15" ht="16.5" customHeight="1" x14ac:dyDescent="0.55000000000000004">
      <c r="A12" s="171" t="s">
        <v>2</v>
      </c>
      <c r="B12" s="176" t="str">
        <f>"let(#Return = dropna(pct_chg(px_last(dates=range(-"&amp;$B$6&amp;","&amp;_xll.BQL.DATE(B7)&amp;"),fill=prev)))/100;
#Best_Perf = groupsort(#return,order=desc).value;
#Class = Classification_Name("&amp;B8&amp;","&amp;B9&amp;").value;)"</f>
        <v>let(#Return = dropna(pct_chg(px_last(dates=range(-6M,2023-08-28),fill=prev)))/100;
#Best_Perf = groupsort(#return,order=desc).value;
#Class = Classification_Name(BICS,2).value;)</v>
      </c>
      <c r="C12" s="177"/>
      <c r="D12" s="177"/>
      <c r="E12" s="177"/>
      <c r="F12" s="177"/>
      <c r="G12"/>
      <c r="H12"/>
      <c r="I12"/>
      <c r="J12"/>
    </row>
    <row r="13" spans="1:15" x14ac:dyDescent="0.55000000000000004">
      <c r="A13" s="171"/>
      <c r="B13" s="176"/>
      <c r="C13" s="177"/>
      <c r="D13" s="177"/>
      <c r="E13" s="177"/>
      <c r="F13" s="177"/>
      <c r="G13"/>
      <c r="H13"/>
      <c r="I13"/>
      <c r="J13"/>
    </row>
    <row r="14" spans="1:15" s="39" customFormat="1" ht="81" customHeight="1" x14ac:dyDescent="0.55000000000000004">
      <c r="A14" s="171"/>
      <c r="B14" s="176"/>
      <c r="C14" s="177"/>
      <c r="D14" s="177"/>
      <c r="E14" s="177"/>
      <c r="F14" s="177"/>
      <c r="G14"/>
      <c r="H14"/>
      <c r="I14"/>
      <c r="J14"/>
      <c r="K14"/>
      <c r="L14"/>
      <c r="M14"/>
      <c r="N14"/>
      <c r="O14"/>
    </row>
    <row r="15" spans="1:15" ht="15.75" customHeight="1" x14ac:dyDescent="0.55000000000000004">
      <c r="A15" s="124" t="s">
        <v>3</v>
      </c>
      <c r="B15" s="174" t="s">
        <v>33</v>
      </c>
      <c r="C15" s="175"/>
      <c r="D15" s="175"/>
      <c r="E15" s="175"/>
      <c r="F15" s="120"/>
      <c r="G15"/>
      <c r="H15"/>
      <c r="I15"/>
      <c r="J15"/>
    </row>
    <row r="16" spans="1:15" ht="37.5" customHeight="1" x14ac:dyDescent="0.55000000000000004">
      <c r="A16" s="125" t="s">
        <v>4</v>
      </c>
      <c r="B16" s="172" t="str">
        <f>"for(filter(fundamentalticker(members('"&amp;B5&amp;"',dates="&amp;_xll.BQL.DATE(B8)&amp;")),grouprank(#best_perf)&lt;="&amp;B10&amp;"))"</f>
        <v>for(filter(fundamentalticker(members('SPX Index',dates=2023-07-12)),grouprank(#best_perf)&lt;=10))</v>
      </c>
      <c r="C16" s="173"/>
      <c r="D16" s="173"/>
      <c r="E16" s="173"/>
      <c r="F16" s="121"/>
      <c r="G16"/>
      <c r="H16"/>
      <c r="I16"/>
      <c r="J16"/>
    </row>
    <row r="17" spans="1:7" ht="29.25" customHeight="1" x14ac:dyDescent="0.55000000000000004">
      <c r="A17" s="126" t="s">
        <v>5</v>
      </c>
      <c r="B17" s="174" t="s">
        <v>40</v>
      </c>
      <c r="C17" s="175"/>
      <c r="D17" s="175"/>
      <c r="E17" s="175"/>
      <c r="F17" s="120"/>
    </row>
    <row r="18" spans="1:7" x14ac:dyDescent="0.55000000000000004">
      <c r="A18" s="51"/>
      <c r="B18" s="53"/>
      <c r="C18" s="60"/>
      <c r="D18" s="53"/>
      <c r="E18" s="54"/>
    </row>
    <row r="19" spans="1:7" x14ac:dyDescent="0.55000000000000004">
      <c r="A19" s="51"/>
      <c r="B19" s="53"/>
      <c r="C19" s="60"/>
      <c r="D19" s="53"/>
      <c r="E19" s="54"/>
    </row>
    <row r="20" spans="1:7" x14ac:dyDescent="0.55000000000000004">
      <c r="A20" s="148" t="s">
        <v>56</v>
      </c>
      <c r="B20" s="151" t="str">
        <f>_xll.BQL.QUERY(B12&amp;B15&amp;B16&amp;B17,"cols=3;rows=11")</f>
        <v>ID</v>
      </c>
      <c r="C20" s="152" t="s">
        <v>32</v>
      </c>
      <c r="D20" s="153" t="s">
        <v>34</v>
      </c>
      <c r="E20" s="108"/>
    </row>
    <row r="21" spans="1:7" x14ac:dyDescent="0.55000000000000004">
      <c r="A21" s="51"/>
      <c r="B21" s="153" t="s">
        <v>43</v>
      </c>
      <c r="C21" s="152">
        <v>0.62679425837320579</v>
      </c>
      <c r="D21" s="152" t="s">
        <v>30</v>
      </c>
      <c r="E21" s="108"/>
    </row>
    <row r="22" spans="1:7" x14ac:dyDescent="0.55000000000000004">
      <c r="A22" s="51"/>
      <c r="B22" s="153" t="s">
        <v>44</v>
      </c>
      <c r="C22" s="152">
        <v>0.2133165709757755</v>
      </c>
      <c r="D22" s="152" t="s">
        <v>29</v>
      </c>
      <c r="E22" s="108"/>
    </row>
    <row r="23" spans="1:7" x14ac:dyDescent="0.55000000000000004">
      <c r="A23" s="51"/>
      <c r="B23" s="153" t="s">
        <v>48</v>
      </c>
      <c r="C23" s="152">
        <v>0.20498028027766657</v>
      </c>
      <c r="D23" s="152" t="s">
        <v>30</v>
      </c>
      <c r="E23" s="115"/>
    </row>
    <row r="24" spans="1:7" x14ac:dyDescent="0.55000000000000004">
      <c r="A24" s="51"/>
      <c r="B24" s="153" t="s">
        <v>47</v>
      </c>
      <c r="C24" s="152">
        <v>0.16058108309419394</v>
      </c>
      <c r="D24" s="152" t="s">
        <v>14</v>
      </c>
      <c r="E24" s="116"/>
    </row>
    <row r="25" spans="1:7" x14ac:dyDescent="0.55000000000000004">
      <c r="A25" s="51"/>
      <c r="B25" s="153" t="s">
        <v>46</v>
      </c>
      <c r="C25" s="152">
        <v>6.3571384974888387E-2</v>
      </c>
      <c r="D25" s="152" t="s">
        <v>42</v>
      </c>
      <c r="E25" s="116"/>
    </row>
    <row r="26" spans="1:7" x14ac:dyDescent="0.55000000000000004">
      <c r="A26" s="51"/>
      <c r="B26" s="153" t="s">
        <v>49</v>
      </c>
      <c r="C26" s="152">
        <v>4.0306454327366289E-3</v>
      </c>
      <c r="D26" s="152" t="s">
        <v>14</v>
      </c>
      <c r="E26" s="55"/>
      <c r="G26" s="117"/>
    </row>
    <row r="27" spans="1:7" x14ac:dyDescent="0.55000000000000004">
      <c r="A27" s="51"/>
      <c r="B27" s="153" t="s">
        <v>50</v>
      </c>
      <c r="C27" s="152">
        <v>-4.5321617597415161E-2</v>
      </c>
      <c r="D27" s="152" t="s">
        <v>14</v>
      </c>
      <c r="E27" s="55"/>
      <c r="G27" s="117"/>
    </row>
    <row r="28" spans="1:7" x14ac:dyDescent="0.55000000000000004">
      <c r="A28" s="51"/>
      <c r="B28" s="153" t="s">
        <v>45</v>
      </c>
      <c r="C28" s="152">
        <v>-8.3229060167066771E-2</v>
      </c>
      <c r="D28" s="152" t="s">
        <v>41</v>
      </c>
      <c r="E28" s="55"/>
      <c r="G28" s="117"/>
    </row>
    <row r="29" spans="1:7" x14ac:dyDescent="0.55000000000000004">
      <c r="A29" s="51"/>
      <c r="B29" s="153" t="s">
        <v>51</v>
      </c>
      <c r="C29" s="152">
        <v>-0.15207440125788568</v>
      </c>
      <c r="D29" s="152" t="s">
        <v>14</v>
      </c>
      <c r="E29" s="55"/>
      <c r="G29" s="117"/>
    </row>
    <row r="30" spans="1:7" x14ac:dyDescent="0.55000000000000004">
      <c r="A30" s="51"/>
      <c r="B30" s="153" t="s">
        <v>52</v>
      </c>
      <c r="C30" s="152">
        <v>-0.54656454637876939</v>
      </c>
      <c r="D30" s="152" t="s">
        <v>31</v>
      </c>
      <c r="E30" s="55"/>
      <c r="G30" s="117"/>
    </row>
    <row r="31" spans="1:7" x14ac:dyDescent="0.55000000000000004">
      <c r="A31" s="51"/>
      <c r="B31" s="153"/>
      <c r="C31" s="152"/>
      <c r="D31" s="152"/>
      <c r="E31" s="55"/>
    </row>
    <row r="32" spans="1:7" x14ac:dyDescent="0.55000000000000004">
      <c r="A32" s="51"/>
      <c r="B32" s="153"/>
      <c r="C32" s="152"/>
      <c r="D32" s="154"/>
      <c r="E32" s="55"/>
    </row>
    <row r="33" spans="1:5" x14ac:dyDescent="0.55000000000000004">
      <c r="A33" s="51"/>
      <c r="B33" s="153"/>
      <c r="C33" s="152"/>
      <c r="D33" s="154"/>
      <c r="E33" s="55"/>
    </row>
    <row r="34" spans="1:5" x14ac:dyDescent="0.55000000000000004">
      <c r="A34" s="51"/>
      <c r="B34" s="153"/>
      <c r="C34" s="152"/>
      <c r="D34" s="154"/>
      <c r="E34" s="50"/>
    </row>
    <row r="35" spans="1:5" x14ac:dyDescent="0.55000000000000004">
      <c r="A35" s="51"/>
      <c r="B35" s="153"/>
      <c r="C35" s="152"/>
      <c r="D35" s="154"/>
      <c r="E35" s="50"/>
    </row>
    <row r="36" spans="1:5" x14ac:dyDescent="0.55000000000000004">
      <c r="A36" s="51"/>
      <c r="B36" s="153"/>
      <c r="C36" s="152"/>
      <c r="D36" s="154"/>
      <c r="E36" s="50"/>
    </row>
    <row r="37" spans="1:5" x14ac:dyDescent="0.55000000000000004">
      <c r="A37" s="51"/>
      <c r="B37" s="153"/>
      <c r="C37" s="152"/>
      <c r="D37" s="154"/>
      <c r="E37" s="50"/>
    </row>
    <row r="38" spans="1:5" x14ac:dyDescent="0.55000000000000004">
      <c r="A38" s="51"/>
      <c r="B38" s="153"/>
      <c r="C38" s="152"/>
      <c r="D38" s="154"/>
      <c r="E38" s="50"/>
    </row>
    <row r="39" spans="1:5" x14ac:dyDescent="0.55000000000000004">
      <c r="A39" s="51"/>
      <c r="B39" s="153"/>
      <c r="C39" s="152"/>
      <c r="D39" s="154"/>
      <c r="E39" s="50"/>
    </row>
    <row r="40" spans="1:5" x14ac:dyDescent="0.55000000000000004">
      <c r="A40" s="51"/>
      <c r="B40" s="110"/>
      <c r="C40" s="111"/>
      <c r="D40" s="60"/>
      <c r="E40" s="50"/>
    </row>
    <row r="41" spans="1:5" x14ac:dyDescent="0.55000000000000004">
      <c r="A41" s="51"/>
      <c r="B41" s="110"/>
      <c r="C41" s="111"/>
      <c r="D41" s="53"/>
      <c r="E41" s="50"/>
    </row>
    <row r="42" spans="1:5" x14ac:dyDescent="0.55000000000000004">
      <c r="A42" s="51"/>
      <c r="B42" s="110"/>
      <c r="C42" s="111"/>
      <c r="D42" s="53"/>
    </row>
    <row r="43" spans="1:5" x14ac:dyDescent="0.55000000000000004">
      <c r="A43" s="51"/>
      <c r="B43" s="110"/>
      <c r="C43" s="111"/>
      <c r="D43" s="53"/>
    </row>
    <row r="44" spans="1:5" x14ac:dyDescent="0.55000000000000004">
      <c r="A44" s="51"/>
      <c r="B44" s="110"/>
      <c r="C44" s="111"/>
      <c r="D44" s="53"/>
      <c r="E44" s="49"/>
    </row>
    <row r="45" spans="1:5" x14ac:dyDescent="0.55000000000000004">
      <c r="A45" s="51"/>
      <c r="B45" s="110"/>
      <c r="C45" s="111"/>
      <c r="D45" s="53"/>
      <c r="E45" s="49"/>
    </row>
    <row r="46" spans="1:5" x14ac:dyDescent="0.55000000000000004">
      <c r="A46" s="51"/>
      <c r="B46" s="109"/>
      <c r="C46" s="112"/>
      <c r="E46" s="49"/>
    </row>
    <row r="47" spans="1:5" x14ac:dyDescent="0.55000000000000004">
      <c r="A47" s="51"/>
      <c r="B47" s="109"/>
      <c r="C47" s="112"/>
      <c r="E47" s="49"/>
    </row>
    <row r="48" spans="1:5" x14ac:dyDescent="0.55000000000000004">
      <c r="A48" s="51"/>
      <c r="B48" s="109"/>
      <c r="C48" s="112"/>
      <c r="E48" s="49"/>
    </row>
    <row r="49" spans="1:5" x14ac:dyDescent="0.55000000000000004">
      <c r="A49" s="51"/>
      <c r="B49" s="109"/>
      <c r="C49" s="112"/>
      <c r="E49" s="49"/>
    </row>
    <row r="50" spans="1:5" x14ac:dyDescent="0.55000000000000004">
      <c r="A50" s="51"/>
      <c r="B50" s="109"/>
      <c r="C50" s="112"/>
      <c r="E50" s="49"/>
    </row>
    <row r="51" spans="1:5" x14ac:dyDescent="0.55000000000000004">
      <c r="A51" s="51"/>
      <c r="B51" s="109"/>
      <c r="C51" s="112"/>
      <c r="E51" s="49"/>
    </row>
    <row r="52" spans="1:5" x14ac:dyDescent="0.55000000000000004">
      <c r="A52" s="51"/>
      <c r="B52" s="109"/>
      <c r="C52" s="112"/>
      <c r="E52" s="49"/>
    </row>
    <row r="53" spans="1:5" x14ac:dyDescent="0.55000000000000004">
      <c r="A53" s="51"/>
      <c r="B53" s="109"/>
      <c r="C53" s="112"/>
      <c r="E53" s="49"/>
    </row>
    <row r="54" spans="1:5" x14ac:dyDescent="0.55000000000000004">
      <c r="A54" s="51"/>
      <c r="B54" s="109"/>
      <c r="C54" s="112"/>
      <c r="E54" s="49"/>
    </row>
    <row r="55" spans="1:5" x14ac:dyDescent="0.55000000000000004">
      <c r="A55" s="51"/>
      <c r="B55" s="109"/>
      <c r="C55" s="112"/>
      <c r="E55" s="49"/>
    </row>
    <row r="56" spans="1:5" x14ac:dyDescent="0.55000000000000004">
      <c r="A56" s="51"/>
      <c r="B56" s="109"/>
      <c r="C56" s="112"/>
      <c r="E56" s="49"/>
    </row>
    <row r="57" spans="1:5" x14ac:dyDescent="0.55000000000000004">
      <c r="A57" s="51"/>
      <c r="B57" s="109"/>
      <c r="C57" s="112"/>
      <c r="E57" s="49"/>
    </row>
    <row r="58" spans="1:5" x14ac:dyDescent="0.55000000000000004">
      <c r="A58" s="51"/>
      <c r="B58" s="109"/>
      <c r="C58" s="112"/>
      <c r="E58" s="49"/>
    </row>
    <row r="59" spans="1:5" x14ac:dyDescent="0.55000000000000004">
      <c r="A59" s="51"/>
      <c r="B59" s="109"/>
      <c r="C59" s="112"/>
      <c r="E59" s="49"/>
    </row>
    <row r="60" spans="1:5" x14ac:dyDescent="0.55000000000000004">
      <c r="A60" s="51"/>
      <c r="B60" s="109"/>
      <c r="C60" s="112"/>
      <c r="E60" s="49"/>
    </row>
    <row r="61" spans="1:5" x14ac:dyDescent="0.55000000000000004">
      <c r="A61" s="51"/>
      <c r="B61" s="109"/>
      <c r="C61" s="112"/>
      <c r="E61" s="49"/>
    </row>
    <row r="62" spans="1:5" x14ac:dyDescent="0.55000000000000004">
      <c r="A62" s="51"/>
      <c r="B62" s="109"/>
      <c r="C62" s="112"/>
      <c r="E62" s="49"/>
    </row>
    <row r="63" spans="1:5" x14ac:dyDescent="0.55000000000000004">
      <c r="A63" s="51"/>
      <c r="B63" s="109"/>
      <c r="C63" s="112"/>
      <c r="E63" s="49"/>
    </row>
    <row r="64" spans="1:5" x14ac:dyDescent="0.55000000000000004">
      <c r="A64" s="51"/>
      <c r="B64" s="109"/>
      <c r="C64" s="112"/>
      <c r="E64" s="49"/>
    </row>
    <row r="65" spans="1:5" x14ac:dyDescent="0.55000000000000004">
      <c r="A65" s="51"/>
      <c r="B65" s="109"/>
      <c r="C65" s="112"/>
      <c r="E65" s="49"/>
    </row>
    <row r="66" spans="1:5" x14ac:dyDescent="0.55000000000000004">
      <c r="A66" s="51"/>
      <c r="B66" s="109"/>
      <c r="C66" s="112"/>
      <c r="E66" s="49"/>
    </row>
    <row r="67" spans="1:5" x14ac:dyDescent="0.55000000000000004">
      <c r="A67" s="51"/>
      <c r="B67" s="109"/>
      <c r="C67" s="112"/>
      <c r="E67" s="49"/>
    </row>
    <row r="68" spans="1:5" x14ac:dyDescent="0.55000000000000004">
      <c r="A68" s="51"/>
      <c r="B68" s="109"/>
      <c r="C68" s="112"/>
      <c r="E68" s="49"/>
    </row>
    <row r="69" spans="1:5" x14ac:dyDescent="0.55000000000000004">
      <c r="A69" s="51"/>
      <c r="B69" s="109"/>
      <c r="C69" s="112"/>
      <c r="E69" s="49"/>
    </row>
    <row r="70" spans="1:5" x14ac:dyDescent="0.55000000000000004">
      <c r="A70" s="51"/>
      <c r="B70" s="109"/>
      <c r="C70" s="112"/>
      <c r="E70" s="49"/>
    </row>
    <row r="71" spans="1:5" x14ac:dyDescent="0.55000000000000004">
      <c r="A71" s="51"/>
      <c r="B71" s="109"/>
      <c r="C71" s="112"/>
      <c r="E71" s="49"/>
    </row>
    <row r="72" spans="1:5" x14ac:dyDescent="0.55000000000000004">
      <c r="A72" s="51"/>
      <c r="B72" s="109"/>
      <c r="C72" s="112"/>
      <c r="E72" s="49"/>
    </row>
    <row r="73" spans="1:5" x14ac:dyDescent="0.55000000000000004">
      <c r="A73" s="51"/>
      <c r="B73" s="109"/>
      <c r="C73" s="112"/>
      <c r="E73" s="49"/>
    </row>
    <row r="74" spans="1:5" x14ac:dyDescent="0.55000000000000004">
      <c r="A74" s="51"/>
      <c r="B74" s="109"/>
      <c r="C74" s="112"/>
      <c r="E74" s="49"/>
    </row>
    <row r="75" spans="1:5" x14ac:dyDescent="0.55000000000000004">
      <c r="A75" s="51"/>
      <c r="B75" s="109"/>
      <c r="C75" s="112"/>
      <c r="E75" s="49"/>
    </row>
    <row r="76" spans="1:5" x14ac:dyDescent="0.55000000000000004">
      <c r="A76" s="51"/>
      <c r="B76" s="109"/>
      <c r="C76" s="112"/>
      <c r="E76" s="49"/>
    </row>
    <row r="77" spans="1:5" x14ac:dyDescent="0.55000000000000004">
      <c r="A77" s="51"/>
      <c r="B77" s="109"/>
      <c r="C77" s="112"/>
    </row>
    <row r="78" spans="1:5" x14ac:dyDescent="0.55000000000000004">
      <c r="A78" s="51"/>
      <c r="B78" s="109"/>
      <c r="C78" s="112"/>
    </row>
    <row r="79" spans="1:5" x14ac:dyDescent="0.55000000000000004">
      <c r="A79" s="51"/>
      <c r="B79" s="109"/>
      <c r="C79" s="112"/>
    </row>
    <row r="80" spans="1:5" x14ac:dyDescent="0.55000000000000004">
      <c r="A80" s="51"/>
      <c r="B80" s="109"/>
      <c r="C80" s="112"/>
    </row>
    <row r="81" spans="1:3" x14ac:dyDescent="0.55000000000000004">
      <c r="A81" s="51"/>
      <c r="B81" s="109"/>
      <c r="C81" s="112"/>
    </row>
    <row r="82" spans="1:3" x14ac:dyDescent="0.55000000000000004">
      <c r="A82" s="51"/>
      <c r="B82" s="109"/>
      <c r="C82" s="112"/>
    </row>
    <row r="83" spans="1:3" x14ac:dyDescent="0.55000000000000004">
      <c r="A83" s="51"/>
      <c r="B83" s="109"/>
      <c r="C83" s="112"/>
    </row>
    <row r="84" spans="1:3" x14ac:dyDescent="0.55000000000000004">
      <c r="A84" s="51"/>
      <c r="B84" s="109"/>
      <c r="C84" s="112"/>
    </row>
    <row r="85" spans="1:3" x14ac:dyDescent="0.55000000000000004">
      <c r="A85" s="51"/>
      <c r="B85" s="109"/>
      <c r="C85" s="112"/>
    </row>
    <row r="86" spans="1:3" x14ac:dyDescent="0.55000000000000004">
      <c r="A86" s="51"/>
      <c r="B86" s="109"/>
      <c r="C86" s="112"/>
    </row>
    <row r="87" spans="1:3" x14ac:dyDescent="0.55000000000000004">
      <c r="A87" s="51"/>
      <c r="B87" s="109"/>
      <c r="C87" s="112"/>
    </row>
    <row r="88" spans="1:3" x14ac:dyDescent="0.55000000000000004">
      <c r="A88" s="51"/>
      <c r="B88" s="109"/>
      <c r="C88" s="112"/>
    </row>
    <row r="89" spans="1:3" x14ac:dyDescent="0.55000000000000004">
      <c r="A89" s="51"/>
      <c r="B89" s="109"/>
      <c r="C89" s="112"/>
    </row>
    <row r="90" spans="1:3" x14ac:dyDescent="0.55000000000000004">
      <c r="A90" s="51"/>
      <c r="B90" s="109"/>
      <c r="C90" s="112"/>
    </row>
    <row r="91" spans="1:3" x14ac:dyDescent="0.55000000000000004">
      <c r="A91" s="51"/>
      <c r="B91" s="109"/>
      <c r="C91" s="112"/>
    </row>
    <row r="92" spans="1:3" x14ac:dyDescent="0.55000000000000004">
      <c r="A92" s="51"/>
      <c r="B92" s="109"/>
      <c r="C92" s="112"/>
    </row>
    <row r="93" spans="1:3" x14ac:dyDescent="0.55000000000000004">
      <c r="A93" s="51"/>
      <c r="B93" s="109"/>
      <c r="C93" s="112"/>
    </row>
    <row r="94" spans="1:3" x14ac:dyDescent="0.55000000000000004">
      <c r="A94" s="51"/>
      <c r="B94" s="109"/>
      <c r="C94" s="112"/>
    </row>
    <row r="95" spans="1:3" x14ac:dyDescent="0.55000000000000004">
      <c r="A95" s="51"/>
      <c r="B95" s="109"/>
      <c r="C95" s="112"/>
    </row>
    <row r="96" spans="1:3" x14ac:dyDescent="0.55000000000000004">
      <c r="A96" s="51"/>
      <c r="B96" s="109"/>
      <c r="C96" s="112"/>
    </row>
    <row r="97" spans="1:3" x14ac:dyDescent="0.55000000000000004">
      <c r="A97" s="51"/>
      <c r="B97" s="109"/>
      <c r="C97" s="112"/>
    </row>
    <row r="98" spans="1:3" x14ac:dyDescent="0.55000000000000004">
      <c r="A98" s="51"/>
      <c r="B98" s="109"/>
      <c r="C98" s="112"/>
    </row>
    <row r="99" spans="1:3" x14ac:dyDescent="0.55000000000000004">
      <c r="A99" s="51"/>
      <c r="B99" s="109"/>
      <c r="C99" s="112"/>
    </row>
    <row r="100" spans="1:3" x14ac:dyDescent="0.55000000000000004">
      <c r="A100" s="51"/>
      <c r="B100" s="109"/>
      <c r="C100" s="112"/>
    </row>
    <row r="101" spans="1:3" x14ac:dyDescent="0.55000000000000004">
      <c r="A101" s="51"/>
      <c r="B101" s="109"/>
      <c r="C101" s="112"/>
    </row>
    <row r="102" spans="1:3" x14ac:dyDescent="0.55000000000000004">
      <c r="A102" s="51"/>
      <c r="B102" s="109"/>
      <c r="C102" s="112"/>
    </row>
    <row r="103" spans="1:3" x14ac:dyDescent="0.55000000000000004">
      <c r="A103" s="51"/>
      <c r="B103" s="109"/>
      <c r="C103" s="112"/>
    </row>
    <row r="104" spans="1:3" x14ac:dyDescent="0.55000000000000004">
      <c r="A104" s="51"/>
      <c r="B104" s="109"/>
      <c r="C104" s="112"/>
    </row>
    <row r="105" spans="1:3" x14ac:dyDescent="0.55000000000000004">
      <c r="A105" s="51"/>
      <c r="B105" s="109"/>
      <c r="C105" s="112"/>
    </row>
    <row r="106" spans="1:3" x14ac:dyDescent="0.55000000000000004">
      <c r="A106" s="51"/>
      <c r="B106" s="109"/>
      <c r="C106" s="112"/>
    </row>
    <row r="107" spans="1:3" x14ac:dyDescent="0.55000000000000004">
      <c r="A107" s="51"/>
      <c r="B107" s="109"/>
      <c r="C107" s="112"/>
    </row>
    <row r="108" spans="1:3" x14ac:dyDescent="0.55000000000000004">
      <c r="A108" s="51"/>
      <c r="B108" s="109"/>
      <c r="C108" s="112"/>
    </row>
    <row r="109" spans="1:3" x14ac:dyDescent="0.55000000000000004">
      <c r="A109" s="51"/>
      <c r="B109" s="109"/>
      <c r="C109" s="112"/>
    </row>
    <row r="110" spans="1:3" x14ac:dyDescent="0.55000000000000004">
      <c r="A110" s="51"/>
      <c r="B110" s="109"/>
      <c r="C110" s="112"/>
    </row>
    <row r="111" spans="1:3" x14ac:dyDescent="0.55000000000000004">
      <c r="A111" s="51"/>
      <c r="B111" s="109"/>
      <c r="C111" s="112"/>
    </row>
    <row r="112" spans="1:3" x14ac:dyDescent="0.55000000000000004">
      <c r="A112" s="51"/>
      <c r="B112" s="109"/>
      <c r="C112" s="112"/>
    </row>
    <row r="113" spans="1:3" x14ac:dyDescent="0.55000000000000004">
      <c r="A113" s="51"/>
      <c r="B113" s="109"/>
      <c r="C113" s="112"/>
    </row>
    <row r="114" spans="1:3" x14ac:dyDescent="0.55000000000000004">
      <c r="A114" s="51"/>
      <c r="B114" s="109"/>
      <c r="C114" s="112"/>
    </row>
    <row r="115" spans="1:3" x14ac:dyDescent="0.55000000000000004">
      <c r="A115" s="51"/>
      <c r="B115" s="109"/>
      <c r="C115" s="112"/>
    </row>
    <row r="116" spans="1:3" x14ac:dyDescent="0.55000000000000004">
      <c r="A116" s="51"/>
      <c r="B116" s="109"/>
      <c r="C116" s="112"/>
    </row>
    <row r="117" spans="1:3" x14ac:dyDescent="0.55000000000000004">
      <c r="A117" s="51"/>
      <c r="B117" s="109"/>
      <c r="C117" s="112"/>
    </row>
    <row r="118" spans="1:3" x14ac:dyDescent="0.55000000000000004">
      <c r="A118" s="51"/>
      <c r="B118" s="109"/>
      <c r="C118" s="112"/>
    </row>
    <row r="119" spans="1:3" x14ac:dyDescent="0.55000000000000004">
      <c r="A119" s="51"/>
      <c r="B119" s="109"/>
      <c r="C119" s="112"/>
    </row>
    <row r="120" spans="1:3" x14ac:dyDescent="0.55000000000000004">
      <c r="A120" s="51"/>
      <c r="B120" s="109"/>
      <c r="C120" s="112"/>
    </row>
    <row r="121" spans="1:3" x14ac:dyDescent="0.55000000000000004">
      <c r="A121" s="51"/>
      <c r="B121" s="109"/>
      <c r="C121" s="112"/>
    </row>
    <row r="122" spans="1:3" x14ac:dyDescent="0.55000000000000004">
      <c r="A122" s="51"/>
      <c r="B122" s="109"/>
      <c r="C122" s="112"/>
    </row>
    <row r="123" spans="1:3" x14ac:dyDescent="0.55000000000000004">
      <c r="A123" s="51"/>
      <c r="B123" s="109"/>
      <c r="C123" s="112"/>
    </row>
    <row r="124" spans="1:3" x14ac:dyDescent="0.55000000000000004">
      <c r="B124" s="109"/>
      <c r="C124" s="112"/>
    </row>
    <row r="125" spans="1:3" x14ac:dyDescent="0.55000000000000004">
      <c r="B125" s="109"/>
      <c r="C125" s="112"/>
    </row>
    <row r="126" spans="1:3" x14ac:dyDescent="0.55000000000000004">
      <c r="B126" s="109"/>
      <c r="C126" s="112"/>
    </row>
    <row r="127" spans="1:3" x14ac:dyDescent="0.55000000000000004">
      <c r="B127" s="109"/>
      <c r="C127" s="112"/>
    </row>
    <row r="128" spans="1:3" x14ac:dyDescent="0.55000000000000004">
      <c r="B128" s="109"/>
      <c r="C128" s="112"/>
    </row>
    <row r="129" spans="2:3" x14ac:dyDescent="0.55000000000000004">
      <c r="B129" s="109"/>
      <c r="C129" s="112"/>
    </row>
    <row r="130" spans="2:3" x14ac:dyDescent="0.55000000000000004">
      <c r="B130" s="109"/>
      <c r="C130" s="112"/>
    </row>
    <row r="131" spans="2:3" x14ac:dyDescent="0.55000000000000004">
      <c r="B131" s="109"/>
      <c r="C131" s="112"/>
    </row>
    <row r="132" spans="2:3" x14ac:dyDescent="0.55000000000000004">
      <c r="B132" s="109"/>
      <c r="C132" s="112"/>
    </row>
    <row r="133" spans="2:3" x14ac:dyDescent="0.55000000000000004">
      <c r="B133" s="109"/>
      <c r="C133" s="112"/>
    </row>
    <row r="134" spans="2:3" x14ac:dyDescent="0.55000000000000004">
      <c r="B134" s="109"/>
      <c r="C134" s="112"/>
    </row>
    <row r="135" spans="2:3" x14ac:dyDescent="0.55000000000000004">
      <c r="B135" s="109"/>
      <c r="C135" s="112"/>
    </row>
    <row r="136" spans="2:3" x14ac:dyDescent="0.55000000000000004">
      <c r="B136" s="109"/>
      <c r="C136" s="112"/>
    </row>
    <row r="137" spans="2:3" x14ac:dyDescent="0.55000000000000004">
      <c r="B137" s="109"/>
      <c r="C137" s="112"/>
    </row>
    <row r="138" spans="2:3" x14ac:dyDescent="0.55000000000000004">
      <c r="B138" s="109"/>
      <c r="C138" s="112"/>
    </row>
    <row r="139" spans="2:3" x14ac:dyDescent="0.55000000000000004">
      <c r="B139" s="109"/>
      <c r="C139" s="112"/>
    </row>
    <row r="140" spans="2:3" x14ac:dyDescent="0.55000000000000004">
      <c r="B140" s="109"/>
      <c r="C140" s="112"/>
    </row>
    <row r="141" spans="2:3" x14ac:dyDescent="0.55000000000000004">
      <c r="C141" s="109"/>
    </row>
  </sheetData>
  <mergeCells count="5">
    <mergeCell ref="A12:A14"/>
    <mergeCell ref="B15:E15"/>
    <mergeCell ref="B16:E16"/>
    <mergeCell ref="B17:E17"/>
    <mergeCell ref="B12:F14"/>
  </mergeCells>
  <pageMargins left="0.7" right="0.7" top="0.75" bottom="0.75" header="0.3" footer="0.3"/>
  <pageSetup orientation="portrait" r:id="rId1"/>
  <headerFooter>
    <oddFooter>&amp;C&amp;1#&amp;"Arial"&amp;10&amp;K000000Internal</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44"/>
  <sheetViews>
    <sheetView showGridLines="0" showRowColHeaders="0" zoomScale="70" zoomScaleNormal="70" workbookViewId="0">
      <selection activeCell="D21" sqref="D21"/>
    </sheetView>
  </sheetViews>
  <sheetFormatPr defaultRowHeight="14.4" x14ac:dyDescent="0.55000000000000004"/>
  <cols>
    <col min="1" max="1" width="21.62890625" customWidth="1"/>
    <col min="2" max="2" width="37.3671875" customWidth="1"/>
    <col min="5" max="5" width="24.62890625" customWidth="1"/>
    <col min="6" max="6" width="27.3671875" customWidth="1"/>
    <col min="7" max="7" width="30.62890625" customWidth="1"/>
    <col min="8" max="8" width="11.5234375" customWidth="1"/>
    <col min="12" max="12" width="25.3671875" customWidth="1"/>
    <col min="13" max="13" width="28.5234375" customWidth="1"/>
    <col min="14" max="16" width="9.3671875" hidden="1" customWidth="1"/>
    <col min="17" max="17" width="34.3671875" hidden="1" customWidth="1"/>
    <col min="18" max="18" width="1.5234375" customWidth="1"/>
    <col min="19" max="19" width="8.62890625" hidden="1" customWidth="1"/>
    <col min="20" max="20" width="10.3671875" customWidth="1"/>
    <col min="21" max="21" width="19.62890625" customWidth="1"/>
    <col min="22" max="23" width="8.62890625" customWidth="1"/>
  </cols>
  <sheetData>
    <row r="1" spans="1:25" x14ac:dyDescent="0.55000000000000004">
      <c r="A1" s="1"/>
      <c r="B1" s="2"/>
    </row>
    <row r="2" spans="1:25" ht="18.3" x14ac:dyDescent="0.7">
      <c r="A2" s="6"/>
      <c r="B2" s="64"/>
      <c r="D2" s="65"/>
      <c r="E2" s="65"/>
      <c r="F2" s="65"/>
      <c r="G2" s="65"/>
      <c r="H2" s="65"/>
      <c r="I2" s="65"/>
      <c r="J2" s="65"/>
      <c r="K2" s="65"/>
      <c r="L2" s="65"/>
      <c r="M2" s="65"/>
      <c r="N2" s="65"/>
      <c r="O2" s="65"/>
      <c r="P2" s="65"/>
      <c r="Q2" s="65"/>
      <c r="R2" s="65"/>
      <c r="S2" s="65"/>
      <c r="T2" s="65"/>
      <c r="U2" s="65"/>
      <c r="V2" s="65"/>
      <c r="W2" s="65"/>
      <c r="X2" s="65"/>
      <c r="Y2" s="65"/>
    </row>
    <row r="3" spans="1:25" ht="18.3" x14ac:dyDescent="0.7">
      <c r="A3" s="6"/>
      <c r="B3" s="64"/>
      <c r="D3" s="65"/>
      <c r="E3" s="178" t="s">
        <v>7</v>
      </c>
      <c r="F3" s="178"/>
      <c r="G3" s="178"/>
      <c r="H3" s="178"/>
      <c r="I3" s="178"/>
      <c r="J3" s="178"/>
      <c r="K3" s="178"/>
      <c r="L3" s="178"/>
      <c r="M3" s="178"/>
      <c r="N3" s="178"/>
      <c r="O3" s="178"/>
      <c r="P3" s="178"/>
      <c r="Q3" s="178"/>
      <c r="R3" s="178"/>
      <c r="S3" s="178"/>
      <c r="T3" s="178"/>
      <c r="U3" s="178"/>
      <c r="V3" s="178"/>
      <c r="W3" s="178"/>
      <c r="X3" s="178"/>
      <c r="Y3" s="65"/>
    </row>
    <row r="4" spans="1:25" ht="18.3" x14ac:dyDescent="0.7">
      <c r="A4" s="6"/>
      <c r="B4" s="64"/>
      <c r="D4" s="65"/>
      <c r="E4" s="178"/>
      <c r="F4" s="178"/>
      <c r="G4" s="178"/>
      <c r="H4" s="178"/>
      <c r="I4" s="178"/>
      <c r="J4" s="178"/>
      <c r="K4" s="178"/>
      <c r="L4" s="178"/>
      <c r="M4" s="178"/>
      <c r="N4" s="178"/>
      <c r="O4" s="178"/>
      <c r="P4" s="178"/>
      <c r="Q4" s="178"/>
      <c r="R4" s="178"/>
      <c r="S4" s="178"/>
      <c r="T4" s="178"/>
      <c r="U4" s="178"/>
      <c r="V4" s="178"/>
      <c r="W4" s="178"/>
      <c r="X4" s="178"/>
      <c r="Y4" s="65"/>
    </row>
    <row r="5" spans="1:25" ht="18.3" x14ac:dyDescent="0.7">
      <c r="A5" s="6"/>
      <c r="B5" s="64"/>
      <c r="D5" s="65"/>
      <c r="E5" s="179"/>
      <c r="F5" s="179"/>
      <c r="G5" s="179"/>
      <c r="H5" s="179"/>
      <c r="I5" s="179"/>
      <c r="J5" s="179"/>
      <c r="K5" s="179"/>
      <c r="L5" s="179"/>
      <c r="M5" s="179"/>
      <c r="N5" s="179"/>
      <c r="O5" s="179"/>
      <c r="P5" s="179"/>
      <c r="Q5" s="179"/>
      <c r="R5" s="179"/>
      <c r="S5" s="179"/>
      <c r="T5" s="179"/>
      <c r="U5" s="179"/>
      <c r="V5" s="179"/>
      <c r="W5" s="179"/>
      <c r="X5" s="179"/>
      <c r="Y5" s="65"/>
    </row>
    <row r="6" spans="1:25" ht="18.3" x14ac:dyDescent="0.7">
      <c r="A6" s="6"/>
      <c r="B6" s="64"/>
      <c r="D6" s="65"/>
      <c r="E6" s="66"/>
      <c r="F6" s="67"/>
      <c r="G6" s="68"/>
      <c r="H6" s="68"/>
      <c r="I6" s="68"/>
      <c r="J6" s="65"/>
      <c r="K6" s="65"/>
      <c r="L6" s="65"/>
      <c r="M6" s="65"/>
      <c r="N6" s="65"/>
      <c r="O6" s="65"/>
      <c r="P6" s="65"/>
      <c r="Q6" s="65"/>
      <c r="R6" s="65"/>
      <c r="S6" s="65"/>
      <c r="T6" s="65"/>
      <c r="U6" s="65"/>
      <c r="V6" s="65"/>
      <c r="W6" s="65"/>
      <c r="X6" s="65"/>
      <c r="Y6" s="65"/>
    </row>
    <row r="7" spans="1:25" ht="43.3" customHeight="1" x14ac:dyDescent="0.7">
      <c r="A7" s="6"/>
      <c r="B7" s="69" t="s">
        <v>0</v>
      </c>
      <c r="D7" s="65"/>
      <c r="E7" s="70"/>
      <c r="F7" s="70"/>
      <c r="G7" s="70"/>
      <c r="H7" s="70"/>
      <c r="I7" s="70"/>
      <c r="J7" s="70"/>
      <c r="K7" s="70"/>
      <c r="L7" s="70"/>
      <c r="M7" s="70"/>
      <c r="N7" s="70"/>
      <c r="O7" s="70"/>
      <c r="P7" s="70"/>
      <c r="Q7" s="70"/>
      <c r="R7" s="70"/>
      <c r="S7" s="70"/>
      <c r="T7" s="70"/>
      <c r="U7" s="70"/>
      <c r="V7" s="70"/>
      <c r="W7" s="70"/>
      <c r="X7" s="70"/>
      <c r="Y7" s="65"/>
    </row>
    <row r="8" spans="1:25" ht="18" customHeight="1" x14ac:dyDescent="0.7">
      <c r="A8" s="6"/>
      <c r="B8" s="64"/>
      <c r="D8" s="65"/>
      <c r="E8" s="70"/>
      <c r="F8" s="70"/>
      <c r="G8" s="70"/>
      <c r="H8" s="70"/>
      <c r="I8" s="70"/>
      <c r="J8" s="70"/>
      <c r="K8" s="70"/>
      <c r="L8" s="70"/>
      <c r="M8" s="70"/>
      <c r="N8" s="70"/>
      <c r="O8" s="70"/>
      <c r="P8" s="70"/>
      <c r="Q8" s="70"/>
      <c r="R8" s="70"/>
      <c r="S8" s="70"/>
      <c r="T8" s="70"/>
      <c r="U8" s="70"/>
      <c r="V8" s="70"/>
      <c r="W8" s="70"/>
      <c r="X8" s="70"/>
      <c r="Y8" s="65"/>
    </row>
    <row r="9" spans="1:25" ht="21" customHeight="1" x14ac:dyDescent="0.7">
      <c r="A9" s="6"/>
      <c r="B9" s="64"/>
      <c r="D9" s="65"/>
      <c r="E9" s="71" t="s">
        <v>8</v>
      </c>
      <c r="F9" s="72"/>
      <c r="G9" s="72"/>
      <c r="H9" s="72"/>
      <c r="I9" s="72"/>
      <c r="J9" s="72"/>
      <c r="K9" s="72"/>
      <c r="L9" s="72"/>
      <c r="M9" s="72"/>
      <c r="N9" s="72"/>
      <c r="O9" s="72"/>
      <c r="P9" s="72"/>
      <c r="Q9" s="72"/>
      <c r="R9" s="72"/>
      <c r="S9" s="72"/>
      <c r="T9" s="73"/>
      <c r="U9" s="74"/>
      <c r="V9" s="74"/>
      <c r="W9" s="74"/>
      <c r="X9" s="74"/>
      <c r="Y9" s="65"/>
    </row>
    <row r="10" spans="1:25" ht="54.55" customHeight="1" x14ac:dyDescent="0.7">
      <c r="A10" s="6"/>
      <c r="B10" s="64"/>
      <c r="D10" s="65"/>
      <c r="E10" s="75"/>
      <c r="F10" s="76"/>
      <c r="G10" s="76"/>
      <c r="H10" s="76"/>
      <c r="I10" s="76"/>
      <c r="J10" s="76"/>
      <c r="K10" s="76"/>
      <c r="L10" s="76"/>
      <c r="M10" s="76"/>
      <c r="N10" s="76"/>
      <c r="O10" s="76"/>
      <c r="P10" s="76"/>
      <c r="Q10" s="76"/>
      <c r="R10" s="76"/>
      <c r="S10" s="76"/>
      <c r="T10" s="77"/>
      <c r="U10" s="78"/>
      <c r="V10" s="78"/>
      <c r="W10" s="78"/>
      <c r="X10" s="78"/>
      <c r="Y10" s="65"/>
    </row>
    <row r="11" spans="1:25" ht="33.75" customHeight="1" x14ac:dyDescent="0.7">
      <c r="A11" s="6"/>
      <c r="B11" s="64"/>
      <c r="D11" s="65"/>
      <c r="E11" s="79"/>
      <c r="F11" s="80"/>
      <c r="G11" s="80"/>
      <c r="H11" s="80"/>
      <c r="I11" s="80"/>
      <c r="J11" s="80"/>
      <c r="K11" s="80"/>
      <c r="L11" s="80"/>
      <c r="M11" s="80"/>
      <c r="N11" s="80"/>
      <c r="O11" s="76"/>
      <c r="P11" s="76"/>
      <c r="Q11" s="76"/>
      <c r="R11" s="76"/>
      <c r="S11" s="76"/>
      <c r="T11" s="77"/>
      <c r="U11" s="78"/>
      <c r="V11" s="78"/>
      <c r="W11" s="78"/>
      <c r="X11" s="78"/>
      <c r="Y11" s="65"/>
    </row>
    <row r="12" spans="1:25" ht="46.3" customHeight="1" x14ac:dyDescent="0.7">
      <c r="A12" s="6"/>
      <c r="B12" s="64"/>
      <c r="D12" s="65"/>
      <c r="E12" s="79"/>
      <c r="F12" s="80"/>
      <c r="G12" s="80"/>
      <c r="H12" s="80"/>
      <c r="I12" s="80"/>
      <c r="J12" s="80"/>
      <c r="K12" s="80"/>
      <c r="L12" s="80"/>
      <c r="M12" s="80"/>
      <c r="N12" s="80"/>
      <c r="O12" s="76"/>
      <c r="P12" s="76"/>
      <c r="Q12" s="76"/>
      <c r="R12" s="76"/>
      <c r="S12" s="76"/>
      <c r="T12" s="77"/>
      <c r="U12" s="78"/>
      <c r="V12" s="78"/>
      <c r="W12" s="78"/>
      <c r="X12" s="78"/>
      <c r="Y12" s="65"/>
    </row>
    <row r="13" spans="1:25" ht="46.3" customHeight="1" x14ac:dyDescent="0.7">
      <c r="A13" s="6"/>
      <c r="B13" s="64"/>
      <c r="D13" s="65"/>
      <c r="E13" s="79"/>
      <c r="F13" s="80"/>
      <c r="G13" s="80"/>
      <c r="H13" s="80"/>
      <c r="I13" s="80"/>
      <c r="J13" s="80"/>
      <c r="K13" s="80"/>
      <c r="L13" s="80"/>
      <c r="M13" s="80"/>
      <c r="N13" s="80"/>
      <c r="O13" s="76"/>
      <c r="P13" s="76"/>
      <c r="Q13" s="76"/>
      <c r="R13" s="76"/>
      <c r="S13" s="76"/>
      <c r="T13" s="77"/>
      <c r="U13" s="78"/>
      <c r="V13" s="78"/>
      <c r="W13" s="78"/>
      <c r="X13" s="78"/>
      <c r="Y13" s="65"/>
    </row>
    <row r="14" spans="1:25" ht="46.3" customHeight="1" x14ac:dyDescent="0.7">
      <c r="A14" s="6"/>
      <c r="B14" s="64"/>
      <c r="D14" s="65"/>
      <c r="E14" s="81"/>
      <c r="F14" s="82"/>
      <c r="G14" s="82"/>
      <c r="H14" s="82"/>
      <c r="I14" s="82"/>
      <c r="J14" s="82"/>
      <c r="K14" s="82"/>
      <c r="L14" s="82"/>
      <c r="M14" s="82"/>
      <c r="N14" s="82"/>
      <c r="O14" s="83"/>
      <c r="P14" s="83"/>
      <c r="Q14" s="83"/>
      <c r="R14" s="83"/>
      <c r="S14" s="83"/>
      <c r="T14" s="84"/>
      <c r="U14" s="78"/>
      <c r="V14" s="78"/>
      <c r="W14" s="78"/>
      <c r="X14" s="78"/>
      <c r="Y14" s="65"/>
    </row>
    <row r="15" spans="1:25" ht="61.2" x14ac:dyDescent="0.7">
      <c r="A15" s="6"/>
      <c r="B15" s="64"/>
      <c r="D15" s="65"/>
      <c r="E15" s="85"/>
      <c r="F15" s="85"/>
      <c r="G15" s="85"/>
      <c r="H15" s="85"/>
      <c r="I15" s="85"/>
      <c r="J15" s="85"/>
      <c r="K15" s="85"/>
      <c r="L15" s="85"/>
      <c r="M15" s="85"/>
      <c r="N15" s="85"/>
      <c r="O15" s="78"/>
      <c r="P15" s="78"/>
      <c r="Q15" s="78"/>
      <c r="R15" s="78"/>
      <c r="S15" s="78"/>
      <c r="T15" s="78"/>
      <c r="U15" s="78"/>
      <c r="V15" s="78"/>
      <c r="W15" s="78"/>
      <c r="X15" s="86"/>
      <c r="Y15" s="65"/>
    </row>
    <row r="16" spans="1:25" ht="20.8" customHeight="1" x14ac:dyDescent="0.75">
      <c r="A16" s="6"/>
      <c r="B16" s="64"/>
      <c r="D16" s="65"/>
      <c r="E16" s="87" t="s">
        <v>16</v>
      </c>
      <c r="F16" s="88"/>
      <c r="G16" s="88"/>
      <c r="H16" s="88"/>
      <c r="I16" s="88"/>
      <c r="J16" s="88"/>
      <c r="K16" s="88"/>
      <c r="L16" s="88"/>
      <c r="M16" s="89"/>
      <c r="N16" s="89"/>
      <c r="O16" s="90"/>
      <c r="P16" s="90"/>
      <c r="Q16" s="90"/>
      <c r="R16" s="90"/>
      <c r="S16" s="90"/>
      <c r="T16" s="91"/>
      <c r="U16" s="78"/>
      <c r="V16" s="78"/>
      <c r="W16" s="78"/>
      <c r="X16" s="86"/>
      <c r="Y16" s="65"/>
    </row>
    <row r="17" spans="1:25" ht="61.2" x14ac:dyDescent="0.7">
      <c r="A17" s="6"/>
      <c r="B17" s="64"/>
      <c r="D17" s="65"/>
      <c r="E17" s="92"/>
      <c r="F17" s="93"/>
      <c r="G17" s="93"/>
      <c r="H17" s="93"/>
      <c r="I17" s="93"/>
      <c r="J17" s="93"/>
      <c r="K17" s="93"/>
      <c r="L17" s="93"/>
      <c r="M17" s="80"/>
      <c r="N17" s="80"/>
      <c r="O17" s="76"/>
      <c r="P17" s="76"/>
      <c r="Q17" s="76"/>
      <c r="R17" s="76"/>
      <c r="S17" s="76"/>
      <c r="T17" s="77"/>
      <c r="U17" s="78"/>
      <c r="V17" s="78"/>
      <c r="W17" s="78"/>
      <c r="X17" s="86"/>
      <c r="Y17" s="65"/>
    </row>
    <row r="18" spans="1:25" ht="18.3" x14ac:dyDescent="0.7">
      <c r="A18" s="6"/>
      <c r="B18" s="64"/>
      <c r="D18" s="65"/>
      <c r="E18" s="92"/>
      <c r="F18" s="93"/>
      <c r="G18" s="93"/>
      <c r="H18" s="93"/>
      <c r="I18" s="93"/>
      <c r="J18" s="93"/>
      <c r="K18" s="93"/>
      <c r="L18" s="93"/>
      <c r="M18" s="93"/>
      <c r="N18" s="93"/>
      <c r="O18" s="93"/>
      <c r="P18" s="93"/>
      <c r="Q18" s="93"/>
      <c r="R18" s="93"/>
      <c r="S18" s="93"/>
      <c r="T18" s="94"/>
      <c r="U18" s="65"/>
      <c r="V18" s="65"/>
      <c r="W18" s="65"/>
      <c r="X18" s="65"/>
      <c r="Y18" s="65"/>
    </row>
    <row r="19" spans="1:25" ht="18.3" x14ac:dyDescent="0.7">
      <c r="A19" s="6"/>
      <c r="B19" s="64"/>
      <c r="D19" s="65"/>
      <c r="E19" s="92"/>
      <c r="F19" s="93"/>
      <c r="G19" s="93"/>
      <c r="H19" s="93"/>
      <c r="I19" s="93"/>
      <c r="J19" s="93"/>
      <c r="K19" s="93"/>
      <c r="L19" s="93"/>
      <c r="M19" s="93"/>
      <c r="N19" s="93"/>
      <c r="O19" s="93"/>
      <c r="P19" s="93"/>
      <c r="Q19" s="93"/>
      <c r="R19" s="93"/>
      <c r="S19" s="93"/>
      <c r="T19" s="94"/>
      <c r="U19" s="65"/>
      <c r="V19" s="65"/>
      <c r="W19" s="65"/>
      <c r="X19" s="65"/>
      <c r="Y19" s="65"/>
    </row>
    <row r="20" spans="1:25" ht="18.3" x14ac:dyDescent="0.7">
      <c r="A20" s="17"/>
      <c r="B20" s="18"/>
      <c r="D20" s="65"/>
      <c r="E20" s="92"/>
      <c r="F20" s="93"/>
      <c r="G20" s="93"/>
      <c r="H20" s="93"/>
      <c r="I20" s="93"/>
      <c r="J20" s="93"/>
      <c r="K20" s="93"/>
      <c r="L20" s="93"/>
      <c r="M20" s="93"/>
      <c r="N20" s="93"/>
      <c r="O20" s="93"/>
      <c r="P20" s="93"/>
      <c r="Q20" s="93"/>
      <c r="R20" s="93"/>
      <c r="S20" s="93"/>
      <c r="T20" s="94"/>
      <c r="U20" s="65"/>
      <c r="V20" s="65"/>
      <c r="W20" s="65"/>
      <c r="X20" s="65"/>
      <c r="Y20" s="65"/>
    </row>
    <row r="21" spans="1:25" ht="18.3" x14ac:dyDescent="0.7">
      <c r="A21" s="25"/>
      <c r="B21" s="95"/>
      <c r="D21" s="65"/>
      <c r="E21" s="92"/>
      <c r="F21" s="93"/>
      <c r="G21" s="93"/>
      <c r="H21" s="93"/>
      <c r="I21" s="93"/>
      <c r="J21" s="93"/>
      <c r="K21" s="93"/>
      <c r="L21" s="93"/>
      <c r="M21" s="93"/>
      <c r="N21" s="93"/>
      <c r="O21" s="93"/>
      <c r="P21" s="93"/>
      <c r="Q21" s="93"/>
      <c r="R21" s="93"/>
      <c r="S21" s="93"/>
      <c r="T21" s="94"/>
      <c r="U21" s="65"/>
      <c r="V21" s="65"/>
      <c r="W21" s="65"/>
      <c r="X21" s="65"/>
      <c r="Y21" s="65"/>
    </row>
    <row r="22" spans="1:25" ht="18.3" x14ac:dyDescent="0.7">
      <c r="A22" s="25"/>
      <c r="B22" s="95"/>
      <c r="D22" s="65"/>
      <c r="E22" s="92"/>
      <c r="F22" s="93"/>
      <c r="G22" s="93"/>
      <c r="H22" s="93"/>
      <c r="I22" s="93"/>
      <c r="J22" s="93"/>
      <c r="K22" s="93"/>
      <c r="L22" s="93"/>
      <c r="M22" s="93"/>
      <c r="N22" s="93"/>
      <c r="O22" s="93"/>
      <c r="P22" s="93"/>
      <c r="Q22" s="93"/>
      <c r="R22" s="93"/>
      <c r="S22" s="93"/>
      <c r="T22" s="94"/>
      <c r="U22" s="65"/>
      <c r="V22" s="65"/>
      <c r="W22" s="65"/>
      <c r="X22" s="65"/>
      <c r="Y22" s="65"/>
    </row>
    <row r="23" spans="1:25" ht="18.3" x14ac:dyDescent="0.7">
      <c r="A23" s="25"/>
      <c r="B23" s="95"/>
      <c r="D23" s="65"/>
      <c r="E23" s="92"/>
      <c r="F23" s="93"/>
      <c r="G23" s="93"/>
      <c r="H23" s="93"/>
      <c r="I23" s="93"/>
      <c r="J23" s="93"/>
      <c r="K23" s="93"/>
      <c r="L23" s="93"/>
      <c r="M23" s="93"/>
      <c r="N23" s="93"/>
      <c r="O23" s="93"/>
      <c r="P23" s="93"/>
      <c r="Q23" s="93"/>
      <c r="R23" s="93"/>
      <c r="S23" s="93"/>
      <c r="T23" s="94"/>
      <c r="U23" s="65"/>
      <c r="V23" s="65"/>
      <c r="W23" s="65"/>
      <c r="X23" s="65"/>
      <c r="Y23" s="65"/>
    </row>
    <row r="24" spans="1:25" ht="18.3" x14ac:dyDescent="0.7">
      <c r="A24" s="25"/>
      <c r="B24" s="95"/>
      <c r="D24" s="65"/>
      <c r="E24" s="92"/>
      <c r="F24" s="93"/>
      <c r="G24" s="93"/>
      <c r="H24" s="93"/>
      <c r="I24" s="93"/>
      <c r="J24" s="93"/>
      <c r="K24" s="93"/>
      <c r="L24" s="93"/>
      <c r="M24" s="93"/>
      <c r="N24" s="93"/>
      <c r="O24" s="93"/>
      <c r="P24" s="93"/>
      <c r="Q24" s="93"/>
      <c r="R24" s="93"/>
      <c r="S24" s="93"/>
      <c r="T24" s="94"/>
      <c r="U24" s="65"/>
      <c r="V24" s="65"/>
      <c r="W24" s="65"/>
      <c r="X24" s="65"/>
      <c r="Y24" s="65"/>
    </row>
    <row r="25" spans="1:25" ht="18.3" x14ac:dyDescent="0.7">
      <c r="A25" s="25"/>
      <c r="B25" s="95"/>
      <c r="D25" s="65"/>
      <c r="E25" s="92"/>
      <c r="F25" s="93"/>
      <c r="G25" s="93"/>
      <c r="H25" s="93"/>
      <c r="I25" s="93"/>
      <c r="J25" s="93"/>
      <c r="K25" s="93"/>
      <c r="L25" s="93"/>
      <c r="M25" s="93"/>
      <c r="N25" s="93"/>
      <c r="O25" s="93"/>
      <c r="P25" s="93"/>
      <c r="Q25" s="93"/>
      <c r="R25" s="93"/>
      <c r="S25" s="93"/>
      <c r="T25" s="94"/>
      <c r="U25" s="65"/>
      <c r="V25" s="65"/>
      <c r="W25" s="65"/>
      <c r="X25" s="65"/>
      <c r="Y25" s="65"/>
    </row>
    <row r="26" spans="1:25" ht="18.3" x14ac:dyDescent="0.7">
      <c r="A26" s="25"/>
      <c r="B26" s="95"/>
      <c r="D26" s="65"/>
      <c r="E26" s="92"/>
      <c r="F26" s="93"/>
      <c r="G26" s="93"/>
      <c r="H26" s="93"/>
      <c r="I26" s="93"/>
      <c r="J26" s="93"/>
      <c r="K26" s="93"/>
      <c r="L26" s="93"/>
      <c r="M26" s="93"/>
      <c r="N26" s="93"/>
      <c r="O26" s="93"/>
      <c r="P26" s="93"/>
      <c r="Q26" s="93"/>
      <c r="R26" s="93"/>
      <c r="S26" s="93"/>
      <c r="T26" s="94"/>
      <c r="U26" s="65"/>
      <c r="V26" s="65"/>
      <c r="W26" s="65"/>
      <c r="X26" s="65"/>
      <c r="Y26" s="65"/>
    </row>
    <row r="27" spans="1:25" ht="18.3" x14ac:dyDescent="0.7">
      <c r="A27" s="25"/>
      <c r="B27" s="95"/>
      <c r="D27" s="65"/>
      <c r="E27" s="92"/>
      <c r="F27" s="93"/>
      <c r="G27" s="93"/>
      <c r="H27" s="93"/>
      <c r="I27" s="93"/>
      <c r="J27" s="93"/>
      <c r="K27" s="93"/>
      <c r="L27" s="93"/>
      <c r="M27" s="93"/>
      <c r="N27" s="93"/>
      <c r="O27" s="93"/>
      <c r="P27" s="93"/>
      <c r="Q27" s="93"/>
      <c r="R27" s="93"/>
      <c r="S27" s="93"/>
      <c r="T27" s="94"/>
      <c r="U27" s="65"/>
      <c r="V27" s="65"/>
      <c r="W27" s="65"/>
      <c r="X27" s="65"/>
      <c r="Y27" s="65"/>
    </row>
    <row r="28" spans="1:25" ht="18.3" x14ac:dyDescent="0.7">
      <c r="A28" s="25"/>
      <c r="B28" s="95"/>
      <c r="D28" s="65"/>
      <c r="E28" s="92"/>
      <c r="F28" s="93"/>
      <c r="G28" s="93"/>
      <c r="H28" s="93"/>
      <c r="I28" s="93"/>
      <c r="J28" s="93"/>
      <c r="K28" s="93"/>
      <c r="L28" s="93"/>
      <c r="M28" s="93"/>
      <c r="N28" s="93"/>
      <c r="O28" s="93"/>
      <c r="P28" s="93"/>
      <c r="Q28" s="93"/>
      <c r="R28" s="93"/>
      <c r="S28" s="93"/>
      <c r="T28" s="94"/>
      <c r="U28" s="65"/>
      <c r="V28" s="65"/>
      <c r="W28" s="65"/>
      <c r="X28" s="65"/>
      <c r="Y28" s="65"/>
    </row>
    <row r="29" spans="1:25" ht="18.3" x14ac:dyDescent="0.7">
      <c r="A29" s="25"/>
      <c r="B29" s="95"/>
      <c r="D29" s="65"/>
      <c r="E29" s="92"/>
      <c r="F29" s="93"/>
      <c r="G29" s="93"/>
      <c r="H29" s="93"/>
      <c r="I29" s="93"/>
      <c r="J29" s="93"/>
      <c r="K29" s="93"/>
      <c r="L29" s="93"/>
      <c r="M29" s="93"/>
      <c r="N29" s="93"/>
      <c r="O29" s="93"/>
      <c r="P29" s="93"/>
      <c r="Q29" s="93"/>
      <c r="R29" s="93"/>
      <c r="S29" s="93"/>
      <c r="T29" s="94"/>
      <c r="U29" s="65"/>
      <c r="V29" s="65"/>
      <c r="W29" s="65"/>
      <c r="X29" s="65"/>
      <c r="Y29" s="65"/>
    </row>
    <row r="30" spans="1:25" ht="18.3" x14ac:dyDescent="0.7">
      <c r="A30" s="25"/>
      <c r="B30" s="95"/>
      <c r="D30" s="65"/>
      <c r="E30" s="96"/>
      <c r="F30" s="97"/>
      <c r="G30" s="97"/>
      <c r="H30" s="97"/>
      <c r="I30" s="97"/>
      <c r="J30" s="97"/>
      <c r="K30" s="97"/>
      <c r="L30" s="97"/>
      <c r="M30" s="97"/>
      <c r="N30" s="97"/>
      <c r="O30" s="97"/>
      <c r="P30" s="97"/>
      <c r="Q30" s="97"/>
      <c r="R30" s="97"/>
      <c r="S30" s="97"/>
      <c r="T30" s="98"/>
      <c r="U30" s="65"/>
      <c r="V30" s="65"/>
      <c r="W30" s="65"/>
      <c r="X30" s="65"/>
      <c r="Y30" s="65"/>
    </row>
    <row r="31" spans="1:25" ht="18.3" x14ac:dyDescent="0.7">
      <c r="A31" s="25"/>
      <c r="B31" s="95"/>
      <c r="D31" s="65"/>
      <c r="E31" s="65"/>
      <c r="F31" s="65"/>
      <c r="G31" s="65"/>
      <c r="H31" s="65"/>
      <c r="I31" s="65"/>
      <c r="J31" s="65"/>
      <c r="K31" s="65"/>
      <c r="L31" s="65"/>
      <c r="M31" s="65"/>
      <c r="N31" s="65"/>
      <c r="O31" s="65"/>
      <c r="P31" s="65"/>
      <c r="Q31" s="65"/>
      <c r="R31" s="65"/>
      <c r="S31" s="65"/>
      <c r="T31" s="65"/>
      <c r="U31" s="65"/>
      <c r="V31" s="65"/>
      <c r="W31" s="65"/>
      <c r="X31" s="65"/>
      <c r="Y31" s="65"/>
    </row>
    <row r="32" spans="1:25" ht="18.3" x14ac:dyDescent="0.7">
      <c r="A32" s="34"/>
      <c r="B32" s="35"/>
      <c r="D32" s="65"/>
      <c r="E32" s="65"/>
      <c r="F32" s="65"/>
      <c r="G32" s="65"/>
      <c r="H32" s="65"/>
      <c r="I32" s="65"/>
      <c r="J32" s="65"/>
      <c r="K32" s="65"/>
      <c r="L32" s="65"/>
      <c r="M32" s="65"/>
      <c r="N32" s="65"/>
      <c r="O32" s="65"/>
      <c r="P32" s="65"/>
      <c r="Q32" s="65"/>
      <c r="R32" s="65"/>
      <c r="S32" s="65"/>
      <c r="T32" s="65"/>
      <c r="U32" s="65"/>
      <c r="V32" s="65"/>
      <c r="W32" s="65"/>
      <c r="X32" s="65"/>
      <c r="Y32" s="65"/>
    </row>
    <row r="33" spans="1:25" ht="18.3" x14ac:dyDescent="0.7">
      <c r="A33" s="25"/>
      <c r="B33" s="95"/>
      <c r="D33" s="65"/>
      <c r="E33" s="65"/>
      <c r="F33" s="65"/>
      <c r="G33" s="65"/>
      <c r="H33" s="65"/>
      <c r="I33" s="65"/>
      <c r="J33" s="65"/>
      <c r="K33" s="65"/>
      <c r="L33" s="65"/>
      <c r="M33" s="65"/>
      <c r="N33" s="65"/>
      <c r="O33" s="65"/>
      <c r="P33" s="65"/>
      <c r="Q33" s="65"/>
      <c r="R33" s="65"/>
      <c r="S33" s="65"/>
      <c r="T33" s="65"/>
      <c r="U33" s="65"/>
      <c r="V33" s="65"/>
      <c r="W33" s="65"/>
      <c r="X33" s="65"/>
      <c r="Y33" s="65"/>
    </row>
    <row r="34" spans="1:25" ht="18.3" x14ac:dyDescent="0.7">
      <c r="A34" s="25"/>
      <c r="B34" s="95"/>
      <c r="D34" s="65"/>
      <c r="E34" s="65"/>
      <c r="F34" s="65"/>
      <c r="G34" s="65"/>
      <c r="H34" s="65"/>
      <c r="I34" s="65"/>
      <c r="J34" s="65"/>
      <c r="K34" s="65"/>
      <c r="L34" s="65"/>
      <c r="M34" s="65"/>
      <c r="N34" s="65"/>
      <c r="O34" s="65"/>
      <c r="P34" s="65"/>
      <c r="Q34" s="65"/>
      <c r="R34" s="65"/>
      <c r="S34" s="65"/>
      <c r="T34" s="65"/>
      <c r="U34" s="65"/>
      <c r="V34" s="65"/>
      <c r="W34" s="65"/>
      <c r="X34" s="65"/>
      <c r="Y34" s="65"/>
    </row>
    <row r="35" spans="1:25" ht="19.3" customHeight="1" x14ac:dyDescent="0.75">
      <c r="A35" s="25"/>
      <c r="B35" s="95"/>
      <c r="D35" s="65"/>
      <c r="E35" s="87" t="s">
        <v>17</v>
      </c>
      <c r="F35" s="88"/>
      <c r="G35" s="88"/>
      <c r="H35" s="88"/>
      <c r="I35" s="88"/>
      <c r="J35" s="88"/>
      <c r="K35" s="88"/>
      <c r="L35" s="88"/>
      <c r="M35" s="89"/>
      <c r="N35" s="89"/>
      <c r="O35" s="90"/>
      <c r="P35" s="90"/>
      <c r="Q35" s="90"/>
      <c r="R35" s="90"/>
      <c r="S35" s="90"/>
      <c r="T35" s="91"/>
      <c r="U35" s="65"/>
      <c r="V35" s="65"/>
      <c r="W35" s="65"/>
      <c r="X35" s="65"/>
      <c r="Y35" s="65"/>
    </row>
    <row r="36" spans="1:25" ht="21.75" customHeight="1" x14ac:dyDescent="0.7">
      <c r="A36" s="25"/>
      <c r="B36" s="95"/>
      <c r="D36" s="65"/>
      <c r="E36" s="92" t="s">
        <v>18</v>
      </c>
      <c r="F36" s="93"/>
      <c r="G36" s="93"/>
      <c r="H36" s="93"/>
      <c r="I36" s="93"/>
      <c r="J36" s="93"/>
      <c r="K36" s="93"/>
      <c r="L36" s="93"/>
      <c r="M36" s="80"/>
      <c r="N36" s="80"/>
      <c r="O36" s="76"/>
      <c r="P36" s="76"/>
      <c r="Q36" s="76"/>
      <c r="R36" s="76"/>
      <c r="S36" s="76"/>
      <c r="T36" s="77"/>
      <c r="U36" s="65"/>
      <c r="V36" s="65"/>
      <c r="W36" s="65"/>
      <c r="X36" s="65"/>
      <c r="Y36" s="65"/>
    </row>
    <row r="37" spans="1:25" ht="18.3" x14ac:dyDescent="0.7">
      <c r="A37" s="25"/>
      <c r="B37" s="95"/>
      <c r="D37" s="65"/>
      <c r="E37" s="92"/>
      <c r="F37" s="93"/>
      <c r="G37" s="93"/>
      <c r="H37" s="93"/>
      <c r="I37" s="93"/>
      <c r="J37" s="93"/>
      <c r="K37" s="93"/>
      <c r="L37" s="93"/>
      <c r="M37" s="93"/>
      <c r="N37" s="93"/>
      <c r="O37" s="93"/>
      <c r="P37" s="93"/>
      <c r="Q37" s="93"/>
      <c r="R37" s="93"/>
      <c r="S37" s="93"/>
      <c r="T37" s="94"/>
      <c r="U37" s="65"/>
      <c r="V37" s="65"/>
      <c r="W37" s="65"/>
      <c r="X37" s="65"/>
      <c r="Y37" s="65"/>
    </row>
    <row r="38" spans="1:25" ht="18.3" x14ac:dyDescent="0.7">
      <c r="A38" s="25"/>
      <c r="B38" s="95"/>
      <c r="D38" s="65"/>
      <c r="E38" s="92"/>
      <c r="F38" s="93"/>
      <c r="G38" s="93"/>
      <c r="H38" s="93"/>
      <c r="I38" s="93"/>
      <c r="J38" s="93"/>
      <c r="K38" s="93"/>
      <c r="L38" s="93"/>
      <c r="M38" s="93"/>
      <c r="N38" s="93"/>
      <c r="O38" s="93"/>
      <c r="P38" s="93"/>
      <c r="Q38" s="93"/>
      <c r="R38" s="93"/>
      <c r="S38" s="93"/>
      <c r="T38" s="94"/>
      <c r="U38" s="65"/>
      <c r="V38" s="65"/>
      <c r="W38" s="65"/>
      <c r="X38" s="65"/>
      <c r="Y38" s="65"/>
    </row>
    <row r="39" spans="1:25" ht="18.3" x14ac:dyDescent="0.7">
      <c r="A39" s="25"/>
      <c r="B39" s="95"/>
      <c r="D39" s="65"/>
      <c r="E39" s="92"/>
      <c r="F39" s="93"/>
      <c r="G39" s="93"/>
      <c r="H39" s="93"/>
      <c r="I39" s="93"/>
      <c r="J39" s="93"/>
      <c r="K39" s="93"/>
      <c r="L39" s="93"/>
      <c r="M39" s="93"/>
      <c r="N39" s="93"/>
      <c r="O39" s="93"/>
      <c r="P39" s="93"/>
      <c r="Q39" s="93"/>
      <c r="R39" s="93"/>
      <c r="S39" s="93"/>
      <c r="T39" s="94"/>
      <c r="U39" s="65"/>
      <c r="V39" s="65"/>
      <c r="W39" s="65"/>
      <c r="X39" s="65"/>
      <c r="Y39" s="65"/>
    </row>
    <row r="40" spans="1:25" ht="18.3" x14ac:dyDescent="0.7">
      <c r="A40" s="25"/>
      <c r="B40" s="95"/>
      <c r="D40" s="65"/>
      <c r="E40" s="92"/>
      <c r="F40" s="93"/>
      <c r="G40" s="93"/>
      <c r="H40" s="93"/>
      <c r="I40" s="93"/>
      <c r="J40" s="93"/>
      <c r="K40" s="93"/>
      <c r="L40" s="93"/>
      <c r="M40" s="93"/>
      <c r="N40" s="93"/>
      <c r="O40" s="93"/>
      <c r="P40" s="93"/>
      <c r="Q40" s="93"/>
      <c r="R40" s="93"/>
      <c r="S40" s="93"/>
      <c r="T40" s="94"/>
      <c r="U40" s="65"/>
      <c r="V40" s="65"/>
      <c r="W40" s="65"/>
      <c r="X40" s="65"/>
      <c r="Y40" s="65"/>
    </row>
    <row r="41" spans="1:25" ht="18.3" x14ac:dyDescent="0.7">
      <c r="A41" s="25"/>
      <c r="B41" s="95"/>
      <c r="D41" s="65"/>
      <c r="E41" s="92"/>
      <c r="F41" s="93"/>
      <c r="G41" s="93"/>
      <c r="H41" s="93"/>
      <c r="I41" s="93"/>
      <c r="J41" s="93"/>
      <c r="K41" s="93"/>
      <c r="L41" s="93"/>
      <c r="M41" s="93"/>
      <c r="N41" s="93"/>
      <c r="O41" s="93"/>
      <c r="P41" s="93"/>
      <c r="Q41" s="93"/>
      <c r="R41" s="93"/>
      <c r="S41" s="93"/>
      <c r="T41" s="94"/>
      <c r="U41" s="65"/>
      <c r="V41" s="65"/>
      <c r="W41" s="65"/>
      <c r="X41" s="65"/>
      <c r="Y41" s="65"/>
    </row>
    <row r="42" spans="1:25" ht="18.3" x14ac:dyDescent="0.7">
      <c r="A42" s="25"/>
      <c r="B42" s="95"/>
      <c r="D42" s="65"/>
      <c r="E42" s="92"/>
      <c r="F42" s="93"/>
      <c r="G42" s="93"/>
      <c r="H42" s="93"/>
      <c r="I42" s="93"/>
      <c r="J42" s="93"/>
      <c r="K42" s="93"/>
      <c r="L42" s="93"/>
      <c r="M42" s="93"/>
      <c r="N42" s="93"/>
      <c r="O42" s="93"/>
      <c r="P42" s="93"/>
      <c r="Q42" s="93"/>
      <c r="R42" s="93"/>
      <c r="S42" s="93"/>
      <c r="T42" s="94"/>
      <c r="U42" s="65"/>
      <c r="V42" s="65"/>
      <c r="W42" s="65"/>
      <c r="X42" s="65"/>
      <c r="Y42" s="65"/>
    </row>
    <row r="43" spans="1:25" ht="18.3" x14ac:dyDescent="0.7">
      <c r="A43" s="25"/>
      <c r="B43" s="95"/>
      <c r="D43" s="65"/>
      <c r="E43" s="92"/>
      <c r="F43" s="93"/>
      <c r="G43" s="93"/>
      <c r="H43" s="93"/>
      <c r="I43" s="93"/>
      <c r="J43" s="93"/>
      <c r="K43" s="93"/>
      <c r="L43" s="93"/>
      <c r="M43" s="93"/>
      <c r="N43" s="93"/>
      <c r="O43" s="93"/>
      <c r="P43" s="93"/>
      <c r="Q43" s="93"/>
      <c r="R43" s="93"/>
      <c r="S43" s="93"/>
      <c r="T43" s="94"/>
      <c r="U43" s="65"/>
      <c r="V43" s="65"/>
      <c r="W43" s="65"/>
      <c r="X43" s="65"/>
      <c r="Y43" s="65"/>
    </row>
    <row r="44" spans="1:25" ht="18.3" x14ac:dyDescent="0.7">
      <c r="A44" s="25"/>
      <c r="B44" s="95"/>
      <c r="D44" s="65"/>
      <c r="E44" s="92"/>
      <c r="F44" s="93"/>
      <c r="G44" s="93"/>
      <c r="H44" s="93"/>
      <c r="I44" s="93"/>
      <c r="J44" s="93"/>
      <c r="K44" s="93"/>
      <c r="L44" s="93"/>
      <c r="M44" s="93"/>
      <c r="N44" s="93"/>
      <c r="O44" s="93"/>
      <c r="P44" s="93"/>
      <c r="Q44" s="93"/>
      <c r="R44" s="93"/>
      <c r="S44" s="93"/>
      <c r="T44" s="94"/>
      <c r="U44" s="65"/>
      <c r="V44" s="65"/>
      <c r="W44" s="65"/>
      <c r="X44" s="65"/>
      <c r="Y44" s="65"/>
    </row>
    <row r="45" spans="1:25" ht="18.3" x14ac:dyDescent="0.7">
      <c r="A45" s="25"/>
      <c r="B45" s="95"/>
      <c r="D45" s="65"/>
      <c r="E45" s="92"/>
      <c r="F45" s="93"/>
      <c r="G45" s="93"/>
      <c r="H45" s="93"/>
      <c r="I45" s="93"/>
      <c r="J45" s="93"/>
      <c r="K45" s="93"/>
      <c r="L45" s="93"/>
      <c r="M45" s="93"/>
      <c r="N45" s="93"/>
      <c r="O45" s="93"/>
      <c r="P45" s="93"/>
      <c r="Q45" s="93"/>
      <c r="R45" s="93"/>
      <c r="S45" s="93"/>
      <c r="T45" s="94"/>
      <c r="U45" s="65"/>
      <c r="V45" s="65"/>
      <c r="W45" s="65"/>
      <c r="X45" s="65"/>
      <c r="Y45" s="65"/>
    </row>
    <row r="46" spans="1:25" ht="18.3" x14ac:dyDescent="0.7">
      <c r="A46" s="34"/>
      <c r="B46" s="35"/>
      <c r="D46" s="65"/>
      <c r="E46" s="92"/>
      <c r="F46" s="93"/>
      <c r="G46" s="93"/>
      <c r="H46" s="93"/>
      <c r="I46" s="93"/>
      <c r="J46" s="93"/>
      <c r="K46" s="93"/>
      <c r="L46" s="93"/>
      <c r="M46" s="93"/>
      <c r="N46" s="93"/>
      <c r="O46" s="93"/>
      <c r="P46" s="93"/>
      <c r="Q46" s="93"/>
      <c r="R46" s="93"/>
      <c r="S46" s="93"/>
      <c r="T46" s="94"/>
      <c r="U46" s="65"/>
      <c r="V46" s="65"/>
      <c r="W46" s="65"/>
      <c r="X46" s="65"/>
      <c r="Y46" s="65"/>
    </row>
    <row r="47" spans="1:25" ht="18.3" x14ac:dyDescent="0.7">
      <c r="A47" s="25"/>
      <c r="B47" s="95"/>
      <c r="D47" s="65"/>
      <c r="E47" s="92"/>
      <c r="F47" s="93"/>
      <c r="G47" s="93"/>
      <c r="H47" s="93"/>
      <c r="I47" s="93"/>
      <c r="J47" s="93"/>
      <c r="K47" s="93"/>
      <c r="L47" s="93"/>
      <c r="M47" s="93"/>
      <c r="N47" s="93"/>
      <c r="O47" s="93"/>
      <c r="P47" s="93"/>
      <c r="Q47" s="93"/>
      <c r="R47" s="93"/>
      <c r="S47" s="93"/>
      <c r="T47" s="94"/>
      <c r="U47" s="65"/>
      <c r="V47" s="65"/>
      <c r="W47" s="65"/>
      <c r="X47" s="65"/>
      <c r="Y47" s="65"/>
    </row>
    <row r="48" spans="1:25" ht="18.3" x14ac:dyDescent="0.7">
      <c r="A48" s="25"/>
      <c r="B48" s="95"/>
      <c r="D48" s="65"/>
      <c r="E48" s="92"/>
      <c r="F48" s="93"/>
      <c r="G48" s="93"/>
      <c r="H48" s="93"/>
      <c r="I48" s="93"/>
      <c r="J48" s="93"/>
      <c r="K48" s="93"/>
      <c r="L48" s="93"/>
      <c r="M48" s="93"/>
      <c r="N48" s="93"/>
      <c r="O48" s="93"/>
      <c r="P48" s="93"/>
      <c r="Q48" s="93"/>
      <c r="R48" s="93"/>
      <c r="S48" s="93"/>
      <c r="T48" s="94"/>
      <c r="U48" s="65"/>
      <c r="V48" s="65"/>
      <c r="W48" s="65"/>
      <c r="X48" s="65"/>
      <c r="Y48" s="65"/>
    </row>
    <row r="49" spans="1:25" ht="18.3" x14ac:dyDescent="0.7">
      <c r="A49" s="25"/>
      <c r="B49" s="95"/>
      <c r="D49" s="65"/>
      <c r="E49" s="96"/>
      <c r="F49" s="97"/>
      <c r="G49" s="97"/>
      <c r="H49" s="97"/>
      <c r="I49" s="97"/>
      <c r="J49" s="97"/>
      <c r="K49" s="97"/>
      <c r="L49" s="97"/>
      <c r="M49" s="97"/>
      <c r="N49" s="97"/>
      <c r="O49" s="97"/>
      <c r="P49" s="97"/>
      <c r="Q49" s="97"/>
      <c r="R49" s="97"/>
      <c r="S49" s="97"/>
      <c r="T49" s="98"/>
      <c r="U49" s="65"/>
      <c r="V49" s="65"/>
      <c r="W49" s="65"/>
      <c r="X49" s="65"/>
      <c r="Y49" s="65"/>
    </row>
    <row r="50" spans="1:25" ht="18.3" x14ac:dyDescent="0.7">
      <c r="A50" s="25"/>
      <c r="B50" s="95"/>
      <c r="D50" s="65"/>
      <c r="E50" s="65"/>
      <c r="F50" s="65"/>
      <c r="G50" s="65"/>
      <c r="H50" s="65"/>
      <c r="I50" s="65"/>
      <c r="J50" s="65"/>
      <c r="K50" s="65"/>
      <c r="L50" s="65"/>
      <c r="M50" s="65"/>
      <c r="N50" s="65"/>
      <c r="O50" s="65"/>
      <c r="P50" s="65"/>
      <c r="Q50" s="65"/>
      <c r="R50" s="65"/>
      <c r="S50" s="65"/>
      <c r="T50" s="65"/>
      <c r="U50" s="65"/>
      <c r="V50" s="65"/>
      <c r="W50" s="65"/>
      <c r="X50" s="65"/>
      <c r="Y50" s="65"/>
    </row>
    <row r="51" spans="1:25" ht="18.3" x14ac:dyDescent="0.7">
      <c r="A51" s="25"/>
      <c r="B51" s="95"/>
      <c r="D51" s="65"/>
      <c r="E51" s="65"/>
      <c r="F51" s="65"/>
      <c r="G51" s="65"/>
      <c r="H51" s="65"/>
      <c r="I51" s="65"/>
      <c r="J51" s="65"/>
      <c r="K51" s="65"/>
      <c r="L51" s="65"/>
      <c r="M51" s="65"/>
      <c r="N51" s="65"/>
      <c r="O51" s="65"/>
      <c r="P51" s="65"/>
      <c r="Q51" s="65"/>
      <c r="R51" s="65"/>
      <c r="S51" s="65"/>
      <c r="T51" s="65"/>
      <c r="U51" s="65"/>
      <c r="V51" s="65"/>
      <c r="W51" s="65"/>
      <c r="X51" s="65"/>
      <c r="Y51" s="65"/>
    </row>
    <row r="52" spans="1:25" ht="18.3" x14ac:dyDescent="0.7">
      <c r="A52" s="25"/>
      <c r="B52" s="95"/>
      <c r="D52" s="65"/>
      <c r="E52" s="65"/>
      <c r="F52" s="65"/>
      <c r="G52" s="65"/>
      <c r="H52" s="65"/>
      <c r="I52" s="65"/>
      <c r="J52" s="65"/>
      <c r="K52" s="65"/>
      <c r="L52" s="65"/>
      <c r="M52" s="65"/>
      <c r="N52" s="65"/>
      <c r="O52" s="65"/>
      <c r="P52" s="65"/>
      <c r="Q52" s="65"/>
      <c r="R52" s="65"/>
      <c r="S52" s="65"/>
      <c r="T52" s="65"/>
      <c r="U52" s="65"/>
      <c r="V52" s="65"/>
      <c r="W52" s="65"/>
      <c r="X52" s="65"/>
      <c r="Y52" s="65"/>
    </row>
    <row r="53" spans="1:25" ht="18.3" x14ac:dyDescent="0.7">
      <c r="A53" s="25"/>
      <c r="B53" s="95"/>
      <c r="D53" s="65"/>
      <c r="E53" s="65"/>
      <c r="F53" s="65"/>
      <c r="G53" s="65"/>
      <c r="H53" s="65"/>
      <c r="I53" s="65"/>
      <c r="J53" s="65"/>
      <c r="K53" s="65"/>
      <c r="L53" s="65"/>
      <c r="M53" s="65"/>
      <c r="N53" s="65"/>
      <c r="O53" s="65"/>
      <c r="P53" s="65"/>
      <c r="Q53" s="65"/>
      <c r="R53" s="65"/>
      <c r="S53" s="65"/>
      <c r="T53" s="65"/>
      <c r="U53" s="65"/>
      <c r="V53" s="65"/>
      <c r="W53" s="65"/>
      <c r="X53" s="65"/>
      <c r="Y53" s="65"/>
    </row>
    <row r="54" spans="1:25" ht="18.3" x14ac:dyDescent="0.7">
      <c r="A54" s="25"/>
      <c r="B54" s="95"/>
      <c r="D54" s="65"/>
      <c r="E54" s="65"/>
      <c r="F54" s="65"/>
      <c r="G54" s="65"/>
      <c r="H54" s="65"/>
      <c r="I54" s="65"/>
      <c r="J54" s="65"/>
      <c r="K54" s="65"/>
      <c r="L54" s="65"/>
      <c r="M54" s="65"/>
      <c r="N54" s="65"/>
      <c r="O54" s="65"/>
      <c r="P54" s="65"/>
      <c r="Q54" s="65"/>
      <c r="R54" s="65"/>
      <c r="S54" s="65"/>
      <c r="T54" s="65"/>
      <c r="U54" s="65"/>
      <c r="V54" s="65"/>
      <c r="W54" s="65"/>
      <c r="X54" s="65"/>
      <c r="Y54" s="65"/>
    </row>
    <row r="55" spans="1:25" ht="18.3" x14ac:dyDescent="0.7">
      <c r="A55" s="25"/>
      <c r="B55" s="95"/>
      <c r="D55" s="65"/>
      <c r="E55" s="65"/>
      <c r="F55" s="65"/>
      <c r="G55" s="65"/>
      <c r="H55" s="65"/>
      <c r="I55" s="65"/>
      <c r="J55" s="65"/>
      <c r="K55" s="65"/>
      <c r="L55" s="65"/>
      <c r="M55" s="65"/>
      <c r="N55" s="65"/>
      <c r="O55" s="65"/>
      <c r="P55" s="65"/>
      <c r="Q55" s="65"/>
      <c r="R55" s="65"/>
      <c r="S55" s="65"/>
      <c r="T55" s="65"/>
      <c r="U55" s="65"/>
      <c r="V55" s="65"/>
      <c r="W55" s="65"/>
      <c r="X55" s="65"/>
      <c r="Y55" s="65"/>
    </row>
    <row r="56" spans="1:25" ht="18.3" x14ac:dyDescent="0.7">
      <c r="A56" s="25"/>
      <c r="B56" s="95"/>
      <c r="D56" s="65"/>
      <c r="E56" s="65"/>
      <c r="F56" s="65"/>
      <c r="G56" s="65"/>
      <c r="H56" s="65"/>
      <c r="I56" s="65"/>
      <c r="J56" s="65"/>
      <c r="K56" s="65"/>
      <c r="L56" s="65"/>
      <c r="M56" s="65"/>
      <c r="N56" s="65"/>
      <c r="O56" s="65"/>
      <c r="P56" s="65"/>
      <c r="Q56" s="65"/>
      <c r="R56" s="65"/>
      <c r="S56" s="65"/>
      <c r="T56" s="65"/>
      <c r="U56" s="65"/>
      <c r="V56" s="65"/>
      <c r="W56" s="65"/>
      <c r="X56" s="65"/>
      <c r="Y56" s="65"/>
    </row>
    <row r="57" spans="1:25" ht="18.3" x14ac:dyDescent="0.7">
      <c r="A57" s="25"/>
      <c r="B57" s="95"/>
      <c r="D57" s="65"/>
      <c r="T57" s="65"/>
      <c r="U57" s="65"/>
      <c r="V57" s="65"/>
      <c r="W57" s="65"/>
      <c r="X57" s="65"/>
      <c r="Y57" s="65"/>
    </row>
    <row r="58" spans="1:25" ht="18.3" x14ac:dyDescent="0.7">
      <c r="A58" s="25"/>
      <c r="B58" s="95"/>
      <c r="D58" s="65"/>
      <c r="T58" s="65"/>
      <c r="U58" s="65"/>
      <c r="V58" s="65"/>
      <c r="W58" s="65"/>
      <c r="X58" s="65"/>
      <c r="Y58" s="65"/>
    </row>
    <row r="59" spans="1:25" ht="18.3" x14ac:dyDescent="0.7">
      <c r="A59" s="25"/>
      <c r="B59" s="95"/>
      <c r="D59" s="65"/>
      <c r="T59" s="65"/>
      <c r="U59" s="65"/>
      <c r="V59" s="65"/>
      <c r="W59" s="65"/>
      <c r="X59" s="65"/>
      <c r="Y59" s="65"/>
    </row>
    <row r="60" spans="1:25" ht="18.3" x14ac:dyDescent="0.7">
      <c r="A60" s="34"/>
      <c r="B60" s="35"/>
      <c r="D60" s="65"/>
      <c r="T60" s="65"/>
      <c r="U60" s="65"/>
      <c r="V60" s="65"/>
      <c r="W60" s="65"/>
      <c r="X60" s="65"/>
      <c r="Y60" s="65"/>
    </row>
    <row r="61" spans="1:25" ht="18.3" x14ac:dyDescent="0.7">
      <c r="A61" s="25"/>
      <c r="B61" s="95"/>
      <c r="D61" s="65"/>
      <c r="T61" s="65"/>
      <c r="U61" s="65"/>
      <c r="V61" s="65"/>
      <c r="W61" s="65"/>
      <c r="X61" s="65"/>
      <c r="Y61" s="65"/>
    </row>
    <row r="62" spans="1:25" ht="18.3" x14ac:dyDescent="0.7">
      <c r="A62" s="25"/>
      <c r="B62" s="95"/>
      <c r="D62" s="65"/>
      <c r="T62" s="65"/>
      <c r="U62" s="65"/>
      <c r="V62" s="65"/>
      <c r="W62" s="65"/>
      <c r="X62" s="65"/>
      <c r="Y62" s="65"/>
    </row>
    <row r="63" spans="1:25" ht="18.3" x14ac:dyDescent="0.7">
      <c r="A63" s="25"/>
      <c r="B63" s="95"/>
      <c r="D63" s="65"/>
      <c r="E63" s="99"/>
      <c r="T63" s="65"/>
      <c r="U63" s="65"/>
      <c r="V63" s="65"/>
      <c r="W63" s="65"/>
      <c r="X63" s="65"/>
      <c r="Y63" s="65"/>
    </row>
    <row r="64" spans="1:25" ht="18.3" x14ac:dyDescent="0.7">
      <c r="A64" s="25"/>
      <c r="B64" s="95"/>
      <c r="D64" s="65"/>
      <c r="T64" s="65"/>
      <c r="U64" s="65"/>
      <c r="V64" s="65"/>
      <c r="W64" s="65"/>
      <c r="X64" s="65"/>
      <c r="Y64" s="65"/>
    </row>
    <row r="65" spans="1:25" ht="18.3" x14ac:dyDescent="0.7">
      <c r="A65" s="25"/>
      <c r="B65" s="95"/>
      <c r="D65" s="65"/>
      <c r="E65" s="100"/>
      <c r="F65" s="65"/>
      <c r="G65" s="101"/>
      <c r="H65" s="65"/>
      <c r="I65" s="65"/>
      <c r="J65" s="65"/>
      <c r="K65" s="65"/>
      <c r="L65" s="65"/>
      <c r="M65" s="65"/>
      <c r="N65" s="65"/>
      <c r="O65" s="65"/>
      <c r="P65" s="65"/>
      <c r="Q65" s="65"/>
      <c r="R65" s="65"/>
      <c r="S65" s="65"/>
      <c r="T65" s="65"/>
      <c r="U65" s="65"/>
      <c r="V65" s="65"/>
      <c r="W65" s="65"/>
      <c r="X65" s="65"/>
      <c r="Y65" s="65"/>
    </row>
    <row r="66" spans="1:25" ht="18.3" x14ac:dyDescent="0.7">
      <c r="A66" s="25"/>
      <c r="B66" s="95"/>
      <c r="D66" s="65"/>
      <c r="E66" s="100"/>
      <c r="F66" s="65"/>
      <c r="G66" s="101"/>
      <c r="H66" s="65"/>
      <c r="I66" s="65"/>
      <c r="J66" s="65"/>
      <c r="K66" s="65"/>
      <c r="L66" s="65"/>
      <c r="M66" s="65"/>
      <c r="N66" s="65"/>
      <c r="O66" s="65"/>
      <c r="P66" s="65"/>
      <c r="Q66" s="65"/>
      <c r="R66" s="65"/>
      <c r="S66" s="65"/>
      <c r="T66" s="65"/>
      <c r="U66" s="65"/>
      <c r="V66" s="65"/>
      <c r="W66" s="65"/>
      <c r="X66" s="65"/>
      <c r="Y66" s="65"/>
    </row>
    <row r="67" spans="1:25" ht="18.3" x14ac:dyDescent="0.7">
      <c r="A67" s="25"/>
      <c r="B67" s="95"/>
      <c r="D67" s="65"/>
      <c r="E67" s="65"/>
      <c r="F67" s="65"/>
      <c r="G67" s="101"/>
      <c r="H67" s="65"/>
      <c r="I67" s="65"/>
      <c r="J67" s="65"/>
      <c r="K67" s="65"/>
      <c r="L67" s="65"/>
      <c r="M67" s="65"/>
      <c r="N67" s="65"/>
      <c r="O67" s="65"/>
      <c r="P67" s="65"/>
      <c r="Q67" s="65"/>
      <c r="R67" s="65"/>
      <c r="S67" s="65"/>
      <c r="T67" s="65"/>
      <c r="U67" s="65"/>
      <c r="V67" s="65"/>
      <c r="W67" s="65"/>
      <c r="X67" s="65"/>
      <c r="Y67" s="65"/>
    </row>
    <row r="68" spans="1:25" ht="18.3" x14ac:dyDescent="0.7">
      <c r="A68" s="25"/>
      <c r="B68" s="95"/>
      <c r="D68" s="65"/>
      <c r="E68" s="65"/>
      <c r="F68" s="65"/>
      <c r="G68" s="101"/>
      <c r="H68" s="65"/>
      <c r="I68" s="65"/>
      <c r="J68" s="65"/>
      <c r="K68" s="65"/>
      <c r="L68" s="65"/>
      <c r="M68" s="65"/>
      <c r="N68" s="65"/>
      <c r="O68" s="65"/>
      <c r="P68" s="65"/>
      <c r="Q68" s="65"/>
      <c r="R68" s="65"/>
      <c r="S68" s="65"/>
      <c r="T68" s="65"/>
      <c r="U68" s="65"/>
      <c r="V68" s="65"/>
      <c r="W68" s="65"/>
      <c r="X68" s="65"/>
      <c r="Y68" s="65"/>
    </row>
    <row r="69" spans="1:25" ht="18.3" x14ac:dyDescent="0.7">
      <c r="A69" s="25"/>
      <c r="B69" s="95"/>
      <c r="D69" s="65"/>
      <c r="E69" s="65"/>
      <c r="F69" s="65"/>
      <c r="G69" s="101"/>
      <c r="H69" s="101"/>
      <c r="I69" s="65"/>
      <c r="J69" s="65"/>
      <c r="K69" s="65"/>
      <c r="L69" s="65"/>
      <c r="M69" s="65"/>
      <c r="N69" s="65"/>
      <c r="O69" s="65"/>
      <c r="P69" s="65"/>
      <c r="Q69" s="65"/>
      <c r="R69" s="65"/>
      <c r="S69" s="65"/>
      <c r="T69" s="65"/>
      <c r="U69" s="65"/>
      <c r="V69" s="65"/>
      <c r="W69" s="65"/>
      <c r="X69" s="65"/>
      <c r="Y69" s="65"/>
    </row>
    <row r="70" spans="1:25" ht="18.3" x14ac:dyDescent="0.7">
      <c r="A70" s="25"/>
      <c r="B70" s="95"/>
      <c r="D70" s="65"/>
      <c r="E70" s="65"/>
      <c r="F70" s="65"/>
      <c r="G70" s="101"/>
      <c r="H70" s="101"/>
      <c r="I70" s="65"/>
      <c r="J70" s="65"/>
      <c r="K70" s="65"/>
      <c r="L70" s="65"/>
      <c r="M70" s="65"/>
      <c r="N70" s="65"/>
      <c r="O70" s="65"/>
      <c r="P70" s="65"/>
      <c r="Q70" s="65"/>
      <c r="R70" s="65"/>
      <c r="S70" s="65"/>
      <c r="T70" s="65"/>
      <c r="U70" s="65"/>
      <c r="V70" s="65"/>
      <c r="W70" s="65"/>
      <c r="X70" s="65"/>
      <c r="Y70" s="65"/>
    </row>
    <row r="71" spans="1:25" ht="18.3" x14ac:dyDescent="0.7">
      <c r="A71" s="25"/>
      <c r="B71" s="95"/>
      <c r="D71" s="65"/>
      <c r="E71" s="65"/>
      <c r="F71" s="65"/>
      <c r="G71" s="101"/>
      <c r="H71" s="101"/>
      <c r="I71" s="65"/>
      <c r="J71" s="65"/>
      <c r="K71" s="65"/>
      <c r="L71" s="65"/>
      <c r="M71" s="65"/>
      <c r="N71" s="65"/>
      <c r="O71" s="65"/>
      <c r="P71" s="65"/>
      <c r="Q71" s="65"/>
      <c r="R71" s="65"/>
      <c r="S71" s="65"/>
      <c r="T71" s="65"/>
      <c r="U71" s="65"/>
      <c r="V71" s="65"/>
      <c r="W71" s="65"/>
      <c r="X71" s="65"/>
      <c r="Y71" s="65"/>
    </row>
    <row r="72" spans="1:25" ht="18.3" x14ac:dyDescent="0.7">
      <c r="A72" s="25"/>
      <c r="B72" s="95"/>
      <c r="D72" s="65"/>
      <c r="E72" s="65"/>
      <c r="F72" s="65"/>
      <c r="G72" s="101"/>
      <c r="H72" s="101"/>
      <c r="I72" s="65"/>
      <c r="J72" s="65"/>
      <c r="K72" s="65"/>
      <c r="L72" s="65"/>
      <c r="M72" s="65"/>
      <c r="N72" s="65"/>
      <c r="O72" s="65"/>
      <c r="P72" s="65"/>
      <c r="Q72" s="65"/>
      <c r="R72" s="65"/>
      <c r="S72" s="65"/>
      <c r="T72" s="65"/>
      <c r="U72" s="65"/>
      <c r="V72" s="65"/>
      <c r="W72" s="65"/>
      <c r="X72" s="65"/>
      <c r="Y72" s="65"/>
    </row>
    <row r="73" spans="1:25" ht="18.3" x14ac:dyDescent="0.7">
      <c r="A73" s="25"/>
      <c r="B73" s="95"/>
      <c r="D73" s="65"/>
      <c r="E73" s="65"/>
      <c r="F73" s="65"/>
      <c r="G73" s="101"/>
      <c r="H73" s="101"/>
      <c r="I73" s="65"/>
      <c r="J73" s="65"/>
      <c r="K73" s="65"/>
      <c r="L73" s="65"/>
      <c r="M73" s="65"/>
      <c r="N73" s="65"/>
      <c r="O73" s="65"/>
      <c r="P73" s="65"/>
      <c r="Q73" s="65"/>
      <c r="R73" s="65"/>
      <c r="S73" s="65"/>
      <c r="T73" s="65"/>
      <c r="U73" s="65"/>
      <c r="V73" s="65"/>
      <c r="W73" s="65"/>
      <c r="X73" s="65"/>
      <c r="Y73" s="65"/>
    </row>
    <row r="74" spans="1:25" ht="18.3" x14ac:dyDescent="0.7">
      <c r="A74" s="34"/>
      <c r="B74" s="35"/>
      <c r="D74" s="65"/>
      <c r="E74" s="65"/>
      <c r="F74" s="65"/>
      <c r="G74" s="101"/>
      <c r="H74" s="101"/>
      <c r="I74" s="65"/>
      <c r="J74" s="65"/>
      <c r="K74" s="65"/>
      <c r="L74" s="65"/>
      <c r="M74" s="65"/>
      <c r="N74" s="65"/>
      <c r="O74" s="65"/>
      <c r="P74" s="65"/>
      <c r="Q74" s="65"/>
      <c r="R74" s="65"/>
      <c r="S74" s="65"/>
      <c r="T74" s="65"/>
      <c r="U74" s="65"/>
      <c r="V74" s="65"/>
      <c r="W74" s="65"/>
      <c r="X74" s="65"/>
      <c r="Y74" s="65"/>
    </row>
    <row r="75" spans="1:25" ht="18.3" x14ac:dyDescent="0.7">
      <c r="A75" s="25"/>
      <c r="B75" s="95"/>
      <c r="D75" s="65"/>
      <c r="E75" s="65"/>
      <c r="F75" s="65"/>
      <c r="G75" s="101"/>
      <c r="H75" s="101"/>
      <c r="I75" s="65"/>
      <c r="J75" s="65"/>
      <c r="K75" s="65"/>
      <c r="L75" s="65"/>
      <c r="M75" s="65"/>
      <c r="N75" s="65"/>
      <c r="O75" s="65"/>
      <c r="P75" s="65"/>
      <c r="Q75" s="65"/>
      <c r="R75" s="65"/>
      <c r="S75" s="65"/>
      <c r="T75" s="65"/>
      <c r="U75" s="65"/>
      <c r="V75" s="65"/>
      <c r="W75" s="65"/>
      <c r="X75" s="65"/>
      <c r="Y75" s="65"/>
    </row>
    <row r="76" spans="1:25" ht="18.3" x14ac:dyDescent="0.7">
      <c r="A76" s="25"/>
      <c r="B76" s="95"/>
      <c r="D76" s="65"/>
      <c r="E76" s="65"/>
      <c r="F76" s="65"/>
      <c r="G76" s="101"/>
      <c r="H76" s="101"/>
      <c r="I76" s="65"/>
      <c r="J76" s="65"/>
      <c r="K76" s="65"/>
      <c r="L76" s="65"/>
      <c r="M76" s="65"/>
      <c r="N76" s="65"/>
      <c r="O76" s="65"/>
      <c r="P76" s="65"/>
      <c r="Q76" s="65"/>
      <c r="R76" s="65"/>
      <c r="S76" s="65"/>
      <c r="T76" s="65"/>
      <c r="U76" s="65"/>
      <c r="V76" s="65"/>
      <c r="W76" s="65"/>
      <c r="X76" s="65"/>
      <c r="Y76" s="65"/>
    </row>
    <row r="77" spans="1:25" ht="18.3" x14ac:dyDescent="0.7">
      <c r="A77" s="25"/>
      <c r="B77" s="95"/>
      <c r="D77" s="65"/>
      <c r="E77" s="65"/>
      <c r="F77" s="65"/>
      <c r="G77" s="101"/>
      <c r="H77" s="101"/>
      <c r="I77" s="65"/>
      <c r="J77" s="65"/>
      <c r="K77" s="65"/>
      <c r="L77" s="65"/>
      <c r="M77" s="65"/>
      <c r="N77" s="65"/>
      <c r="O77" s="65"/>
      <c r="P77" s="65"/>
      <c r="Q77" s="65"/>
      <c r="R77" s="65"/>
      <c r="S77" s="65"/>
      <c r="T77" s="65"/>
      <c r="U77" s="65"/>
      <c r="V77" s="65"/>
      <c r="W77" s="65"/>
      <c r="X77" s="65"/>
      <c r="Y77" s="65"/>
    </row>
    <row r="78" spans="1:25" ht="18.3" x14ac:dyDescent="0.7">
      <c r="A78" s="25"/>
      <c r="B78" s="95"/>
      <c r="D78" s="65"/>
      <c r="E78" s="65"/>
      <c r="F78" s="65"/>
      <c r="G78" s="101"/>
      <c r="H78" s="101"/>
      <c r="I78" s="65"/>
      <c r="J78" s="65"/>
      <c r="K78" s="65"/>
      <c r="L78" s="65"/>
      <c r="M78" s="65"/>
      <c r="N78" s="65"/>
      <c r="O78" s="65"/>
      <c r="P78" s="65"/>
      <c r="Q78" s="65"/>
      <c r="R78" s="65"/>
      <c r="S78" s="65"/>
      <c r="T78" s="65"/>
      <c r="U78" s="65"/>
      <c r="V78" s="65"/>
      <c r="W78" s="65"/>
      <c r="X78" s="65"/>
      <c r="Y78" s="65"/>
    </row>
    <row r="79" spans="1:25" ht="18.3" x14ac:dyDescent="0.7">
      <c r="A79" s="25"/>
      <c r="B79" s="95"/>
      <c r="D79" s="65"/>
      <c r="E79" s="65"/>
      <c r="F79" s="65"/>
      <c r="G79" s="100"/>
      <c r="H79" s="65"/>
      <c r="I79" s="65"/>
      <c r="J79" s="65"/>
      <c r="K79" s="65"/>
      <c r="L79" s="65"/>
      <c r="M79" s="65"/>
      <c r="N79" s="65"/>
      <c r="O79" s="65"/>
      <c r="P79" s="65"/>
      <c r="Q79" s="65"/>
      <c r="R79" s="65"/>
      <c r="S79" s="65"/>
      <c r="T79" s="65"/>
      <c r="U79" s="65"/>
      <c r="V79" s="65"/>
      <c r="W79" s="65"/>
      <c r="X79" s="65"/>
      <c r="Y79" s="65"/>
    </row>
    <row r="80" spans="1:25" ht="18.3" x14ac:dyDescent="0.7">
      <c r="A80" s="25"/>
      <c r="B80" s="95"/>
      <c r="D80" s="65"/>
      <c r="E80" s="65"/>
      <c r="F80" s="65"/>
      <c r="G80" s="65"/>
      <c r="H80" s="65"/>
      <c r="I80" s="65"/>
      <c r="J80" s="65"/>
      <c r="K80" s="65"/>
      <c r="L80" s="65"/>
      <c r="M80" s="65"/>
      <c r="N80" s="65"/>
      <c r="O80" s="65"/>
      <c r="P80" s="65"/>
      <c r="Q80" s="65"/>
      <c r="R80" s="65"/>
      <c r="S80" s="65"/>
      <c r="T80" s="65"/>
      <c r="U80" s="65"/>
      <c r="V80" s="65"/>
      <c r="W80" s="65"/>
      <c r="X80" s="65"/>
      <c r="Y80" s="65"/>
    </row>
    <row r="81" spans="1:25" ht="18.3" x14ac:dyDescent="0.7">
      <c r="A81" s="25"/>
      <c r="B81" s="95"/>
      <c r="D81" s="65"/>
      <c r="E81" s="65"/>
      <c r="F81" s="65"/>
      <c r="G81" s="65"/>
      <c r="H81" s="65"/>
      <c r="I81" s="65"/>
      <c r="J81" s="65"/>
      <c r="K81" s="65"/>
      <c r="L81" s="65"/>
      <c r="M81" s="65"/>
      <c r="N81" s="65"/>
      <c r="O81" s="65"/>
      <c r="P81" s="65"/>
      <c r="Q81" s="65"/>
      <c r="R81" s="65"/>
      <c r="S81" s="65"/>
      <c r="T81" s="65"/>
      <c r="U81" s="65"/>
      <c r="V81" s="65"/>
      <c r="W81" s="65"/>
      <c r="X81" s="65"/>
      <c r="Y81" s="65"/>
    </row>
    <row r="82" spans="1:25" ht="18.3" x14ac:dyDescent="0.7">
      <c r="A82" s="21"/>
      <c r="B82" s="102"/>
      <c r="D82" s="65"/>
      <c r="E82" s="65"/>
      <c r="F82" s="65"/>
      <c r="G82" s="65"/>
      <c r="H82" s="65"/>
      <c r="I82" s="65"/>
      <c r="J82" s="65"/>
      <c r="K82" s="65"/>
      <c r="L82" s="65"/>
      <c r="M82" s="65"/>
      <c r="N82" s="65"/>
      <c r="O82" s="65"/>
      <c r="P82" s="65"/>
      <c r="Q82" s="65"/>
      <c r="R82" s="65"/>
      <c r="S82" s="65"/>
      <c r="T82" s="65"/>
      <c r="U82" s="65"/>
      <c r="V82" s="65"/>
      <c r="W82" s="65"/>
      <c r="X82" s="65"/>
      <c r="Y82" s="65"/>
    </row>
    <row r="83" spans="1:25" ht="18.3" x14ac:dyDescent="0.7">
      <c r="A83" s="21"/>
      <c r="B83" s="102"/>
      <c r="D83" s="65"/>
      <c r="E83" s="65"/>
      <c r="F83" s="65"/>
      <c r="G83" s="65"/>
      <c r="H83" s="65"/>
      <c r="I83" s="65"/>
      <c r="J83" s="65"/>
      <c r="K83" s="65"/>
      <c r="L83" s="65"/>
      <c r="M83" s="65"/>
      <c r="N83" s="65"/>
      <c r="O83" s="65"/>
      <c r="P83" s="65"/>
      <c r="Q83" s="65"/>
      <c r="R83" s="65"/>
      <c r="S83" s="65"/>
      <c r="T83" s="65"/>
      <c r="U83" s="65"/>
      <c r="V83" s="65"/>
      <c r="W83" s="65"/>
      <c r="X83" s="65"/>
      <c r="Y83" s="65"/>
    </row>
    <row r="84" spans="1:25" ht="18.3" x14ac:dyDescent="0.7">
      <c r="A84" s="21"/>
      <c r="B84" s="102"/>
      <c r="D84" s="65"/>
      <c r="E84" s="65"/>
      <c r="F84" s="65"/>
      <c r="G84" s="65"/>
      <c r="H84" s="65"/>
      <c r="I84" s="65"/>
      <c r="J84" s="65"/>
      <c r="K84" s="65"/>
      <c r="L84" s="65"/>
      <c r="M84" s="65"/>
      <c r="N84" s="65"/>
      <c r="O84" s="65"/>
      <c r="P84" s="65"/>
      <c r="Q84" s="65"/>
      <c r="R84" s="65"/>
      <c r="S84" s="65"/>
      <c r="T84" s="65"/>
      <c r="U84" s="65"/>
      <c r="V84" s="65"/>
      <c r="W84" s="65"/>
      <c r="X84" s="65"/>
      <c r="Y84" s="65"/>
    </row>
    <row r="85" spans="1:25" ht="18.3" x14ac:dyDescent="0.7">
      <c r="A85" s="21"/>
      <c r="B85" s="102"/>
      <c r="D85" s="65"/>
      <c r="E85" s="65"/>
      <c r="F85" s="65"/>
      <c r="G85" s="65"/>
      <c r="H85" s="65"/>
      <c r="I85" s="65"/>
      <c r="J85" s="65"/>
      <c r="K85" s="65"/>
      <c r="L85" s="65"/>
      <c r="M85" s="65"/>
      <c r="N85" s="65"/>
      <c r="O85" s="65"/>
      <c r="P85" s="65"/>
      <c r="Q85" s="65"/>
      <c r="R85" s="65"/>
      <c r="S85" s="65"/>
      <c r="T85" s="65"/>
      <c r="U85" s="65"/>
      <c r="V85" s="65"/>
      <c r="W85" s="65"/>
      <c r="X85" s="65"/>
      <c r="Y85" s="65"/>
    </row>
    <row r="86" spans="1:25" ht="18.3" x14ac:dyDescent="0.7">
      <c r="A86" s="21"/>
      <c r="B86" s="102"/>
      <c r="D86" s="65"/>
      <c r="E86" s="65"/>
      <c r="F86" s="65"/>
      <c r="G86" s="65"/>
      <c r="H86" s="65"/>
      <c r="I86" s="65"/>
      <c r="J86" s="65"/>
      <c r="K86" s="65"/>
      <c r="L86" s="65"/>
      <c r="M86" s="65"/>
      <c r="N86" s="65"/>
      <c r="O86" s="65"/>
      <c r="P86" s="65"/>
      <c r="Q86" s="65"/>
      <c r="R86" s="65"/>
      <c r="S86" s="65"/>
      <c r="T86" s="65"/>
      <c r="U86" s="65"/>
      <c r="V86" s="65"/>
      <c r="W86" s="65"/>
      <c r="X86" s="65"/>
      <c r="Y86" s="65"/>
    </row>
    <row r="87" spans="1:25" ht="18.3" x14ac:dyDescent="0.7">
      <c r="A87" s="21"/>
      <c r="B87" s="102"/>
      <c r="D87" s="65"/>
      <c r="E87" s="65"/>
      <c r="F87" s="65"/>
      <c r="G87" s="65"/>
      <c r="H87" s="65"/>
      <c r="I87" s="65"/>
      <c r="J87" s="65"/>
      <c r="K87" s="65"/>
      <c r="L87" s="65"/>
      <c r="M87" s="65"/>
      <c r="N87" s="65"/>
      <c r="O87" s="65"/>
      <c r="P87" s="65"/>
      <c r="Q87" s="65"/>
      <c r="R87" s="65"/>
      <c r="S87" s="65"/>
      <c r="T87" s="65"/>
      <c r="U87" s="65"/>
      <c r="V87" s="65"/>
      <c r="W87" s="65"/>
      <c r="X87" s="65"/>
      <c r="Y87" s="65"/>
    </row>
    <row r="88" spans="1:25" ht="18.3" x14ac:dyDescent="0.7">
      <c r="A88" s="23"/>
      <c r="B88" s="24"/>
      <c r="D88" s="65"/>
      <c r="E88" s="65"/>
      <c r="F88" s="65"/>
      <c r="G88" s="65"/>
      <c r="H88" s="65"/>
      <c r="I88" s="65"/>
      <c r="J88" s="65"/>
      <c r="K88" s="65"/>
      <c r="L88" s="65"/>
      <c r="M88" s="65"/>
      <c r="N88" s="65"/>
      <c r="O88" s="65"/>
      <c r="P88" s="65"/>
      <c r="Q88" s="65"/>
      <c r="R88" s="65"/>
      <c r="S88" s="65"/>
      <c r="T88" s="65"/>
      <c r="U88" s="65"/>
      <c r="V88" s="65"/>
      <c r="W88" s="65"/>
      <c r="X88" s="65"/>
      <c r="Y88" s="65"/>
    </row>
    <row r="89" spans="1:25" ht="18.3" x14ac:dyDescent="0.7">
      <c r="A89" s="21"/>
      <c r="B89" s="102"/>
      <c r="D89" s="65"/>
    </row>
    <row r="90" spans="1:25" ht="18.3" x14ac:dyDescent="0.7">
      <c r="A90" s="21"/>
      <c r="B90" s="102"/>
      <c r="D90" s="65"/>
    </row>
    <row r="91" spans="1:25" ht="16.2" x14ac:dyDescent="0.55000000000000004">
      <c r="A91" s="21"/>
      <c r="B91" s="102"/>
    </row>
    <row r="92" spans="1:25" ht="16.2" x14ac:dyDescent="0.55000000000000004">
      <c r="A92" s="21"/>
      <c r="B92" s="102"/>
    </row>
    <row r="93" spans="1:25" ht="16.2" x14ac:dyDescent="0.55000000000000004">
      <c r="A93" s="21"/>
      <c r="B93" s="102"/>
    </row>
    <row r="94" spans="1:25" ht="16.2" x14ac:dyDescent="0.55000000000000004">
      <c r="A94" s="21"/>
      <c r="B94" s="102"/>
    </row>
    <row r="95" spans="1:25" ht="16.2" x14ac:dyDescent="0.55000000000000004">
      <c r="A95" s="21"/>
      <c r="B95" s="102"/>
    </row>
    <row r="96" spans="1:25" ht="16.2" x14ac:dyDescent="0.55000000000000004">
      <c r="A96" s="21"/>
      <c r="B96" s="102"/>
    </row>
    <row r="97" spans="1:2" ht="16.2" x14ac:dyDescent="0.55000000000000004">
      <c r="A97" s="21"/>
      <c r="B97" s="102"/>
    </row>
    <row r="98" spans="1:2" ht="16.2" x14ac:dyDescent="0.55000000000000004">
      <c r="A98" s="21"/>
      <c r="B98" s="102"/>
    </row>
    <row r="99" spans="1:2" ht="16.2" x14ac:dyDescent="0.55000000000000004">
      <c r="A99" s="21"/>
      <c r="B99" s="102"/>
    </row>
    <row r="100" spans="1:2" ht="16.2" x14ac:dyDescent="0.55000000000000004">
      <c r="A100" s="21"/>
      <c r="B100" s="102"/>
    </row>
    <row r="101" spans="1:2" ht="16.2" x14ac:dyDescent="0.55000000000000004">
      <c r="A101" s="21"/>
      <c r="B101" s="102"/>
    </row>
    <row r="102" spans="1:2" ht="16.2" x14ac:dyDescent="0.55000000000000004">
      <c r="A102" s="23"/>
      <c r="B102" s="24"/>
    </row>
    <row r="103" spans="1:2" ht="16.2" x14ac:dyDescent="0.55000000000000004">
      <c r="A103" s="21"/>
      <c r="B103" s="102"/>
    </row>
    <row r="104" spans="1:2" ht="16.2" x14ac:dyDescent="0.55000000000000004">
      <c r="A104" s="21"/>
      <c r="B104" s="102"/>
    </row>
    <row r="105" spans="1:2" ht="16.2" x14ac:dyDescent="0.55000000000000004">
      <c r="A105" s="21"/>
      <c r="B105" s="102"/>
    </row>
    <row r="106" spans="1:2" ht="16.2" x14ac:dyDescent="0.55000000000000004">
      <c r="A106" s="21"/>
      <c r="B106" s="102"/>
    </row>
    <row r="107" spans="1:2" ht="16.2" x14ac:dyDescent="0.55000000000000004">
      <c r="A107" s="21"/>
      <c r="B107" s="102"/>
    </row>
    <row r="108" spans="1:2" ht="16.2" x14ac:dyDescent="0.55000000000000004">
      <c r="A108" s="21"/>
      <c r="B108" s="102"/>
    </row>
    <row r="109" spans="1:2" ht="16.2" x14ac:dyDescent="0.55000000000000004">
      <c r="A109" s="21"/>
      <c r="B109" s="102"/>
    </row>
    <row r="110" spans="1:2" ht="16.2" x14ac:dyDescent="0.55000000000000004">
      <c r="A110" s="21"/>
      <c r="B110" s="102"/>
    </row>
    <row r="111" spans="1:2" ht="16.2" x14ac:dyDescent="0.55000000000000004">
      <c r="A111" s="21"/>
      <c r="B111" s="102"/>
    </row>
    <row r="112" spans="1:2" ht="16.2" x14ac:dyDescent="0.55000000000000004">
      <c r="A112" s="21"/>
      <c r="B112" s="102"/>
    </row>
    <row r="113" spans="1:2" ht="16.2" x14ac:dyDescent="0.55000000000000004">
      <c r="A113" s="21"/>
      <c r="B113" s="102"/>
    </row>
    <row r="114" spans="1:2" ht="16.2" x14ac:dyDescent="0.55000000000000004">
      <c r="A114" s="21"/>
      <c r="B114" s="102"/>
    </row>
    <row r="115" spans="1:2" ht="16.2" x14ac:dyDescent="0.55000000000000004">
      <c r="A115" s="21"/>
      <c r="B115" s="102"/>
    </row>
    <row r="116" spans="1:2" ht="16.2" x14ac:dyDescent="0.55000000000000004">
      <c r="A116" s="23"/>
      <c r="B116" s="24"/>
    </row>
    <row r="117" spans="1:2" ht="16.2" x14ac:dyDescent="0.55000000000000004">
      <c r="A117" s="21"/>
      <c r="B117" s="102"/>
    </row>
    <row r="118" spans="1:2" ht="16.2" x14ac:dyDescent="0.55000000000000004">
      <c r="A118" s="21"/>
      <c r="B118" s="102"/>
    </row>
    <row r="119" spans="1:2" ht="16.2" x14ac:dyDescent="0.55000000000000004">
      <c r="A119" s="21"/>
      <c r="B119" s="102"/>
    </row>
    <row r="120" spans="1:2" ht="16.2" x14ac:dyDescent="0.55000000000000004">
      <c r="A120" s="21"/>
      <c r="B120" s="102"/>
    </row>
    <row r="121" spans="1:2" ht="16.2" x14ac:dyDescent="0.55000000000000004">
      <c r="A121" s="21"/>
      <c r="B121" s="102"/>
    </row>
    <row r="122" spans="1:2" ht="16.2" x14ac:dyDescent="0.55000000000000004">
      <c r="A122" s="21"/>
      <c r="B122" s="102"/>
    </row>
    <row r="123" spans="1:2" ht="16.2" x14ac:dyDescent="0.55000000000000004">
      <c r="A123" s="21"/>
      <c r="B123" s="102"/>
    </row>
    <row r="124" spans="1:2" ht="16.2" x14ac:dyDescent="0.55000000000000004">
      <c r="A124" s="21"/>
      <c r="B124" s="102"/>
    </row>
    <row r="125" spans="1:2" ht="16.2" x14ac:dyDescent="0.55000000000000004">
      <c r="A125" s="21"/>
      <c r="B125" s="102"/>
    </row>
    <row r="126" spans="1:2" ht="16.2" x14ac:dyDescent="0.55000000000000004">
      <c r="A126" s="21"/>
      <c r="B126" s="102"/>
    </row>
    <row r="127" spans="1:2" ht="16.2" x14ac:dyDescent="0.55000000000000004">
      <c r="A127" s="21"/>
      <c r="B127" s="102"/>
    </row>
    <row r="128" spans="1:2" ht="16.2" x14ac:dyDescent="0.55000000000000004">
      <c r="A128" s="21"/>
      <c r="B128" s="102"/>
    </row>
    <row r="129" spans="1:2" ht="16.2" x14ac:dyDescent="0.55000000000000004">
      <c r="A129" s="21"/>
      <c r="B129" s="102"/>
    </row>
    <row r="130" spans="1:2" ht="16.2" x14ac:dyDescent="0.55000000000000004">
      <c r="A130" s="23"/>
      <c r="B130" s="24"/>
    </row>
    <row r="131" spans="1:2" ht="16.2" x14ac:dyDescent="0.55000000000000004">
      <c r="A131" s="21"/>
      <c r="B131" s="102"/>
    </row>
    <row r="132" spans="1:2" ht="16.2" x14ac:dyDescent="0.55000000000000004">
      <c r="A132" s="21"/>
      <c r="B132" s="102"/>
    </row>
    <row r="133" spans="1:2" ht="16.2" x14ac:dyDescent="0.55000000000000004">
      <c r="A133" s="21"/>
      <c r="B133" s="102"/>
    </row>
    <row r="134" spans="1:2" ht="16.2" x14ac:dyDescent="0.55000000000000004">
      <c r="A134" s="21"/>
      <c r="B134" s="102"/>
    </row>
    <row r="135" spans="1:2" ht="16.2" x14ac:dyDescent="0.55000000000000004">
      <c r="A135" s="21"/>
      <c r="B135" s="102"/>
    </row>
    <row r="136" spans="1:2" ht="16.2" x14ac:dyDescent="0.55000000000000004">
      <c r="A136" s="21"/>
      <c r="B136" s="102"/>
    </row>
    <row r="137" spans="1:2" ht="16.2" x14ac:dyDescent="0.55000000000000004">
      <c r="A137" s="21"/>
      <c r="B137" s="102"/>
    </row>
    <row r="138" spans="1:2" ht="16.2" x14ac:dyDescent="0.55000000000000004">
      <c r="A138" s="21"/>
      <c r="B138" s="102"/>
    </row>
    <row r="139" spans="1:2" ht="16.2" x14ac:dyDescent="0.55000000000000004">
      <c r="A139" s="21"/>
      <c r="B139" s="102"/>
    </row>
    <row r="140" spans="1:2" ht="16.2" x14ac:dyDescent="0.55000000000000004">
      <c r="A140" s="21"/>
      <c r="B140" s="102"/>
    </row>
    <row r="141" spans="1:2" ht="16.2" x14ac:dyDescent="0.55000000000000004">
      <c r="A141" s="21"/>
      <c r="B141" s="102"/>
    </row>
    <row r="142" spans="1:2" ht="16.2" x14ac:dyDescent="0.55000000000000004">
      <c r="A142" s="21"/>
      <c r="B142" s="102"/>
    </row>
    <row r="143" spans="1:2" ht="16.2" x14ac:dyDescent="0.55000000000000004">
      <c r="A143" s="21"/>
      <c r="B143" s="102"/>
    </row>
    <row r="144" spans="1:2" ht="16.2" x14ac:dyDescent="0.55000000000000004">
      <c r="A144" s="23"/>
      <c r="B144" s="24"/>
    </row>
  </sheetData>
  <mergeCells count="1">
    <mergeCell ref="E3:X5"/>
  </mergeCells>
  <conditionalFormatting sqref="H68:H77">
    <cfRule type="colorScale" priority="4">
      <colorScale>
        <cfvo type="min"/>
        <cfvo type="percentile" val="50"/>
        <cfvo type="max"/>
        <color rgb="FFF8696B"/>
        <color rgb="FFFFEB84"/>
        <color rgb="FF63BE7B"/>
      </colorScale>
    </cfRule>
  </conditionalFormatting>
  <conditionalFormatting sqref="G68:G77">
    <cfRule type="colorScale" priority="3">
      <colorScale>
        <cfvo type="min"/>
        <cfvo type="percentile" val="50"/>
        <cfvo type="max"/>
        <color rgb="FF63BE7B"/>
        <color rgb="FFFFEB84"/>
        <color rgb="FFF8696B"/>
      </colorScale>
    </cfRule>
  </conditionalFormatting>
  <conditionalFormatting sqref="G69:G78">
    <cfRule type="colorScale" priority="2">
      <colorScale>
        <cfvo type="min"/>
        <cfvo type="percentile" val="50"/>
        <cfvo type="max"/>
        <color rgb="FF63BE7B"/>
        <color rgb="FFFFEB84"/>
        <color rgb="FFF8696B"/>
      </colorScale>
    </cfRule>
  </conditionalFormatting>
  <conditionalFormatting sqref="H69:H78">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headerFooter>
    <oddFooter>&amp;C&amp;1#&amp;"Arial"&amp;10&amp;K000000Internal</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vt:lpstr>
      <vt:lpstr>BQL Overview</vt:lpstr>
      <vt:lpstr>Beating the Benchmark</vt:lpstr>
      <vt:lpstr>Sector Comparison</vt:lpstr>
      <vt:lpstr>Best Performers</vt:lpstr>
      <vt:lpstr>Resources</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amathew23</dc:creator>
  <cp:lastModifiedBy>Xie, Shibin (AllianzGI)</cp:lastModifiedBy>
  <dcterms:created xsi:type="dcterms:W3CDTF">2020-03-25T19:41:32Z</dcterms:created>
  <dcterms:modified xsi:type="dcterms:W3CDTF">2023-08-28T15:25:34Z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1d2ef4-471a-450b-b804-da016b8121de_Enabled">
    <vt:lpwstr>true</vt:lpwstr>
  </property>
  <property fmtid="{D5CDD505-2E9C-101B-9397-08002B2CF9AE}" pid="3" name="MSIP_Label_511d2ef4-471a-450b-b804-da016b8121de_SetDate">
    <vt:lpwstr>2023-08-28T15:25:07Z</vt:lpwstr>
  </property>
  <property fmtid="{D5CDD505-2E9C-101B-9397-08002B2CF9AE}" pid="4" name="MSIP_Label_511d2ef4-471a-450b-b804-da016b8121de_Method">
    <vt:lpwstr>Standard</vt:lpwstr>
  </property>
  <property fmtid="{D5CDD505-2E9C-101B-9397-08002B2CF9AE}" pid="5" name="MSIP_Label_511d2ef4-471a-450b-b804-da016b8121de_Name">
    <vt:lpwstr>511d2ef4-471a-450b-b804-da016b8121de</vt:lpwstr>
  </property>
  <property fmtid="{D5CDD505-2E9C-101B-9397-08002B2CF9AE}" pid="6" name="MSIP_Label_511d2ef4-471a-450b-b804-da016b8121de_SiteId">
    <vt:lpwstr>a1eacbd5-fb0e-46f1-81e3-4965ea8e45bb</vt:lpwstr>
  </property>
  <property fmtid="{D5CDD505-2E9C-101B-9397-08002B2CF9AE}" pid="7" name="MSIP_Label_511d2ef4-471a-450b-b804-da016b8121de_ActionId">
    <vt:lpwstr>b050ffb5-1fb3-4c7b-a615-46e843638db8</vt:lpwstr>
  </property>
  <property fmtid="{D5CDD505-2E9C-101B-9397-08002B2CF9AE}" pid="8" name="MSIP_Label_511d2ef4-471a-450b-b804-da016b8121de_ContentBits">
    <vt:lpwstr>2</vt:lpwstr>
  </property>
</Properties>
</file>