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UEF-lecture\ABB\Day2\E8\"/>
    </mc:Choice>
  </mc:AlternateContent>
  <bookViews>
    <workbookView xWindow="0" yWindow="0" windowWidth="23040" windowHeight="9060"/>
  </bookViews>
  <sheets>
    <sheet name="for X-bar, R and s charts" sheetId="1" r:id="rId1"/>
    <sheet name="for I cha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G4" i="1"/>
  <c r="G5" i="1"/>
  <c r="G6" i="1"/>
  <c r="G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G2" i="1"/>
  <c r="J2" i="1" s="1"/>
  <c r="G2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H19" i="1"/>
  <c r="H20" i="1"/>
  <c r="H21" i="1"/>
  <c r="H22" i="1"/>
  <c r="H23" i="1"/>
  <c r="H24" i="1"/>
  <c r="H25" i="1"/>
  <c r="H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L27" i="1" l="1"/>
</calcChain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<sst xmlns="http://schemas.openxmlformats.org/spreadsheetml/2006/main" count="77" uniqueCount="46">
  <si>
    <t>Sample_number</t>
  </si>
  <si>
    <t>Wafer_1</t>
  </si>
  <si>
    <t>Wafer_2</t>
  </si>
  <si>
    <t>Wafer_3</t>
  </si>
  <si>
    <t>Wafer_4</t>
  </si>
  <si>
    <t>Wafer_5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</si>
  <si>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</si>
  <si>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</si>
  <si>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</si>
  <si>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</si>
  <si>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</si>
  <si>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</si>
  <si>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</si>
  <si>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</si>
  <si>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</si>
  <si>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</si>
  <si>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</si>
  <si>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</si>
  <si>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</si>
  <si>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</si>
  <si>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</si>
  <si>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</si>
  <si>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</si>
  <si>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</si>
  <si>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</si>
  <si>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</si>
  <si>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</si>
  <si>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</si>
  <si>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</si>
  <si>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</si>
  <si>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</si>
  <si>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average</t>
    <phoneticPr fontId="1" type="noConversion"/>
  </si>
  <si>
    <t>Range</t>
    <phoneticPr fontId="1" type="noConversion"/>
  </si>
  <si>
    <t>R-bar</t>
    <phoneticPr fontId="1" type="noConversion"/>
  </si>
  <si>
    <t>Variance</t>
    <phoneticPr fontId="1" type="noConversion"/>
  </si>
  <si>
    <t>X-Bar-Bar</t>
    <phoneticPr fontId="1" type="noConversion"/>
  </si>
  <si>
    <t>StDev</t>
    <phoneticPr fontId="1" type="noConversion"/>
  </si>
  <si>
    <t>S-bar</t>
    <phoneticPr fontId="1" type="noConversion"/>
  </si>
  <si>
    <t>UCL-R</t>
    <phoneticPr fontId="1" type="noConversion"/>
  </si>
  <si>
    <t>LCL-R</t>
    <phoneticPr fontId="1" type="noConversion"/>
  </si>
  <si>
    <t>UCL-S</t>
    <phoneticPr fontId="1" type="noConversion"/>
  </si>
  <si>
    <t>LCL-S</t>
    <phoneticPr fontId="1" type="noConversion"/>
  </si>
  <si>
    <t>UCL-X_R</t>
    <phoneticPr fontId="1" type="noConversion"/>
  </si>
  <si>
    <t>LCL-X_R</t>
    <phoneticPr fontId="1" type="noConversion"/>
  </si>
  <si>
    <t>UCL_X_S</t>
    <phoneticPr fontId="1" type="noConversion"/>
  </si>
  <si>
    <t>LCL_X_S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</si>
</sst>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X-bar, R and s charts'!$H$1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charts'!$H$2:$H$27</c:f>
              <c:numCache>
                <c:formatCode>General</c:formatCode>
                <c:ptCount val="26"/>
                <c:pt idx="0">
                  <c:v>0.36790000000000012</c:v>
                </c:pt>
                <c:pt idx="1">
                  <c:v>0.25170000000000003</c:v>
                </c:pt>
                <c:pt idx="2">
                  <c:v>0.13900000000000001</c:v>
                </c:pt>
                <c:pt idx="3">
                  <c:v>0.35210000000000008</c:v>
                </c:pt>
                <c:pt idx="4">
                  <c:v>0.37059999999999982</c:v>
                </c:pt>
                <c:pt idx="5">
                  <c:v>0.26739999999999986</c:v>
                </c:pt>
                <c:pt idx="6">
                  <c:v>0.41890000000000005</c:v>
                </c:pt>
                <c:pt idx="7">
                  <c:v>0.24469999999999992</c:v>
                </c:pt>
                <c:pt idx="8">
                  <c:v>0.3589</c:v>
                </c:pt>
                <c:pt idx="9">
                  <c:v>0.26580000000000004</c:v>
                </c:pt>
                <c:pt idx="10">
                  <c:v>0.35089999999999999</c:v>
                </c:pt>
                <c:pt idx="11">
                  <c:v>0.42040000000000011</c:v>
                </c:pt>
                <c:pt idx="12">
                  <c:v>0.44699999999999984</c:v>
                </c:pt>
                <c:pt idx="13">
                  <c:v>0.24219999999999997</c:v>
                </c:pt>
                <c:pt idx="14">
                  <c:v>0.34989999999999988</c:v>
                </c:pt>
                <c:pt idx="15">
                  <c:v>0.68230000000000013</c:v>
                </c:pt>
                <c:pt idx="16">
                  <c:v>0.3589</c:v>
                </c:pt>
                <c:pt idx="17">
                  <c:v>0.31529999999999991</c:v>
                </c:pt>
                <c:pt idx="18">
                  <c:v>0.30619999999999981</c:v>
                </c:pt>
                <c:pt idx="19">
                  <c:v>0.52400000000000002</c:v>
                </c:pt>
                <c:pt idx="20">
                  <c:v>0.21849999999999992</c:v>
                </c:pt>
                <c:pt idx="21">
                  <c:v>0.18630000000000013</c:v>
                </c:pt>
                <c:pt idx="22">
                  <c:v>0.25330000000000008</c:v>
                </c:pt>
                <c:pt idx="23">
                  <c:v>0.11559999999999993</c:v>
                </c:pt>
                <c:pt idx="24">
                  <c:v>0.32240000000000002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8-4EE3-A71C-807B3BA13962}"/>
            </c:ext>
          </c:extLst>
        </c:ser>
        <c:ser>
          <c:idx val="1"/>
          <c:order val="1"/>
          <c:tx>
            <c:strRef>
              <c:f>'for X-bar, R and s charts'!$I$1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charts'!$I$2:$I$27</c:f>
              <c:numCache>
                <c:formatCode>General</c:formatCode>
                <c:ptCount val="26"/>
                <c:pt idx="0">
                  <c:v>0.32521</c:v>
                </c:pt>
                <c:pt idx="1">
                  <c:v>0.32521</c:v>
                </c:pt>
                <c:pt idx="2">
                  <c:v>0.32521</c:v>
                </c:pt>
                <c:pt idx="3">
                  <c:v>0.32521</c:v>
                </c:pt>
                <c:pt idx="4">
                  <c:v>0.32521</c:v>
                </c:pt>
                <c:pt idx="5">
                  <c:v>0.32521</c:v>
                </c:pt>
                <c:pt idx="6">
                  <c:v>0.32521</c:v>
                </c:pt>
                <c:pt idx="7">
                  <c:v>0.32521</c:v>
                </c:pt>
                <c:pt idx="8">
                  <c:v>0.32521</c:v>
                </c:pt>
                <c:pt idx="9">
                  <c:v>0.32521</c:v>
                </c:pt>
                <c:pt idx="10">
                  <c:v>0.32521</c:v>
                </c:pt>
                <c:pt idx="11">
                  <c:v>0.32521</c:v>
                </c:pt>
                <c:pt idx="12">
                  <c:v>0.32521</c:v>
                </c:pt>
                <c:pt idx="13">
                  <c:v>0.32521</c:v>
                </c:pt>
                <c:pt idx="14">
                  <c:v>0.32521</c:v>
                </c:pt>
                <c:pt idx="15">
                  <c:v>0.32521</c:v>
                </c:pt>
                <c:pt idx="16">
                  <c:v>0.32521</c:v>
                </c:pt>
                <c:pt idx="17">
                  <c:v>0.32521</c:v>
                </c:pt>
                <c:pt idx="18">
                  <c:v>0.32521</c:v>
                </c:pt>
                <c:pt idx="19">
                  <c:v>0.32521</c:v>
                </c:pt>
                <c:pt idx="20">
                  <c:v>0.32521</c:v>
                </c:pt>
                <c:pt idx="21">
                  <c:v>0.32521</c:v>
                </c:pt>
                <c:pt idx="22">
                  <c:v>0.32521</c:v>
                </c:pt>
                <c:pt idx="23">
                  <c:v>0.32521</c:v>
                </c:pt>
                <c:pt idx="24">
                  <c:v>0.32521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8-4EE3-A71C-807B3BA13962}"/>
            </c:ext>
          </c:extLst>
        </c:ser>
        <c:ser>
          <c:idx val="2"/>
          <c:order val="2"/>
          <c:tx>
            <c:strRef>
              <c:f>'for X-bar, R and s charts'!$N$1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charts'!$N$2:$N$27</c:f>
              <c:numCache>
                <c:formatCode>General</c:formatCode>
                <c:ptCount val="26"/>
                <c:pt idx="0">
                  <c:v>0.68749393999999997</c:v>
                </c:pt>
                <c:pt idx="1">
                  <c:v>0.68749393999999997</c:v>
                </c:pt>
                <c:pt idx="2">
                  <c:v>0.68749393999999997</c:v>
                </c:pt>
                <c:pt idx="3">
                  <c:v>0.68749393999999997</c:v>
                </c:pt>
                <c:pt idx="4">
                  <c:v>0.68749393999999997</c:v>
                </c:pt>
                <c:pt idx="5">
                  <c:v>0.68749393999999997</c:v>
                </c:pt>
                <c:pt idx="6">
                  <c:v>0.68749393999999997</c:v>
                </c:pt>
                <c:pt idx="7">
                  <c:v>0.68749393999999997</c:v>
                </c:pt>
                <c:pt idx="8">
                  <c:v>0.68749393999999997</c:v>
                </c:pt>
                <c:pt idx="9">
                  <c:v>0.68749393999999997</c:v>
                </c:pt>
                <c:pt idx="10">
                  <c:v>0.68749393999999997</c:v>
                </c:pt>
                <c:pt idx="11">
                  <c:v>0.68749393999999997</c:v>
                </c:pt>
                <c:pt idx="12">
                  <c:v>0.68749393999999997</c:v>
                </c:pt>
                <c:pt idx="13">
                  <c:v>0.68749393999999997</c:v>
                </c:pt>
                <c:pt idx="14">
                  <c:v>0.68749393999999997</c:v>
                </c:pt>
                <c:pt idx="15">
                  <c:v>0.68749393999999997</c:v>
                </c:pt>
                <c:pt idx="16">
                  <c:v>0.68749393999999997</c:v>
                </c:pt>
                <c:pt idx="17">
                  <c:v>0.68749393999999997</c:v>
                </c:pt>
                <c:pt idx="18">
                  <c:v>0.68749393999999997</c:v>
                </c:pt>
                <c:pt idx="19">
                  <c:v>0.68749393999999997</c:v>
                </c:pt>
                <c:pt idx="20">
                  <c:v>0.68749393999999997</c:v>
                </c:pt>
                <c:pt idx="21">
                  <c:v>0.68749393999999997</c:v>
                </c:pt>
                <c:pt idx="22">
                  <c:v>0.68749393999999997</c:v>
                </c:pt>
                <c:pt idx="23">
                  <c:v>0.68749393999999997</c:v>
                </c:pt>
                <c:pt idx="24">
                  <c:v>0.68749393999999997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8-4EE3-A71C-807B3BA13962}"/>
            </c:ext>
          </c:extLst>
        </c:ser>
        <c:ser>
          <c:idx val="3"/>
          <c:order val="3"/>
          <c:tx>
            <c:strRef>
              <c:f>'for X-bar, R and s charts'!$O$1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charts'!$O$2:$O$27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08-4EE3-A71C-807B3BA13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348568"/>
        <c:axId val="465346928"/>
      </c:lineChart>
      <c:catAx>
        <c:axId val="46534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46928"/>
        <c:crosses val="autoZero"/>
        <c:auto val="1"/>
        <c:lblAlgn val="ctr"/>
        <c:lblOffset val="100"/>
        <c:noMultiLvlLbl val="0"/>
      </c:catAx>
      <c:valAx>
        <c:axId val="4653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X-bar, R and s charts'!$L$1</c:f>
              <c:strCache>
                <c:ptCount val="1"/>
                <c:pt idx="0">
                  <c:v>StDev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charts'!$L$2:$L$27</c:f>
              <c:numCache>
                <c:formatCode>General</c:formatCode>
                <c:ptCount val="26"/>
                <c:pt idx="0">
                  <c:v>0.146234761941202</c:v>
                </c:pt>
                <c:pt idx="1">
                  <c:v>9.9380227409681443E-2</c:v>
                </c:pt>
                <c:pt idx="2">
                  <c:v>5.0551518275913358E-2</c:v>
                </c:pt>
                <c:pt idx="3">
                  <c:v>0.1242439761115202</c:v>
                </c:pt>
                <c:pt idx="4">
                  <c:v>0.12631249502721412</c:v>
                </c:pt>
                <c:pt idx="5">
                  <c:v>0.10445794177562563</c:v>
                </c:pt>
                <c:pt idx="6">
                  <c:v>0.14432649098485006</c:v>
                </c:pt>
                <c:pt idx="7">
                  <c:v>9.633895162394078E-2</c:v>
                </c:pt>
                <c:pt idx="8">
                  <c:v>0.12868294370273009</c:v>
                </c:pt>
                <c:pt idx="9">
                  <c:v>8.8413383602257881E-2</c:v>
                </c:pt>
                <c:pt idx="10">
                  <c:v>0.13842899407277365</c:v>
                </c:pt>
                <c:pt idx="11">
                  <c:v>0.15047564587002113</c:v>
                </c:pt>
                <c:pt idx="12">
                  <c:v>0.15198239371716707</c:v>
                </c:pt>
                <c:pt idx="13">
                  <c:v>8.3835806192819523E-2</c:v>
                </c:pt>
                <c:pt idx="14">
                  <c:v>0.14024225326198944</c:v>
                </c:pt>
                <c:pt idx="15">
                  <c:v>0.21674102518904911</c:v>
                </c:pt>
                <c:pt idx="16">
                  <c:v>0.1280841504636698</c:v>
                </c:pt>
                <c:pt idx="17">
                  <c:v>0.11531526525139675</c:v>
                </c:pt>
                <c:pt idx="18">
                  <c:v>0.10692372982645144</c:v>
                </c:pt>
                <c:pt idx="19">
                  <c:v>0.19942367963709826</c:v>
                </c:pt>
                <c:pt idx="20">
                  <c:v>7.3220177546902993E-2</c:v>
                </c:pt>
                <c:pt idx="21">
                  <c:v>7.4421206655092623E-2</c:v>
                </c:pt>
                <c:pt idx="22">
                  <c:v>8.2506620340430881E-2</c:v>
                </c:pt>
                <c:pt idx="23">
                  <c:v>3.8585593166361953E-2</c:v>
                </c:pt>
                <c:pt idx="24">
                  <c:v>0.13252183820035099</c:v>
                </c:pt>
                <c:pt idx="25">
                  <c:v>0.11766604279386045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1-4632-AEA7-B5CD9A3E9EE5}"/>
            </c:ext>
          </c:extLst>
        </c:ser>
        <c:ser>
          <c:idx val="1"/>
          <c:order val="1"/>
          <c:tx>
            <c:strRef>
              <c:f>'for X-bar, R and s charts'!$M$1</c:f>
              <c:strCache>
                <c:ptCount val="1"/>
                <c:pt idx="0">
                  <c:v>S-bar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charts'!$M$2:$M$27</c:f>
              <c:numCache>
                <c:formatCode>General</c:formatCode>
                <c:ptCount val="2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1-4632-AEA7-B5CD9A3E9EE5}"/>
            </c:ext>
          </c:extLst>
        </c:ser>
        <c:ser>
          <c:idx val="2"/>
          <c:order val="2"/>
          <c:tx>
            <c:strRef>
              <c:f>'for X-bar, R and s charts'!$T$1</c:f>
              <c:strCache>
                <c:ptCount val="1"/>
                <c:pt idx="0">
                  <c:v>UCL-S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charts'!$T$2:$T$27</c:f>
              <c:numCache>
                <c:formatCode>General</c:formatCode>
                <c:ptCount val="2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1-4632-AEA7-B5CD9A3E9EE5}"/>
            </c:ext>
          </c:extLst>
        </c:ser>
        <c:ser>
          <c:idx val="3"/>
          <c:order val="3"/>
          <c:tx>
            <c:strRef>
              <c:f>'for X-bar, R and s charts'!$U$1</c:f>
              <c:strCache>
                <c:ptCount val="1"/>
                <c:pt idx="0">
                  <c:v>LCL-S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charts'!$U$2:$U$27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1-4632-AEA7-B5CD9A3E9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288440"/>
        <c:axId val="561285488"/>
      </c:lineChart>
      <c:catAx>
        <c:axId val="561288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285488"/>
        <c:crosses val="autoZero"/>
        <c:auto val="1"/>
        <c:lblAlgn val="ctr"/>
        <c:lblOffset val="100"/>
        <c:noMultiLvlLbl val="0"/>
      </c:catAx>
      <c:valAx>
        <c:axId val="5612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28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 bar chart used with R chart</a:t>
            </a:r>
          </a:p>
        </c:rich>
      </c:tx>
      <c:layout>
        <c:manualLayout>
          <c:xMode val="edge"/>
          <c:yMode val="edge"/>
          <c:x val="0.265048556430446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 bar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charts'!$G$2:$G$26</c:f>
              <c:numCache>
                <c:formatCode>General</c:formatCode>
                <c:ptCount val="25"/>
                <c:pt idx="0">
                  <c:v>1.5118800000000001</c:v>
                </c:pt>
                <c:pt idx="1">
                  <c:v>1.4951199999999998</c:v>
                </c:pt>
                <c:pt idx="2">
                  <c:v>1.4816999999999998</c:v>
                </c:pt>
                <c:pt idx="3">
                  <c:v>1.4711799999999999</c:v>
                </c:pt>
                <c:pt idx="4">
                  <c:v>1.4881600000000001</c:v>
                </c:pt>
                <c:pt idx="5">
                  <c:v>1.4491800000000001</c:v>
                </c:pt>
                <c:pt idx="6">
                  <c:v>1.5805</c:v>
                </c:pt>
                <c:pt idx="7">
                  <c:v>1.5343199999999999</c:v>
                </c:pt>
                <c:pt idx="8">
                  <c:v>1.5076000000000001</c:v>
                </c:pt>
                <c:pt idx="9">
                  <c:v>1.5134399999999999</c:v>
                </c:pt>
                <c:pt idx="10">
                  <c:v>1.5242400000000003</c:v>
                </c:pt>
                <c:pt idx="11">
                  <c:v>1.5284000000000002</c:v>
                </c:pt>
                <c:pt idx="12">
                  <c:v>1.3947000000000001</c:v>
                </c:pt>
                <c:pt idx="13">
                  <c:v>1.5261399999999998</c:v>
                </c:pt>
                <c:pt idx="14">
                  <c:v>1.4083199999999998</c:v>
                </c:pt>
                <c:pt idx="15">
                  <c:v>1.5344</c:v>
                </c:pt>
                <c:pt idx="16">
                  <c:v>1.4873799999999999</c:v>
                </c:pt>
                <c:pt idx="17">
                  <c:v>1.4573399999999999</c:v>
                </c:pt>
                <c:pt idx="18">
                  <c:v>1.5777000000000001</c:v>
                </c:pt>
                <c:pt idx="19">
                  <c:v>1.5059999999999998</c:v>
                </c:pt>
                <c:pt idx="20">
                  <c:v>1.4691400000000001</c:v>
                </c:pt>
                <c:pt idx="21">
                  <c:v>1.5390000000000001</c:v>
                </c:pt>
                <c:pt idx="22">
                  <c:v>1.5592400000000002</c:v>
                </c:pt>
                <c:pt idx="23">
                  <c:v>1.5688</c:v>
                </c:pt>
                <c:pt idx="24">
                  <c:v>1.5263800000000001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B-4AC7-8327-E74E057D42F8}"/>
            </c:ext>
          </c:extLst>
        </c:ser>
        <c:ser>
          <c:idx val="1"/>
          <c:order val="1"/>
          <c:tx>
            <c:v>X-bar-bar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charts'!$K$2:$K$26</c:f>
              <c:numCache>
                <c:formatCode>General</c:formatCode>
                <c:ptCount val="25"/>
                <c:pt idx="0">
                  <c:v>1.51</c:v>
                </c:pt>
                <c:pt idx="1">
                  <c:v>1.51</c:v>
                </c:pt>
                <c:pt idx="2">
                  <c:v>1.51</c:v>
                </c:pt>
                <c:pt idx="3">
                  <c:v>1.51</c:v>
                </c:pt>
                <c:pt idx="4">
                  <c:v>1.51</c:v>
                </c:pt>
                <c:pt idx="5">
                  <c:v>1.51</c:v>
                </c:pt>
                <c:pt idx="6">
                  <c:v>1.51</c:v>
                </c:pt>
                <c:pt idx="7">
                  <c:v>1.51</c:v>
                </c:pt>
                <c:pt idx="8">
                  <c:v>1.51</c:v>
                </c:pt>
                <c:pt idx="9">
                  <c:v>1.51</c:v>
                </c:pt>
                <c:pt idx="10">
                  <c:v>1.51</c:v>
                </c:pt>
                <c:pt idx="11">
                  <c:v>1.51</c:v>
                </c:pt>
                <c:pt idx="12">
                  <c:v>1.51</c:v>
                </c:pt>
                <c:pt idx="13">
                  <c:v>1.51</c:v>
                </c:pt>
                <c:pt idx="14">
                  <c:v>1.51</c:v>
                </c:pt>
                <c:pt idx="15">
                  <c:v>1.51</c:v>
                </c:pt>
                <c:pt idx="16">
                  <c:v>1.51</c:v>
                </c:pt>
                <c:pt idx="17">
                  <c:v>1.51</c:v>
                </c:pt>
                <c:pt idx="18">
                  <c:v>1.51</c:v>
                </c:pt>
                <c:pt idx="19">
                  <c:v>1.51</c:v>
                </c:pt>
                <c:pt idx="20">
                  <c:v>1.51</c:v>
                </c:pt>
                <c:pt idx="21">
                  <c:v>1.51</c:v>
                </c:pt>
                <c:pt idx="22">
                  <c:v>1.51</c:v>
                </c:pt>
                <c:pt idx="23">
                  <c:v>1.51</c:v>
                </c:pt>
                <c:pt idx="24">
                  <c:v>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B-4AC7-8327-E74E057D42F8}"/>
            </c:ext>
          </c:extLst>
        </c:ser>
        <c:ser>
          <c:idx val="2"/>
          <c:order val="2"/>
          <c:tx>
            <c:v>UCL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charts'!$P$2:$P$26</c:f>
              <c:numCache>
                <c:formatCode>General</c:formatCode>
                <c:ptCount val="25"/>
                <c:pt idx="0">
                  <c:v>1.6976461700000001</c:v>
                </c:pt>
                <c:pt idx="1">
                  <c:v>1.6976461700000001</c:v>
                </c:pt>
                <c:pt idx="2">
                  <c:v>1.6976461700000001</c:v>
                </c:pt>
                <c:pt idx="3">
                  <c:v>1.6976461700000001</c:v>
                </c:pt>
                <c:pt idx="4">
                  <c:v>1.6976461700000001</c:v>
                </c:pt>
                <c:pt idx="5">
                  <c:v>1.6976461700000001</c:v>
                </c:pt>
                <c:pt idx="6">
                  <c:v>1.6976461700000001</c:v>
                </c:pt>
                <c:pt idx="7">
                  <c:v>1.6976461700000001</c:v>
                </c:pt>
                <c:pt idx="8">
                  <c:v>1.6976461700000001</c:v>
                </c:pt>
                <c:pt idx="9">
                  <c:v>1.6976461700000001</c:v>
                </c:pt>
                <c:pt idx="10">
                  <c:v>1.6976461700000001</c:v>
                </c:pt>
                <c:pt idx="11">
                  <c:v>1.6976461700000001</c:v>
                </c:pt>
                <c:pt idx="12">
                  <c:v>1.6976461700000001</c:v>
                </c:pt>
                <c:pt idx="13">
                  <c:v>1.6976461700000001</c:v>
                </c:pt>
                <c:pt idx="14">
                  <c:v>1.6976461700000001</c:v>
                </c:pt>
                <c:pt idx="15">
                  <c:v>1.6976461700000001</c:v>
                </c:pt>
                <c:pt idx="16">
                  <c:v>1.6976461700000001</c:v>
                </c:pt>
                <c:pt idx="17">
                  <c:v>1.6976461700000001</c:v>
                </c:pt>
                <c:pt idx="18">
                  <c:v>1.6976461700000001</c:v>
                </c:pt>
                <c:pt idx="19">
                  <c:v>1.6976461700000001</c:v>
                </c:pt>
                <c:pt idx="20">
                  <c:v>1.6976461700000001</c:v>
                </c:pt>
                <c:pt idx="21">
                  <c:v>1.6976461700000001</c:v>
                </c:pt>
                <c:pt idx="22">
                  <c:v>1.6976461700000001</c:v>
                </c:pt>
                <c:pt idx="23">
                  <c:v>1.6976461700000001</c:v>
                </c:pt>
                <c:pt idx="24">
                  <c:v>1.6976461700000001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2B-4AC7-8327-E74E057D42F8}"/>
            </c:ext>
          </c:extLst>
        </c:ser>
        <c:ser>
          <c:idx val="3"/>
          <c:order val="3"/>
          <c:tx>
            <c:v>LCL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charts'!$Q$2:$Q$26</c:f>
              <c:numCache>
                <c:formatCode>General</c:formatCode>
                <c:ptCount val="25"/>
                <c:pt idx="0">
                  <c:v>1.32235383</c:v>
                </c:pt>
                <c:pt idx="1">
                  <c:v>1.32235383</c:v>
                </c:pt>
                <c:pt idx="2">
                  <c:v>1.32235383</c:v>
                </c:pt>
                <c:pt idx="3">
                  <c:v>1.32235383</c:v>
                </c:pt>
                <c:pt idx="4">
                  <c:v>1.32235383</c:v>
                </c:pt>
                <c:pt idx="5">
                  <c:v>1.32235383</c:v>
                </c:pt>
                <c:pt idx="6">
                  <c:v>1.32235383</c:v>
                </c:pt>
                <c:pt idx="7">
                  <c:v>1.32235383</c:v>
                </c:pt>
                <c:pt idx="8">
                  <c:v>1.32235383</c:v>
                </c:pt>
                <c:pt idx="9">
                  <c:v>1.32235383</c:v>
                </c:pt>
                <c:pt idx="10">
                  <c:v>1.32235383</c:v>
                </c:pt>
                <c:pt idx="11">
                  <c:v>1.32235383</c:v>
                </c:pt>
                <c:pt idx="12">
                  <c:v>1.32235383</c:v>
                </c:pt>
                <c:pt idx="13">
                  <c:v>1.32235383</c:v>
                </c:pt>
                <c:pt idx="14">
                  <c:v>1.32235383</c:v>
                </c:pt>
                <c:pt idx="15">
                  <c:v>1.32235383</c:v>
                </c:pt>
                <c:pt idx="16">
                  <c:v>1.32235383</c:v>
                </c:pt>
                <c:pt idx="17">
                  <c:v>1.32235383</c:v>
                </c:pt>
                <c:pt idx="18">
                  <c:v>1.32235383</c:v>
                </c:pt>
                <c:pt idx="19">
                  <c:v>1.32235383</c:v>
                </c:pt>
                <c:pt idx="20">
                  <c:v>1.32235383</c:v>
                </c:pt>
                <c:pt idx="21">
                  <c:v>1.32235383</c:v>
                </c:pt>
                <c:pt idx="22">
                  <c:v>1.32235383</c:v>
                </c:pt>
                <c:pt idx="23">
                  <c:v>1.32235383</c:v>
                </c:pt>
                <c:pt idx="24">
                  <c:v>1.32235383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2B-4AC7-8327-E74E057D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10840"/>
        <c:axId val="453901328"/>
      </c:lineChart>
      <c:catAx>
        <c:axId val="45391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901328"/>
        <c:crosses val="autoZero"/>
        <c:auto val="1"/>
        <c:lblAlgn val="ctr"/>
        <c:lblOffset val="100"/>
        <c:noMultiLvlLbl val="0"/>
      </c:catAx>
      <c:valAx>
        <c:axId val="453901328"/>
        <c:scaling>
          <c:orientation val="minMax"/>
          <c:min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91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 bar chart used with 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 bar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charts'!$G$2:$G$26</c:f>
              <c:numCache>
                <c:formatCode>General</c:formatCode>
                <c:ptCount val="25"/>
                <c:pt idx="0">
                  <c:v>1.5118800000000001</c:v>
                </c:pt>
                <c:pt idx="1">
                  <c:v>1.4951199999999998</c:v>
                </c:pt>
                <c:pt idx="2">
                  <c:v>1.4816999999999998</c:v>
                </c:pt>
                <c:pt idx="3">
                  <c:v>1.4711799999999999</c:v>
                </c:pt>
                <c:pt idx="4">
                  <c:v>1.4881600000000001</c:v>
                </c:pt>
                <c:pt idx="5">
                  <c:v>1.4491800000000001</c:v>
                </c:pt>
                <c:pt idx="6">
                  <c:v>1.5805</c:v>
                </c:pt>
                <c:pt idx="7">
                  <c:v>1.5343199999999999</c:v>
                </c:pt>
                <c:pt idx="8">
                  <c:v>1.5076000000000001</c:v>
                </c:pt>
                <c:pt idx="9">
                  <c:v>1.5134399999999999</c:v>
                </c:pt>
                <c:pt idx="10">
                  <c:v>1.5242400000000003</c:v>
                </c:pt>
                <c:pt idx="11">
                  <c:v>1.5284000000000002</c:v>
                </c:pt>
                <c:pt idx="12">
                  <c:v>1.3947000000000001</c:v>
                </c:pt>
                <c:pt idx="13">
                  <c:v>1.5261399999999998</c:v>
                </c:pt>
                <c:pt idx="14">
                  <c:v>1.4083199999999998</c:v>
                </c:pt>
                <c:pt idx="15">
                  <c:v>1.5344</c:v>
                </c:pt>
                <c:pt idx="16">
                  <c:v>1.4873799999999999</c:v>
                </c:pt>
                <c:pt idx="17">
                  <c:v>1.4573399999999999</c:v>
                </c:pt>
                <c:pt idx="18">
                  <c:v>1.5777000000000001</c:v>
                </c:pt>
                <c:pt idx="19">
                  <c:v>1.5059999999999998</c:v>
                </c:pt>
                <c:pt idx="20">
                  <c:v>1.4691400000000001</c:v>
                </c:pt>
                <c:pt idx="21">
                  <c:v>1.5390000000000001</c:v>
                </c:pt>
                <c:pt idx="22">
                  <c:v>1.5592400000000002</c:v>
                </c:pt>
                <c:pt idx="23">
                  <c:v>1.5688</c:v>
                </c:pt>
                <c:pt idx="24">
                  <c:v>1.5263800000000001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E-4BBB-8933-FAC3EA54E7B5}"/>
            </c:ext>
          </c:extLst>
        </c:ser>
        <c:ser>
          <c:idx val="1"/>
          <c:order val="1"/>
          <c:tx>
            <c:v>x-bar-bar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charts'!$K$2:$K$26</c:f>
              <c:numCache>
                <c:formatCode>General</c:formatCode>
                <c:ptCount val="25"/>
                <c:pt idx="0">
                  <c:v>1.51</c:v>
                </c:pt>
                <c:pt idx="1">
                  <c:v>1.51</c:v>
                </c:pt>
                <c:pt idx="2">
                  <c:v>1.51</c:v>
                </c:pt>
                <c:pt idx="3">
                  <c:v>1.51</c:v>
                </c:pt>
                <c:pt idx="4">
                  <c:v>1.51</c:v>
                </c:pt>
                <c:pt idx="5">
                  <c:v>1.51</c:v>
                </c:pt>
                <c:pt idx="6">
                  <c:v>1.51</c:v>
                </c:pt>
                <c:pt idx="7">
                  <c:v>1.51</c:v>
                </c:pt>
                <c:pt idx="8">
                  <c:v>1.51</c:v>
                </c:pt>
                <c:pt idx="9">
                  <c:v>1.51</c:v>
                </c:pt>
                <c:pt idx="10">
                  <c:v>1.51</c:v>
                </c:pt>
                <c:pt idx="11">
                  <c:v>1.51</c:v>
                </c:pt>
                <c:pt idx="12">
                  <c:v>1.51</c:v>
                </c:pt>
                <c:pt idx="13">
                  <c:v>1.51</c:v>
                </c:pt>
                <c:pt idx="14">
                  <c:v>1.51</c:v>
                </c:pt>
                <c:pt idx="15">
                  <c:v>1.51</c:v>
                </c:pt>
                <c:pt idx="16">
                  <c:v>1.51</c:v>
                </c:pt>
                <c:pt idx="17">
                  <c:v>1.51</c:v>
                </c:pt>
                <c:pt idx="18">
                  <c:v>1.51</c:v>
                </c:pt>
                <c:pt idx="19">
                  <c:v>1.51</c:v>
                </c:pt>
                <c:pt idx="20">
                  <c:v>1.51</c:v>
                </c:pt>
                <c:pt idx="21">
                  <c:v>1.51</c:v>
                </c:pt>
                <c:pt idx="22">
                  <c:v>1.51</c:v>
                </c:pt>
                <c:pt idx="23">
                  <c:v>1.51</c:v>
                </c:pt>
                <c:pt idx="24">
                  <c:v>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E-4BBB-8933-FAC3EA54E7B5}"/>
            </c:ext>
          </c:extLst>
        </c:ser>
        <c:ser>
          <c:idx val="2"/>
          <c:order val="2"/>
          <c:tx>
            <c:v>UCL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charts'!$R$2:$R$26</c:f>
              <c:numCache>
                <c:formatCode>General</c:formatCode>
                <c:ptCount val="25"/>
                <c:pt idx="0">
                  <c:v>1.97407467</c:v>
                </c:pt>
                <c:pt idx="1">
                  <c:v>1.97407467</c:v>
                </c:pt>
                <c:pt idx="2">
                  <c:v>1.97407467</c:v>
                </c:pt>
                <c:pt idx="3">
                  <c:v>1.97407467</c:v>
                </c:pt>
                <c:pt idx="4">
                  <c:v>1.97407467</c:v>
                </c:pt>
                <c:pt idx="5">
                  <c:v>1.97407467</c:v>
                </c:pt>
                <c:pt idx="6">
                  <c:v>1.97407467</c:v>
                </c:pt>
                <c:pt idx="7">
                  <c:v>1.97407467</c:v>
                </c:pt>
                <c:pt idx="8">
                  <c:v>1.97407467</c:v>
                </c:pt>
                <c:pt idx="9">
                  <c:v>1.97407467</c:v>
                </c:pt>
                <c:pt idx="10">
                  <c:v>1.97407467</c:v>
                </c:pt>
                <c:pt idx="11">
                  <c:v>1.97407467</c:v>
                </c:pt>
                <c:pt idx="12">
                  <c:v>1.97407467</c:v>
                </c:pt>
                <c:pt idx="13">
                  <c:v>1.97407467</c:v>
                </c:pt>
                <c:pt idx="14">
                  <c:v>1.97407467</c:v>
                </c:pt>
                <c:pt idx="15">
                  <c:v>1.97407467</c:v>
                </c:pt>
                <c:pt idx="16">
                  <c:v>1.97407467</c:v>
                </c:pt>
                <c:pt idx="17">
                  <c:v>1.97407467</c:v>
                </c:pt>
                <c:pt idx="18">
                  <c:v>1.97407467</c:v>
                </c:pt>
                <c:pt idx="19">
                  <c:v>1.97407467</c:v>
                </c:pt>
                <c:pt idx="20">
                  <c:v>1.97407467</c:v>
                </c:pt>
                <c:pt idx="21">
                  <c:v>1.97407467</c:v>
                </c:pt>
                <c:pt idx="22">
                  <c:v>1.97407467</c:v>
                </c:pt>
                <c:pt idx="23">
                  <c:v>1.97407467</c:v>
                </c:pt>
                <c:pt idx="24">
                  <c:v>1.97407467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E-4BBB-8933-FAC3EA54E7B5}"/>
            </c:ext>
          </c:extLst>
        </c:ser>
        <c:ser>
          <c:idx val="3"/>
          <c:order val="3"/>
          <c:tx>
            <c:v>LCL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'for X-bar, R and s charts'!$S$2:$S$26</c:f>
              <c:numCache>
                <c:formatCode>General</c:formatCode>
                <c:ptCount val="25"/>
                <c:pt idx="0">
                  <c:v>1.04592533</c:v>
                </c:pt>
                <c:pt idx="1">
                  <c:v>1.04592533</c:v>
                </c:pt>
                <c:pt idx="2">
                  <c:v>1.04592533</c:v>
                </c:pt>
                <c:pt idx="3">
                  <c:v>1.04592533</c:v>
                </c:pt>
                <c:pt idx="4">
                  <c:v>1.04592533</c:v>
                </c:pt>
                <c:pt idx="5">
                  <c:v>1.04592533</c:v>
                </c:pt>
                <c:pt idx="6">
                  <c:v>1.04592533</c:v>
                </c:pt>
                <c:pt idx="7">
                  <c:v>1.04592533</c:v>
                </c:pt>
                <c:pt idx="8">
                  <c:v>1.04592533</c:v>
                </c:pt>
                <c:pt idx="9">
                  <c:v>1.04592533</c:v>
                </c:pt>
                <c:pt idx="10">
                  <c:v>1.04592533</c:v>
                </c:pt>
                <c:pt idx="11">
                  <c:v>1.04592533</c:v>
                </c:pt>
                <c:pt idx="12">
                  <c:v>1.04592533</c:v>
                </c:pt>
                <c:pt idx="13">
                  <c:v>1.04592533</c:v>
                </c:pt>
                <c:pt idx="14">
                  <c:v>1.04592533</c:v>
                </c:pt>
                <c:pt idx="15">
                  <c:v>1.04592533</c:v>
                </c:pt>
                <c:pt idx="16">
                  <c:v>1.04592533</c:v>
                </c:pt>
                <c:pt idx="17">
                  <c:v>1.04592533</c:v>
                </c:pt>
                <c:pt idx="18">
                  <c:v>1.04592533</c:v>
                </c:pt>
                <c:pt idx="19">
                  <c:v>1.04592533</c:v>
                </c:pt>
                <c:pt idx="20">
                  <c:v>1.04592533</c:v>
                </c:pt>
                <c:pt idx="21">
                  <c:v>1.04592533</c:v>
                </c:pt>
                <c:pt idx="22">
                  <c:v>1.04592533</c:v>
                </c:pt>
                <c:pt idx="23">
                  <c:v>1.04592533</c:v>
                </c:pt>
                <c:pt idx="24">
                  <c:v>1.04592533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0E-4BBB-8933-FAC3EA54E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768096"/>
        <c:axId val="637748576"/>
      </c:lineChart>
      <c:catAx>
        <c:axId val="45476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748576"/>
        <c:crosses val="autoZero"/>
        <c:auto val="1"/>
        <c:lblAlgn val="ctr"/>
        <c:lblOffset val="100"/>
        <c:noMultiLvlLbl val="0"/>
      </c:catAx>
      <c:valAx>
        <c:axId val="637748576"/>
        <c:scaling>
          <c:orientation val="minMax"/>
          <c:max val="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76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301451</xdr:colOff>
      <xdr:row>27</xdr:row>
      <xdr:rowOff>47729</xdr:rowOff>
    </xdr:from>
    <xdr:to>
      <xdr:col>10</xdr:col>
      <xdr:colOff>577780</xdr:colOff>
      <xdr:row>42</xdr:row>
      <xdr:rowOff>153237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953400-F289-42D0-B97F-69089C469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351695</xdr:colOff>
      <xdr:row>44</xdr:row>
      <xdr:rowOff>85411</xdr:rowOff>
    </xdr:from>
    <xdr:to>
      <xdr:col>10</xdr:col>
      <xdr:colOff>586156</xdr:colOff>
      <xdr:row>60</xdr:row>
      <xdr:rowOff>15073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1E1C3E-8589-454E-B43F-9E0CBEEA8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988087</xdr:colOff>
      <xdr:row>27</xdr:row>
      <xdr:rowOff>35169</xdr:rowOff>
    </xdr:from>
    <xdr:to>
      <xdr:col>18</xdr:col>
      <xdr:colOff>83735</xdr:colOff>
      <xdr:row>42</xdr:row>
      <xdr:rowOff>140677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49DD4C-2CE0-4C03-BFF6-EB833A91F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1000648</xdr:colOff>
      <xdr:row>44</xdr:row>
      <xdr:rowOff>35169</xdr:rowOff>
    </xdr:from>
    <xdr:to>
      <xdr:col>18</xdr:col>
      <xdr:colOff>96296</xdr:colOff>
      <xdr:row>59</xdr:row>
      <xdr:rowOff>140677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1220E2-AA42-4C62-ABCE-F00E01390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C25" zoomScale="91" zoomScaleNormal="91" workbookViewId="0">
      <selection activeCell="T45" sqref="T45"/>
    </sheetView>
  </sheetViews>
  <sheetFormatPr defaultRowHeight="13.8" x14ac:dyDescent="0.25"/>
  <cols>
    <col min="1" max="1" width="21.44140625" customWidth="1"/>
    <col min="7" max="7" width="9.5546875" bestFit="1" customWidth="1"/>
    <col min="8" max="8" width="9" customWidth="1"/>
    <col min="10" max="10" width="17.88671875" customWidth="1"/>
    <col min="11" max="11" width="14.88671875" customWidth="1"/>
    <col min="12" max="12" width="9.5546875" bestFit="1" customWidth="1"/>
    <col min="15" max="15" width="10.88671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42</v>
      </c>
      <c r="Q1" t="s">
        <v>43</v>
      </c>
      <c r="R1" t="s">
        <v>44</v>
      </c>
      <c r="S1" t="s">
        <v>45</v>
      </c>
      <c r="T1" t="s">
        <v>40</v>
      </c>
      <c r="U1" t="s">
        <v>41</v>
      </c>
    </row>
    <row r="2" spans="1:21" x14ac:dyDescent="0.25">
      <c r="A2" t="s">
        <v>6</v>
      </c>
      <c r="B2">
        <v>1.3234999999999999</v>
      </c>
      <c r="C2">
        <v>1.4128000000000001</v>
      </c>
      <c r="D2">
        <v>1.6744000000000001</v>
      </c>
      <c r="E2">
        <v>1.4573</v>
      </c>
      <c r="F2">
        <v>1.6914</v>
      </c>
      <c r="G2">
        <f xml:space="preserve"> SUM(B2:F2)/5</f>
        <v>1.5118800000000001</v>
      </c>
      <c r="H2">
        <f>MAX(B2:F2)-MIN(B2:F2)</f>
        <v>0.36790000000000012</v>
      </c>
      <c r="I2">
        <v>0.32521</v>
      </c>
      <c r="J2">
        <f>(POWER((B2-G2),2)+POWER((C2-G2),2)+POWER((D2-G2),2)+POWER((E2-G2),2)+POWER((F2-G2),2))/5</f>
        <v>2.1384605600000016E-2</v>
      </c>
      <c r="K2">
        <v>1.51</v>
      </c>
      <c r="L2">
        <f>SQRT(J2)</f>
        <v>0.146234761941202</v>
      </c>
      <c r="M2">
        <v>0.05</v>
      </c>
      <c r="N2">
        <f>2.114*I2</f>
        <v>0.68749393999999997</v>
      </c>
      <c r="O2">
        <v>0</v>
      </c>
      <c r="P2">
        <f>1.51+0.577*I2</f>
        <v>1.6976461700000001</v>
      </c>
      <c r="Q2">
        <f>1.51-0.577*I2</f>
        <v>1.32235383</v>
      </c>
      <c r="R2">
        <f>1.51+1.427*I2</f>
        <v>1.97407467</v>
      </c>
      <c r="S2">
        <f>1.51-1.427*I2</f>
        <v>1.04592533</v>
      </c>
      <c r="T2">
        <v>0.1</v>
      </c>
      <c r="U2">
        <v>0</v>
      </c>
    </row>
    <row r="3" spans="1:21" x14ac:dyDescent="0.25">
      <c r="A3" t="s">
        <v>7</v>
      </c>
      <c r="B3">
        <v>1.4314</v>
      </c>
      <c r="C3">
        <v>1.3592</v>
      </c>
      <c r="D3">
        <v>1.6074999999999999</v>
      </c>
      <c r="E3">
        <v>1.4665999999999999</v>
      </c>
      <c r="F3">
        <v>1.6109</v>
      </c>
      <c r="G3">
        <f t="shared" ref="G3:G26" si="0" xml:space="preserve"> SUM(B3:F3)/5</f>
        <v>1.4951199999999998</v>
      </c>
      <c r="H3">
        <f t="shared" ref="H3:H26" si="1">MAX(B3:F3)-MIN(B3:F3)</f>
        <v>0.25170000000000003</v>
      </c>
      <c r="I3">
        <v>0.32521</v>
      </c>
      <c r="J3">
        <f t="shared" ref="J3:J26" si="2">(POWER((B3-G3),2)+POWER((C3-G3),2)+POWER((D3-G3),2)+POWER((E3-G3),2)+POWER((F3-G3),2))/5</f>
        <v>9.8764296000000001E-3</v>
      </c>
      <c r="K3">
        <v>1.51</v>
      </c>
      <c r="L3">
        <f t="shared" ref="L3:L26" si="3">SQRT(J3)</f>
        <v>9.9380227409681443E-2</v>
      </c>
      <c r="M3">
        <v>0.05</v>
      </c>
      <c r="N3">
        <f t="shared" ref="N3:N26" si="4">2.114*I3</f>
        <v>0.68749393999999997</v>
      </c>
      <c r="O3">
        <v>0</v>
      </c>
      <c r="P3">
        <f t="shared" ref="P3:P26" si="5">1.51+0.577*I3</f>
        <v>1.6976461700000001</v>
      </c>
      <c r="Q3">
        <f t="shared" ref="Q3:Q26" si="6">1.51-0.577*I3</f>
        <v>1.32235383</v>
      </c>
      <c r="R3">
        <f t="shared" ref="R3:R26" si="7">1.51+1.427*I3</f>
        <v>1.97407467</v>
      </c>
      <c r="S3">
        <f t="shared" ref="S3:S26" si="8">1.51-1.427*I3</f>
        <v>1.04592533</v>
      </c>
      <c r="T3">
        <v>0.1</v>
      </c>
      <c r="U3">
        <v>0</v>
      </c>
    </row>
    <row r="4" spans="1:21" x14ac:dyDescent="0.25">
      <c r="A4" t="s">
        <v>8</v>
      </c>
      <c r="B4">
        <v>1.4283999999999999</v>
      </c>
      <c r="C4">
        <v>1.4871000000000001</v>
      </c>
      <c r="D4">
        <v>1.4932000000000001</v>
      </c>
      <c r="E4">
        <v>1.4323999999999999</v>
      </c>
      <c r="F4">
        <v>1.5673999999999999</v>
      </c>
      <c r="G4">
        <f t="shared" si="0"/>
        <v>1.4816999999999998</v>
      </c>
      <c r="H4">
        <f t="shared" si="1"/>
        <v>0.13900000000000001</v>
      </c>
      <c r="I4">
        <v>0.32521</v>
      </c>
      <c r="J4">
        <f t="shared" si="2"/>
        <v>2.555456000000002E-3</v>
      </c>
      <c r="K4">
        <v>1.51</v>
      </c>
      <c r="L4">
        <f t="shared" si="3"/>
        <v>5.0551518275913358E-2</v>
      </c>
      <c r="M4">
        <v>0.05</v>
      </c>
      <c r="N4">
        <f t="shared" si="4"/>
        <v>0.68749393999999997</v>
      </c>
      <c r="O4">
        <v>0</v>
      </c>
      <c r="P4">
        <f t="shared" si="5"/>
        <v>1.6976461700000001</v>
      </c>
      <c r="Q4">
        <f t="shared" si="6"/>
        <v>1.32235383</v>
      </c>
      <c r="R4">
        <f t="shared" si="7"/>
        <v>1.97407467</v>
      </c>
      <c r="S4">
        <f t="shared" si="8"/>
        <v>1.04592533</v>
      </c>
      <c r="T4">
        <v>0.1</v>
      </c>
      <c r="U4">
        <v>0</v>
      </c>
    </row>
    <row r="5" spans="1:21" x14ac:dyDescent="0.25">
      <c r="A5" t="s">
        <v>9</v>
      </c>
      <c r="B5">
        <v>1.5027999999999999</v>
      </c>
      <c r="C5">
        <v>1.6352</v>
      </c>
      <c r="D5">
        <v>1.3841000000000001</v>
      </c>
      <c r="E5">
        <v>1.2830999999999999</v>
      </c>
      <c r="F5">
        <v>1.5507</v>
      </c>
      <c r="G5">
        <f t="shared" si="0"/>
        <v>1.4711799999999999</v>
      </c>
      <c r="H5">
        <f t="shared" si="1"/>
        <v>0.35210000000000008</v>
      </c>
      <c r="I5">
        <v>0.32521</v>
      </c>
      <c r="J5">
        <f t="shared" si="2"/>
        <v>1.5436565600000002E-2</v>
      </c>
      <c r="K5">
        <v>1.51</v>
      </c>
      <c r="L5">
        <f t="shared" si="3"/>
        <v>0.1242439761115202</v>
      </c>
      <c r="M5">
        <v>0.05</v>
      </c>
      <c r="N5">
        <f t="shared" si="4"/>
        <v>0.68749393999999997</v>
      </c>
      <c r="O5">
        <v>0</v>
      </c>
      <c r="P5">
        <f t="shared" si="5"/>
        <v>1.6976461700000001</v>
      </c>
      <c r="Q5">
        <f t="shared" si="6"/>
        <v>1.32235383</v>
      </c>
      <c r="R5">
        <f t="shared" si="7"/>
        <v>1.97407467</v>
      </c>
      <c r="S5">
        <f t="shared" si="8"/>
        <v>1.04592533</v>
      </c>
      <c r="T5">
        <v>0.1</v>
      </c>
      <c r="U5">
        <v>0</v>
      </c>
    </row>
    <row r="6" spans="1:21" x14ac:dyDescent="0.25">
      <c r="A6" t="s">
        <v>10</v>
      </c>
      <c r="B6">
        <v>1.5604</v>
      </c>
      <c r="C6">
        <v>1.2735000000000001</v>
      </c>
      <c r="D6">
        <v>1.5265</v>
      </c>
      <c r="E6">
        <v>1.4362999999999999</v>
      </c>
      <c r="F6">
        <v>1.6440999999999999</v>
      </c>
      <c r="G6">
        <f t="shared" si="0"/>
        <v>1.4881600000000001</v>
      </c>
      <c r="H6">
        <f t="shared" si="1"/>
        <v>0.37059999999999982</v>
      </c>
      <c r="I6">
        <v>0.32521</v>
      </c>
      <c r="J6">
        <f t="shared" si="2"/>
        <v>1.595484639999999E-2</v>
      </c>
      <c r="K6">
        <v>1.51</v>
      </c>
      <c r="L6">
        <f t="shared" si="3"/>
        <v>0.12631249502721412</v>
      </c>
      <c r="M6">
        <v>0.05</v>
      </c>
      <c r="N6">
        <f t="shared" si="4"/>
        <v>0.68749393999999997</v>
      </c>
      <c r="O6">
        <v>0</v>
      </c>
      <c r="P6">
        <f t="shared" si="5"/>
        <v>1.6976461700000001</v>
      </c>
      <c r="Q6">
        <f t="shared" si="6"/>
        <v>1.32235383</v>
      </c>
      <c r="R6">
        <f t="shared" si="7"/>
        <v>1.97407467</v>
      </c>
      <c r="S6">
        <f t="shared" si="8"/>
        <v>1.04592533</v>
      </c>
      <c r="T6">
        <v>0.1</v>
      </c>
      <c r="U6">
        <v>0</v>
      </c>
    </row>
    <row r="7" spans="1:21" x14ac:dyDescent="0.25">
      <c r="A7" t="s">
        <v>11</v>
      </c>
      <c r="B7">
        <v>1.5954999999999999</v>
      </c>
      <c r="C7">
        <v>1.5450999999999999</v>
      </c>
      <c r="D7">
        <v>1.3573999999999999</v>
      </c>
      <c r="E7">
        <v>1.3281000000000001</v>
      </c>
      <c r="F7">
        <v>1.4198</v>
      </c>
      <c r="G7">
        <f t="shared" si="0"/>
        <v>1.4491800000000001</v>
      </c>
      <c r="H7">
        <f t="shared" si="1"/>
        <v>0.26739999999999986</v>
      </c>
      <c r="I7">
        <v>0.32521</v>
      </c>
      <c r="J7">
        <f t="shared" si="2"/>
        <v>1.0911461599999993E-2</v>
      </c>
      <c r="K7">
        <v>1.51</v>
      </c>
      <c r="L7">
        <f t="shared" si="3"/>
        <v>0.10445794177562563</v>
      </c>
      <c r="M7">
        <v>0.05</v>
      </c>
      <c r="N7">
        <f t="shared" si="4"/>
        <v>0.68749393999999997</v>
      </c>
      <c r="O7">
        <v>0</v>
      </c>
      <c r="P7">
        <f t="shared" si="5"/>
        <v>1.6976461700000001</v>
      </c>
      <c r="Q7">
        <f t="shared" si="6"/>
        <v>1.32235383</v>
      </c>
      <c r="R7">
        <f t="shared" si="7"/>
        <v>1.97407467</v>
      </c>
      <c r="S7">
        <f t="shared" si="8"/>
        <v>1.04592533</v>
      </c>
      <c r="T7">
        <v>0.1</v>
      </c>
      <c r="U7">
        <v>0</v>
      </c>
    </row>
    <row r="8" spans="1:21" x14ac:dyDescent="0.25">
      <c r="A8" t="s">
        <v>12</v>
      </c>
      <c r="B8">
        <v>1.6274</v>
      </c>
      <c r="C8">
        <v>1.5064</v>
      </c>
      <c r="D8">
        <v>1.8366</v>
      </c>
      <c r="E8">
        <v>1.4177</v>
      </c>
      <c r="F8">
        <v>1.5144</v>
      </c>
      <c r="G8">
        <f t="shared" si="0"/>
        <v>1.5805</v>
      </c>
      <c r="H8">
        <f t="shared" si="1"/>
        <v>0.41890000000000005</v>
      </c>
      <c r="I8">
        <v>0.32521</v>
      </c>
      <c r="J8">
        <f t="shared" si="2"/>
        <v>2.0830136000000006E-2</v>
      </c>
      <c r="K8">
        <v>1.51</v>
      </c>
      <c r="L8">
        <f t="shared" si="3"/>
        <v>0.14432649098485006</v>
      </c>
      <c r="M8">
        <v>0.05</v>
      </c>
      <c r="N8">
        <f t="shared" si="4"/>
        <v>0.68749393999999997</v>
      </c>
      <c r="O8">
        <v>0</v>
      </c>
      <c r="P8">
        <f t="shared" si="5"/>
        <v>1.6976461700000001</v>
      </c>
      <c r="Q8">
        <f t="shared" si="6"/>
        <v>1.32235383</v>
      </c>
      <c r="R8">
        <f t="shared" si="7"/>
        <v>1.97407467</v>
      </c>
      <c r="S8">
        <f t="shared" si="8"/>
        <v>1.04592533</v>
      </c>
      <c r="T8">
        <v>0.1</v>
      </c>
      <c r="U8">
        <v>0</v>
      </c>
    </row>
    <row r="9" spans="1:21" x14ac:dyDescent="0.25">
      <c r="A9" t="s">
        <v>13</v>
      </c>
      <c r="B9">
        <v>1.419</v>
      </c>
      <c r="C9">
        <v>1.4302999999999999</v>
      </c>
      <c r="D9">
        <v>1.6637</v>
      </c>
      <c r="E9">
        <v>1.6067</v>
      </c>
      <c r="F9">
        <v>1.5519000000000001</v>
      </c>
      <c r="G9">
        <f t="shared" si="0"/>
        <v>1.5343199999999999</v>
      </c>
      <c r="H9">
        <f t="shared" si="1"/>
        <v>0.24469999999999992</v>
      </c>
      <c r="I9">
        <v>0.32521</v>
      </c>
      <c r="J9">
        <f t="shared" si="2"/>
        <v>9.2811936000000012E-3</v>
      </c>
      <c r="K9">
        <v>1.51</v>
      </c>
      <c r="L9">
        <f t="shared" si="3"/>
        <v>9.633895162394078E-2</v>
      </c>
      <c r="M9">
        <v>0.05</v>
      </c>
      <c r="N9">
        <f t="shared" si="4"/>
        <v>0.68749393999999997</v>
      </c>
      <c r="O9">
        <v>0</v>
      </c>
      <c r="P9">
        <f t="shared" si="5"/>
        <v>1.6976461700000001</v>
      </c>
      <c r="Q9">
        <f t="shared" si="6"/>
        <v>1.32235383</v>
      </c>
      <c r="R9">
        <f t="shared" si="7"/>
        <v>1.97407467</v>
      </c>
      <c r="S9">
        <f t="shared" si="8"/>
        <v>1.04592533</v>
      </c>
      <c r="T9">
        <v>0.1</v>
      </c>
      <c r="U9">
        <v>0</v>
      </c>
    </row>
    <row r="10" spans="1:21" x14ac:dyDescent="0.25">
      <c r="A10" t="s">
        <v>14</v>
      </c>
      <c r="B10">
        <v>1.3884000000000001</v>
      </c>
      <c r="C10">
        <v>1.7277</v>
      </c>
      <c r="D10">
        <v>1.5355000000000001</v>
      </c>
      <c r="E10">
        <v>1.5176000000000001</v>
      </c>
      <c r="F10">
        <v>1.3688</v>
      </c>
      <c r="G10">
        <f t="shared" si="0"/>
        <v>1.5076000000000001</v>
      </c>
      <c r="H10">
        <f t="shared" si="1"/>
        <v>0.3589</v>
      </c>
      <c r="I10">
        <v>0.32521</v>
      </c>
      <c r="J10">
        <f t="shared" si="2"/>
        <v>1.6559299999999999E-2</v>
      </c>
      <c r="K10">
        <v>1.51</v>
      </c>
      <c r="L10">
        <f t="shared" si="3"/>
        <v>0.12868294370273009</v>
      </c>
      <c r="M10">
        <v>0.05</v>
      </c>
      <c r="N10">
        <f t="shared" si="4"/>
        <v>0.68749393999999997</v>
      </c>
      <c r="O10">
        <v>0</v>
      </c>
      <c r="P10">
        <f t="shared" si="5"/>
        <v>1.6976461700000001</v>
      </c>
      <c r="Q10">
        <f t="shared" si="6"/>
        <v>1.32235383</v>
      </c>
      <c r="R10">
        <f t="shared" si="7"/>
        <v>1.97407467</v>
      </c>
      <c r="S10">
        <f t="shared" si="8"/>
        <v>1.04592533</v>
      </c>
      <c r="T10">
        <v>0.1</v>
      </c>
      <c r="U10">
        <v>0</v>
      </c>
    </row>
    <row r="11" spans="1:21" x14ac:dyDescent="0.25">
      <c r="A11" t="s">
        <v>15</v>
      </c>
      <c r="B11">
        <v>1.4038999999999999</v>
      </c>
      <c r="C11">
        <v>1.6697</v>
      </c>
      <c r="D11">
        <v>1.5088999999999999</v>
      </c>
      <c r="E11">
        <v>1.4626999999999999</v>
      </c>
      <c r="F11">
        <v>1.522</v>
      </c>
      <c r="G11">
        <f t="shared" si="0"/>
        <v>1.5134399999999999</v>
      </c>
      <c r="H11">
        <f t="shared" si="1"/>
        <v>0.26580000000000004</v>
      </c>
      <c r="I11">
        <v>0.32521</v>
      </c>
      <c r="J11">
        <f t="shared" si="2"/>
        <v>7.816926400000002E-3</v>
      </c>
      <c r="K11">
        <v>1.51</v>
      </c>
      <c r="L11">
        <f t="shared" si="3"/>
        <v>8.8413383602257881E-2</v>
      </c>
      <c r="M11">
        <v>0.05</v>
      </c>
      <c r="N11">
        <f t="shared" si="4"/>
        <v>0.68749393999999997</v>
      </c>
      <c r="O11">
        <v>0</v>
      </c>
      <c r="P11">
        <f t="shared" si="5"/>
        <v>1.6976461700000001</v>
      </c>
      <c r="Q11">
        <f t="shared" si="6"/>
        <v>1.32235383</v>
      </c>
      <c r="R11">
        <f t="shared" si="7"/>
        <v>1.97407467</v>
      </c>
      <c r="S11">
        <f t="shared" si="8"/>
        <v>1.04592533</v>
      </c>
      <c r="T11">
        <v>0.1</v>
      </c>
      <c r="U11">
        <v>0</v>
      </c>
    </row>
    <row r="12" spans="1:21" x14ac:dyDescent="0.25">
      <c r="A12" t="s">
        <v>16</v>
      </c>
      <c r="B12">
        <v>1.4157999999999999</v>
      </c>
      <c r="C12">
        <v>1.7666999999999999</v>
      </c>
      <c r="D12">
        <v>1.4278</v>
      </c>
      <c r="E12">
        <v>1.5928</v>
      </c>
      <c r="F12">
        <v>1.4180999999999999</v>
      </c>
      <c r="G12">
        <f t="shared" si="0"/>
        <v>1.5242400000000003</v>
      </c>
      <c r="H12">
        <f t="shared" si="1"/>
        <v>0.35089999999999999</v>
      </c>
      <c r="I12">
        <v>0.32521</v>
      </c>
      <c r="J12">
        <f t="shared" si="2"/>
        <v>1.9162586400000001E-2</v>
      </c>
      <c r="K12">
        <v>1.51</v>
      </c>
      <c r="L12">
        <f t="shared" si="3"/>
        <v>0.13842899407277365</v>
      </c>
      <c r="M12">
        <v>0.05</v>
      </c>
      <c r="N12">
        <f t="shared" si="4"/>
        <v>0.68749393999999997</v>
      </c>
      <c r="O12">
        <v>0</v>
      </c>
      <c r="P12">
        <f t="shared" si="5"/>
        <v>1.6976461700000001</v>
      </c>
      <c r="Q12">
        <f t="shared" si="6"/>
        <v>1.32235383</v>
      </c>
      <c r="R12">
        <f t="shared" si="7"/>
        <v>1.97407467</v>
      </c>
      <c r="S12">
        <f t="shared" si="8"/>
        <v>1.04592533</v>
      </c>
      <c r="T12">
        <v>0.1</v>
      </c>
      <c r="U12">
        <v>0</v>
      </c>
    </row>
    <row r="13" spans="1:21" x14ac:dyDescent="0.25">
      <c r="A13" t="s">
        <v>17</v>
      </c>
      <c r="B13">
        <v>1.5821000000000001</v>
      </c>
      <c r="C13">
        <v>1.3354999999999999</v>
      </c>
      <c r="D13">
        <v>1.5777000000000001</v>
      </c>
      <c r="E13">
        <v>1.3908</v>
      </c>
      <c r="F13">
        <v>1.7559</v>
      </c>
      <c r="G13">
        <f t="shared" si="0"/>
        <v>1.5284000000000002</v>
      </c>
      <c r="H13">
        <f t="shared" si="1"/>
        <v>0.42040000000000011</v>
      </c>
      <c r="I13">
        <v>0.32521</v>
      </c>
      <c r="J13">
        <f t="shared" si="2"/>
        <v>2.2642920000000011E-2</v>
      </c>
      <c r="K13">
        <v>1.51</v>
      </c>
      <c r="L13">
        <f t="shared" si="3"/>
        <v>0.15047564587002113</v>
      </c>
      <c r="M13">
        <v>0.05</v>
      </c>
      <c r="N13">
        <f t="shared" si="4"/>
        <v>0.68749393999999997</v>
      </c>
      <c r="O13">
        <v>0</v>
      </c>
      <c r="P13">
        <f t="shared" si="5"/>
        <v>1.6976461700000001</v>
      </c>
      <c r="Q13">
        <f t="shared" si="6"/>
        <v>1.32235383</v>
      </c>
      <c r="R13">
        <f t="shared" si="7"/>
        <v>1.97407467</v>
      </c>
      <c r="S13">
        <f t="shared" si="8"/>
        <v>1.04592533</v>
      </c>
      <c r="T13">
        <v>0.1</v>
      </c>
      <c r="U13">
        <v>0</v>
      </c>
    </row>
    <row r="14" spans="1:21" x14ac:dyDescent="0.25">
      <c r="A14" t="s">
        <v>18</v>
      </c>
      <c r="B14">
        <v>1.2856000000000001</v>
      </c>
      <c r="C14">
        <v>1.4106000000000001</v>
      </c>
      <c r="D14">
        <v>1.4447000000000001</v>
      </c>
      <c r="E14">
        <v>1.6397999999999999</v>
      </c>
      <c r="F14">
        <v>1.1928000000000001</v>
      </c>
      <c r="G14">
        <f t="shared" si="0"/>
        <v>1.3947000000000001</v>
      </c>
      <c r="H14">
        <f t="shared" si="1"/>
        <v>0.44699999999999984</v>
      </c>
      <c r="I14">
        <v>0.32521</v>
      </c>
      <c r="J14">
        <f t="shared" si="2"/>
        <v>2.3098647999999982E-2</v>
      </c>
      <c r="K14">
        <v>1.51</v>
      </c>
      <c r="L14">
        <f t="shared" si="3"/>
        <v>0.15198239371716707</v>
      </c>
      <c r="M14">
        <v>0.05</v>
      </c>
      <c r="N14">
        <f t="shared" si="4"/>
        <v>0.68749393999999997</v>
      </c>
      <c r="O14">
        <v>0</v>
      </c>
      <c r="P14">
        <f t="shared" si="5"/>
        <v>1.6976461700000001</v>
      </c>
      <c r="Q14">
        <f t="shared" si="6"/>
        <v>1.32235383</v>
      </c>
      <c r="R14">
        <f t="shared" si="7"/>
        <v>1.97407467</v>
      </c>
      <c r="S14">
        <f t="shared" si="8"/>
        <v>1.04592533</v>
      </c>
      <c r="T14">
        <v>0.1</v>
      </c>
      <c r="U14">
        <v>0</v>
      </c>
    </row>
    <row r="15" spans="1:21" x14ac:dyDescent="0.25">
      <c r="A15" t="s">
        <v>19</v>
      </c>
      <c r="B15">
        <v>1.4951000000000001</v>
      </c>
      <c r="C15">
        <v>1.4036</v>
      </c>
      <c r="D15">
        <v>1.5892999999999999</v>
      </c>
      <c r="E15">
        <v>1.6457999999999999</v>
      </c>
      <c r="F15">
        <v>1.4968999999999999</v>
      </c>
      <c r="G15">
        <f t="shared" si="0"/>
        <v>1.5261399999999998</v>
      </c>
      <c r="H15">
        <f t="shared" si="1"/>
        <v>0.24219999999999997</v>
      </c>
      <c r="I15">
        <v>0.32521</v>
      </c>
      <c r="J15">
        <f t="shared" si="2"/>
        <v>7.0284423999999969E-3</v>
      </c>
      <c r="K15">
        <v>1.51</v>
      </c>
      <c r="L15">
        <f t="shared" si="3"/>
        <v>8.3835806192819523E-2</v>
      </c>
      <c r="M15">
        <v>0.05</v>
      </c>
      <c r="N15">
        <f t="shared" si="4"/>
        <v>0.68749393999999997</v>
      </c>
      <c r="O15">
        <v>0</v>
      </c>
      <c r="P15">
        <f t="shared" si="5"/>
        <v>1.6976461700000001</v>
      </c>
      <c r="Q15">
        <f t="shared" si="6"/>
        <v>1.32235383</v>
      </c>
      <c r="R15">
        <f t="shared" si="7"/>
        <v>1.97407467</v>
      </c>
      <c r="S15">
        <f t="shared" si="8"/>
        <v>1.04592533</v>
      </c>
      <c r="T15">
        <v>0.1</v>
      </c>
      <c r="U15">
        <v>0</v>
      </c>
    </row>
    <row r="16" spans="1:21" x14ac:dyDescent="0.25">
      <c r="A16" t="s">
        <v>20</v>
      </c>
      <c r="B16">
        <v>1.3589</v>
      </c>
      <c r="C16">
        <v>1.2863</v>
      </c>
      <c r="D16">
        <v>1.5995999999999999</v>
      </c>
      <c r="E16">
        <v>1.2497</v>
      </c>
      <c r="F16">
        <v>1.5470999999999999</v>
      </c>
      <c r="G16">
        <f t="shared" si="0"/>
        <v>1.4083199999999998</v>
      </c>
      <c r="H16">
        <f t="shared" si="1"/>
        <v>0.34989999999999988</v>
      </c>
      <c r="I16">
        <v>0.32521</v>
      </c>
      <c r="J16">
        <f t="shared" si="2"/>
        <v>1.9667889599999988E-2</v>
      </c>
      <c r="K16">
        <v>1.51</v>
      </c>
      <c r="L16">
        <f t="shared" si="3"/>
        <v>0.14024225326198944</v>
      </c>
      <c r="M16">
        <v>0.05</v>
      </c>
      <c r="N16">
        <f t="shared" si="4"/>
        <v>0.68749393999999997</v>
      </c>
      <c r="O16">
        <v>0</v>
      </c>
      <c r="P16">
        <f t="shared" si="5"/>
        <v>1.6976461700000001</v>
      </c>
      <c r="Q16">
        <f t="shared" si="6"/>
        <v>1.32235383</v>
      </c>
      <c r="R16">
        <f t="shared" si="7"/>
        <v>1.97407467</v>
      </c>
      <c r="S16">
        <f t="shared" si="8"/>
        <v>1.04592533</v>
      </c>
      <c r="T16">
        <v>0.1</v>
      </c>
      <c r="U16">
        <v>0</v>
      </c>
    </row>
    <row r="17" spans="1:21" x14ac:dyDescent="0.25">
      <c r="A17" t="s">
        <v>21</v>
      </c>
      <c r="B17">
        <v>1.5747</v>
      </c>
      <c r="C17">
        <v>1.5301</v>
      </c>
      <c r="D17">
        <v>1.5170999999999999</v>
      </c>
      <c r="E17">
        <v>1.1839</v>
      </c>
      <c r="F17">
        <v>1.8662000000000001</v>
      </c>
      <c r="G17">
        <f t="shared" si="0"/>
        <v>1.5344</v>
      </c>
      <c r="H17">
        <f t="shared" si="1"/>
        <v>0.68230000000000013</v>
      </c>
      <c r="I17">
        <v>0.32521</v>
      </c>
      <c r="J17">
        <f t="shared" si="2"/>
        <v>4.6976672000000018E-2</v>
      </c>
      <c r="K17">
        <v>1.51</v>
      </c>
      <c r="L17">
        <f t="shared" si="3"/>
        <v>0.21674102518904911</v>
      </c>
      <c r="M17">
        <v>0.05</v>
      </c>
      <c r="N17">
        <f t="shared" si="4"/>
        <v>0.68749393999999997</v>
      </c>
      <c r="O17">
        <v>0</v>
      </c>
      <c r="P17">
        <f t="shared" si="5"/>
        <v>1.6976461700000001</v>
      </c>
      <c r="Q17">
        <f t="shared" si="6"/>
        <v>1.32235383</v>
      </c>
      <c r="R17">
        <f t="shared" si="7"/>
        <v>1.97407467</v>
      </c>
      <c r="S17">
        <f t="shared" si="8"/>
        <v>1.04592533</v>
      </c>
      <c r="T17">
        <v>0.1</v>
      </c>
      <c r="U17">
        <v>0</v>
      </c>
    </row>
    <row r="18" spans="1:21" x14ac:dyDescent="0.25">
      <c r="A18" t="s">
        <v>22</v>
      </c>
      <c r="B18">
        <v>1.3680000000000001</v>
      </c>
      <c r="C18">
        <v>1.7269000000000001</v>
      </c>
      <c r="D18">
        <v>1.3956999999999999</v>
      </c>
      <c r="E18">
        <v>1.5014000000000001</v>
      </c>
      <c r="F18">
        <v>1.4449000000000001</v>
      </c>
      <c r="G18">
        <f t="shared" si="0"/>
        <v>1.4873799999999999</v>
      </c>
      <c r="H18">
        <f t="shared" si="1"/>
        <v>0.3589</v>
      </c>
      <c r="I18">
        <v>0.32521</v>
      </c>
      <c r="J18">
        <f t="shared" si="2"/>
        <v>1.6405549600000006E-2</v>
      </c>
      <c r="K18">
        <v>1.51</v>
      </c>
      <c r="L18">
        <f t="shared" si="3"/>
        <v>0.1280841504636698</v>
      </c>
      <c r="M18">
        <v>0.05</v>
      </c>
      <c r="N18">
        <f t="shared" si="4"/>
        <v>0.68749393999999997</v>
      </c>
      <c r="O18">
        <v>0</v>
      </c>
      <c r="P18">
        <f t="shared" si="5"/>
        <v>1.6976461700000001</v>
      </c>
      <c r="Q18">
        <f t="shared" si="6"/>
        <v>1.32235383</v>
      </c>
      <c r="R18">
        <f t="shared" si="7"/>
        <v>1.97407467</v>
      </c>
      <c r="S18">
        <f t="shared" si="8"/>
        <v>1.04592533</v>
      </c>
      <c r="T18">
        <v>0.1</v>
      </c>
      <c r="U18">
        <v>0</v>
      </c>
    </row>
    <row r="19" spans="1:21" x14ac:dyDescent="0.25">
      <c r="A19" t="s">
        <v>23</v>
      </c>
      <c r="B19">
        <v>1.4162999999999999</v>
      </c>
      <c r="C19">
        <v>1.3864000000000001</v>
      </c>
      <c r="D19">
        <v>1.3057000000000001</v>
      </c>
      <c r="E19">
        <v>1.621</v>
      </c>
      <c r="F19">
        <v>1.5572999999999999</v>
      </c>
      <c r="G19">
        <f t="shared" si="0"/>
        <v>1.4573399999999999</v>
      </c>
      <c r="H19">
        <f>MAX(B19:F19)-MIN(B19:F19)</f>
        <v>0.31529999999999991</v>
      </c>
      <c r="I19">
        <v>0.32521</v>
      </c>
      <c r="J19">
        <f t="shared" si="2"/>
        <v>1.3297610399999989E-2</v>
      </c>
      <c r="K19">
        <v>1.51</v>
      </c>
      <c r="L19">
        <f t="shared" si="3"/>
        <v>0.11531526525139675</v>
      </c>
      <c r="M19">
        <v>0.05</v>
      </c>
      <c r="N19">
        <f t="shared" si="4"/>
        <v>0.68749393999999997</v>
      </c>
      <c r="O19">
        <v>0</v>
      </c>
      <c r="P19">
        <f t="shared" si="5"/>
        <v>1.6976461700000001</v>
      </c>
      <c r="Q19">
        <f t="shared" si="6"/>
        <v>1.32235383</v>
      </c>
      <c r="R19">
        <f t="shared" si="7"/>
        <v>1.97407467</v>
      </c>
      <c r="S19">
        <f t="shared" si="8"/>
        <v>1.04592533</v>
      </c>
      <c r="T19">
        <v>0.1</v>
      </c>
      <c r="U19">
        <v>0</v>
      </c>
    </row>
    <row r="20" spans="1:21" x14ac:dyDescent="0.25">
      <c r="A20" t="s">
        <v>24</v>
      </c>
      <c r="B20">
        <v>1.5795999999999999</v>
      </c>
      <c r="C20">
        <v>1.4185000000000001</v>
      </c>
      <c r="D20">
        <v>1.6540999999999999</v>
      </c>
      <c r="E20">
        <v>1.5116000000000001</v>
      </c>
      <c r="F20">
        <v>1.7246999999999999</v>
      </c>
      <c r="G20">
        <f t="shared" si="0"/>
        <v>1.5777000000000001</v>
      </c>
      <c r="H20">
        <f t="shared" si="1"/>
        <v>0.30619999999999981</v>
      </c>
      <c r="I20">
        <v>0.32521</v>
      </c>
      <c r="J20">
        <f t="shared" si="2"/>
        <v>1.1432683999999983E-2</v>
      </c>
      <c r="K20">
        <v>1.51</v>
      </c>
      <c r="L20">
        <f t="shared" si="3"/>
        <v>0.10692372982645144</v>
      </c>
      <c r="M20">
        <v>0.05</v>
      </c>
      <c r="N20">
        <f t="shared" si="4"/>
        <v>0.68749393999999997</v>
      </c>
      <c r="O20">
        <v>0</v>
      </c>
      <c r="P20">
        <f t="shared" si="5"/>
        <v>1.6976461700000001</v>
      </c>
      <c r="Q20">
        <f t="shared" si="6"/>
        <v>1.32235383</v>
      </c>
      <c r="R20">
        <f t="shared" si="7"/>
        <v>1.97407467</v>
      </c>
      <c r="S20">
        <f t="shared" si="8"/>
        <v>1.04592533</v>
      </c>
      <c r="T20">
        <v>0.1</v>
      </c>
      <c r="U20">
        <v>0</v>
      </c>
    </row>
    <row r="21" spans="1:21" x14ac:dyDescent="0.25">
      <c r="A21" t="s">
        <v>25</v>
      </c>
      <c r="B21">
        <v>1.7105999999999999</v>
      </c>
      <c r="C21">
        <v>1.4412</v>
      </c>
      <c r="D21">
        <v>1.2361</v>
      </c>
      <c r="E21">
        <v>1.3819999999999999</v>
      </c>
      <c r="F21">
        <v>1.7601</v>
      </c>
      <c r="G21">
        <f t="shared" si="0"/>
        <v>1.5059999999999998</v>
      </c>
      <c r="H21">
        <f t="shared" si="1"/>
        <v>0.52400000000000002</v>
      </c>
      <c r="I21">
        <v>0.32521</v>
      </c>
      <c r="J21">
        <f t="shared" si="2"/>
        <v>3.9769803999999999E-2</v>
      </c>
      <c r="K21">
        <v>1.51</v>
      </c>
      <c r="L21">
        <f t="shared" si="3"/>
        <v>0.19942367963709826</v>
      </c>
      <c r="M21">
        <v>0.05</v>
      </c>
      <c r="N21">
        <f t="shared" si="4"/>
        <v>0.68749393999999997</v>
      </c>
      <c r="O21">
        <v>0</v>
      </c>
      <c r="P21">
        <f t="shared" si="5"/>
        <v>1.6976461700000001</v>
      </c>
      <c r="Q21">
        <f t="shared" si="6"/>
        <v>1.32235383</v>
      </c>
      <c r="R21">
        <f t="shared" si="7"/>
        <v>1.97407467</v>
      </c>
      <c r="S21">
        <f t="shared" si="8"/>
        <v>1.04592533</v>
      </c>
      <c r="T21">
        <v>0.1</v>
      </c>
      <c r="U21">
        <v>0</v>
      </c>
    </row>
    <row r="22" spans="1:21" x14ac:dyDescent="0.25">
      <c r="A22" t="s">
        <v>26</v>
      </c>
      <c r="B22">
        <v>1.4371</v>
      </c>
      <c r="C22">
        <v>1.5051000000000001</v>
      </c>
      <c r="D22">
        <v>1.3485</v>
      </c>
      <c r="E22">
        <v>1.5669999999999999</v>
      </c>
      <c r="F22">
        <v>1.488</v>
      </c>
      <c r="G22">
        <f t="shared" si="0"/>
        <v>1.4691400000000001</v>
      </c>
      <c r="H22">
        <f t="shared" si="1"/>
        <v>0.21849999999999992</v>
      </c>
      <c r="I22">
        <v>0.32521</v>
      </c>
      <c r="J22">
        <f t="shared" si="2"/>
        <v>5.3611943999999972E-3</v>
      </c>
      <c r="K22">
        <v>1.51</v>
      </c>
      <c r="L22">
        <f t="shared" si="3"/>
        <v>7.3220177546902993E-2</v>
      </c>
      <c r="M22">
        <v>0.05</v>
      </c>
      <c r="N22">
        <f t="shared" si="4"/>
        <v>0.68749393999999997</v>
      </c>
      <c r="O22">
        <v>0</v>
      </c>
      <c r="P22">
        <f t="shared" si="5"/>
        <v>1.6976461700000001</v>
      </c>
      <c r="Q22">
        <f t="shared" si="6"/>
        <v>1.32235383</v>
      </c>
      <c r="R22">
        <f t="shared" si="7"/>
        <v>1.97407467</v>
      </c>
      <c r="S22">
        <f t="shared" si="8"/>
        <v>1.04592533</v>
      </c>
      <c r="T22">
        <v>0.1</v>
      </c>
      <c r="U22">
        <v>0</v>
      </c>
    </row>
    <row r="23" spans="1:21" x14ac:dyDescent="0.25">
      <c r="A23" t="s">
        <v>27</v>
      </c>
      <c r="B23">
        <v>1.4738</v>
      </c>
      <c r="C23">
        <v>1.5935999999999999</v>
      </c>
      <c r="D23">
        <v>1.6583000000000001</v>
      </c>
      <c r="E23">
        <v>1.4973000000000001</v>
      </c>
      <c r="F23">
        <v>1.472</v>
      </c>
      <c r="G23">
        <f t="shared" si="0"/>
        <v>1.5390000000000001</v>
      </c>
      <c r="H23">
        <f t="shared" si="1"/>
        <v>0.18630000000000013</v>
      </c>
      <c r="I23">
        <v>0.32521</v>
      </c>
      <c r="J23">
        <f t="shared" si="2"/>
        <v>5.538516000000002E-3</v>
      </c>
      <c r="K23">
        <v>1.51</v>
      </c>
      <c r="L23">
        <f t="shared" si="3"/>
        <v>7.4421206655092623E-2</v>
      </c>
      <c r="M23">
        <v>0.05</v>
      </c>
      <c r="N23">
        <f t="shared" si="4"/>
        <v>0.68749393999999997</v>
      </c>
      <c r="O23">
        <v>0</v>
      </c>
      <c r="P23">
        <f t="shared" si="5"/>
        <v>1.6976461700000001</v>
      </c>
      <c r="Q23">
        <f t="shared" si="6"/>
        <v>1.32235383</v>
      </c>
      <c r="R23">
        <f t="shared" si="7"/>
        <v>1.97407467</v>
      </c>
      <c r="S23">
        <f t="shared" si="8"/>
        <v>1.04592533</v>
      </c>
      <c r="T23">
        <v>0.1</v>
      </c>
      <c r="U23">
        <v>0</v>
      </c>
    </row>
    <row r="24" spans="1:21" x14ac:dyDescent="0.25">
      <c r="A24" t="s">
        <v>28</v>
      </c>
      <c r="B24">
        <v>1.5916999999999999</v>
      </c>
      <c r="C24">
        <v>1.4333</v>
      </c>
      <c r="D24">
        <v>1.5550999999999999</v>
      </c>
      <c r="E24">
        <v>1.5295000000000001</v>
      </c>
      <c r="F24">
        <v>1.6866000000000001</v>
      </c>
      <c r="G24">
        <f t="shared" si="0"/>
        <v>1.5592400000000002</v>
      </c>
      <c r="H24">
        <f t="shared" si="1"/>
        <v>0.25330000000000008</v>
      </c>
      <c r="I24">
        <v>0.32521</v>
      </c>
      <c r="J24">
        <f t="shared" si="2"/>
        <v>6.807342400000002E-3</v>
      </c>
      <c r="K24">
        <v>1.51</v>
      </c>
      <c r="L24">
        <f t="shared" si="3"/>
        <v>8.2506620340430881E-2</v>
      </c>
      <c r="M24">
        <v>0.05</v>
      </c>
      <c r="N24">
        <f t="shared" si="4"/>
        <v>0.68749393999999997</v>
      </c>
      <c r="O24">
        <v>0</v>
      </c>
      <c r="P24">
        <f t="shared" si="5"/>
        <v>1.6976461700000001</v>
      </c>
      <c r="Q24">
        <f t="shared" si="6"/>
        <v>1.32235383</v>
      </c>
      <c r="R24">
        <f t="shared" si="7"/>
        <v>1.97407467</v>
      </c>
      <c r="S24">
        <f t="shared" si="8"/>
        <v>1.04592533</v>
      </c>
      <c r="T24">
        <v>0.1</v>
      </c>
      <c r="U24">
        <v>0</v>
      </c>
    </row>
    <row r="25" spans="1:21" x14ac:dyDescent="0.25">
      <c r="A25" t="s">
        <v>29</v>
      </c>
      <c r="B25">
        <v>1.6398999999999999</v>
      </c>
      <c r="C25">
        <v>1.5243</v>
      </c>
      <c r="D25">
        <v>1.5705</v>
      </c>
      <c r="E25">
        <v>1.5563</v>
      </c>
      <c r="F25">
        <v>1.5529999999999999</v>
      </c>
      <c r="G25">
        <f t="shared" si="0"/>
        <v>1.5688</v>
      </c>
      <c r="H25">
        <f t="shared" si="1"/>
        <v>0.11559999999999993</v>
      </c>
      <c r="I25">
        <v>0.32521</v>
      </c>
      <c r="J25">
        <f t="shared" si="2"/>
        <v>1.4888479999999981E-3</v>
      </c>
      <c r="K25">
        <v>1.51</v>
      </c>
      <c r="L25">
        <f t="shared" si="3"/>
        <v>3.8585593166361953E-2</v>
      </c>
      <c r="M25">
        <v>0.05</v>
      </c>
      <c r="N25">
        <f t="shared" si="4"/>
        <v>0.68749393999999997</v>
      </c>
      <c r="O25">
        <v>0</v>
      </c>
      <c r="P25">
        <f t="shared" si="5"/>
        <v>1.6976461700000001</v>
      </c>
      <c r="Q25">
        <f t="shared" si="6"/>
        <v>1.32235383</v>
      </c>
      <c r="R25">
        <f t="shared" si="7"/>
        <v>1.97407467</v>
      </c>
      <c r="S25">
        <f t="shared" si="8"/>
        <v>1.04592533</v>
      </c>
      <c r="T25">
        <v>0.1</v>
      </c>
      <c r="U25">
        <v>0</v>
      </c>
    </row>
    <row r="26" spans="1:21" x14ac:dyDescent="0.25">
      <c r="A26" t="s">
        <v>30</v>
      </c>
      <c r="B26">
        <v>1.5797000000000001</v>
      </c>
      <c r="C26">
        <v>1.3663000000000001</v>
      </c>
      <c r="D26">
        <v>1.6240000000000001</v>
      </c>
      <c r="E26">
        <v>1.3732</v>
      </c>
      <c r="F26">
        <v>1.6887000000000001</v>
      </c>
      <c r="G26">
        <f t="shared" si="0"/>
        <v>1.5263800000000001</v>
      </c>
      <c r="H26">
        <f t="shared" si="1"/>
        <v>0.32240000000000002</v>
      </c>
      <c r="I26">
        <v>0.32521</v>
      </c>
      <c r="J26">
        <f t="shared" si="2"/>
        <v>1.7562037600000007E-2</v>
      </c>
      <c r="K26">
        <v>1.51</v>
      </c>
      <c r="L26">
        <f t="shared" si="3"/>
        <v>0.13252183820035099</v>
      </c>
      <c r="M26">
        <v>0.05</v>
      </c>
      <c r="N26">
        <f t="shared" si="4"/>
        <v>0.68749393999999997</v>
      </c>
      <c r="O26">
        <v>0</v>
      </c>
      <c r="P26">
        <f t="shared" si="5"/>
        <v>1.6976461700000001</v>
      </c>
      <c r="Q26">
        <f t="shared" si="6"/>
        <v>1.32235383</v>
      </c>
      <c r="R26">
        <f t="shared" si="7"/>
        <v>1.97407467</v>
      </c>
      <c r="S26">
        <f t="shared" si="8"/>
        <v>1.04592533</v>
      </c>
      <c r="T26">
        <v>0.1</v>
      </c>
      <c r="U26">
        <v>0</v>
      </c>
    </row>
    <row r="27" spans="1:21" x14ac:dyDescent="0.25">
      <c r="G27">
        <f>SUM(G2:G26)/25</f>
        <v>1.5056104000000006</v>
      </c>
      <c r="L27">
        <f>SUM(L2:L26)/25</f>
        <v>0.11766604279386045</v>
      </c>
    </row>
  </sheetData>
  <dataConsolidate/>
  <phoneticPr fontId="1" type="noConversion"/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10" sqref="E10"/>
    </sheetView>
  </sheetViews>
  <sheetFormatPr defaultRowHeight="13.8" x14ac:dyDescent="0.25"/>
  <sheetData>
    <row r="1" spans="1:2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25">
      <c r="A2" t="s">
        <v>1</v>
      </c>
      <c r="B2">
        <v>1.3234999999999999</v>
      </c>
      <c r="C2">
        <v>1.4314</v>
      </c>
      <c r="D2">
        <v>1.4283999999999999</v>
      </c>
      <c r="E2">
        <v>1.5027999999999999</v>
      </c>
      <c r="F2">
        <v>1.5604</v>
      </c>
      <c r="G2">
        <v>1.5954999999999999</v>
      </c>
      <c r="H2">
        <v>1.6274</v>
      </c>
      <c r="I2">
        <v>1.419</v>
      </c>
      <c r="J2">
        <v>1.3884000000000001</v>
      </c>
      <c r="K2">
        <v>1.4038999999999999</v>
      </c>
      <c r="L2">
        <v>1.4157999999999999</v>
      </c>
      <c r="M2">
        <v>1.5821000000000001</v>
      </c>
      <c r="N2">
        <v>1.2856000000000001</v>
      </c>
      <c r="O2">
        <v>1.4951000000000001</v>
      </c>
      <c r="P2">
        <v>1.3589</v>
      </c>
      <c r="Q2">
        <v>1.5747</v>
      </c>
      <c r="R2">
        <v>1.3680000000000001</v>
      </c>
      <c r="S2">
        <v>1.4162999999999999</v>
      </c>
      <c r="T2">
        <v>1.5795999999999999</v>
      </c>
      <c r="U2">
        <v>1.7105999999999999</v>
      </c>
      <c r="V2">
        <v>1.4371</v>
      </c>
      <c r="W2">
        <v>1.4738</v>
      </c>
      <c r="X2">
        <v>1.5916999999999999</v>
      </c>
      <c r="Y2">
        <v>1.6398999999999999</v>
      </c>
      <c r="Z2">
        <v>1.5797000000000001</v>
      </c>
    </row>
    <row r="3" spans="1:26" x14ac:dyDescent="0.25">
      <c r="A3" t="s">
        <v>2</v>
      </c>
      <c r="B3">
        <v>1.4128000000000001</v>
      </c>
      <c r="C3">
        <v>1.3592</v>
      </c>
      <c r="D3">
        <v>1.4871000000000001</v>
      </c>
      <c r="E3">
        <v>1.6352</v>
      </c>
      <c r="F3">
        <v>1.2735000000000001</v>
      </c>
      <c r="G3">
        <v>1.5450999999999999</v>
      </c>
      <c r="H3">
        <v>1.5064</v>
      </c>
      <c r="I3">
        <v>1.4302999999999999</v>
      </c>
      <c r="J3">
        <v>1.7277</v>
      </c>
      <c r="K3">
        <v>1.6697</v>
      </c>
      <c r="L3">
        <v>1.7666999999999999</v>
      </c>
      <c r="M3">
        <v>1.3354999999999999</v>
      </c>
      <c r="N3">
        <v>1.4106000000000001</v>
      </c>
      <c r="O3">
        <v>1.4036</v>
      </c>
      <c r="P3">
        <v>1.2863</v>
      </c>
      <c r="Q3">
        <v>1.5301</v>
      </c>
      <c r="R3">
        <v>1.7269000000000001</v>
      </c>
      <c r="S3">
        <v>1.3864000000000001</v>
      </c>
      <c r="T3">
        <v>1.4185000000000001</v>
      </c>
      <c r="U3">
        <v>1.4412</v>
      </c>
      <c r="V3">
        <v>1.5051000000000001</v>
      </c>
      <c r="W3">
        <v>1.5935999999999999</v>
      </c>
      <c r="X3">
        <v>1.4333</v>
      </c>
      <c r="Y3">
        <v>1.5243</v>
      </c>
      <c r="Z3">
        <v>1.3663000000000001</v>
      </c>
    </row>
    <row r="4" spans="1:26" x14ac:dyDescent="0.25">
      <c r="A4" t="s">
        <v>3</v>
      </c>
      <c r="B4">
        <v>1.6744000000000001</v>
      </c>
      <c r="C4">
        <v>1.6074999999999999</v>
      </c>
      <c r="D4">
        <v>1.4932000000000001</v>
      </c>
      <c r="E4">
        <v>1.3841000000000001</v>
      </c>
      <c r="F4">
        <v>1.5265</v>
      </c>
      <c r="G4">
        <v>1.3573999999999999</v>
      </c>
      <c r="H4">
        <v>1.8366</v>
      </c>
      <c r="I4">
        <v>1.6637</v>
      </c>
      <c r="J4">
        <v>1.5355000000000001</v>
      </c>
      <c r="K4">
        <v>1.5088999999999999</v>
      </c>
      <c r="L4">
        <v>1.4278</v>
      </c>
      <c r="M4">
        <v>1.5777000000000001</v>
      </c>
      <c r="N4">
        <v>1.4447000000000001</v>
      </c>
      <c r="O4">
        <v>1.5892999999999999</v>
      </c>
      <c r="P4">
        <v>1.5995999999999999</v>
      </c>
      <c r="Q4">
        <v>1.5170999999999999</v>
      </c>
      <c r="R4">
        <v>1.3956999999999999</v>
      </c>
      <c r="S4">
        <v>1.3057000000000001</v>
      </c>
      <c r="T4">
        <v>1.6540999999999999</v>
      </c>
      <c r="U4">
        <v>1.2361</v>
      </c>
      <c r="V4">
        <v>1.3485</v>
      </c>
      <c r="W4">
        <v>1.6583000000000001</v>
      </c>
      <c r="X4">
        <v>1.5550999999999999</v>
      </c>
      <c r="Y4">
        <v>1.5705</v>
      </c>
      <c r="Z4">
        <v>1.6240000000000001</v>
      </c>
    </row>
    <row r="5" spans="1:26" x14ac:dyDescent="0.25">
      <c r="A5" t="s">
        <v>4</v>
      </c>
      <c r="B5">
        <v>1.4573</v>
      </c>
      <c r="C5">
        <v>1.4665999999999999</v>
      </c>
      <c r="D5">
        <v>1.4323999999999999</v>
      </c>
      <c r="E5">
        <v>1.2830999999999999</v>
      </c>
      <c r="F5">
        <v>1.4362999999999999</v>
      </c>
      <c r="G5">
        <v>1.3281000000000001</v>
      </c>
      <c r="H5">
        <v>1.4177</v>
      </c>
      <c r="I5">
        <v>1.6067</v>
      </c>
      <c r="J5">
        <v>1.5176000000000001</v>
      </c>
      <c r="K5">
        <v>1.4626999999999999</v>
      </c>
      <c r="L5">
        <v>1.5928</v>
      </c>
      <c r="M5">
        <v>1.3908</v>
      </c>
      <c r="N5">
        <v>1.6397999999999999</v>
      </c>
      <c r="O5">
        <v>1.6457999999999999</v>
      </c>
      <c r="P5">
        <v>1.2497</v>
      </c>
      <c r="Q5">
        <v>1.1839</v>
      </c>
      <c r="R5">
        <v>1.5014000000000001</v>
      </c>
      <c r="S5">
        <v>1.621</v>
      </c>
      <c r="T5">
        <v>1.5116000000000001</v>
      </c>
      <c r="U5">
        <v>1.3819999999999999</v>
      </c>
      <c r="V5">
        <v>1.5669999999999999</v>
      </c>
      <c r="W5">
        <v>1.4973000000000001</v>
      </c>
      <c r="X5">
        <v>1.5295000000000001</v>
      </c>
      <c r="Y5">
        <v>1.5563</v>
      </c>
      <c r="Z5">
        <v>1.3732</v>
      </c>
    </row>
    <row r="6" spans="1:26" x14ac:dyDescent="0.25">
      <c r="A6" t="s">
        <v>5</v>
      </c>
      <c r="B6">
        <v>1.6914</v>
      </c>
      <c r="C6">
        <v>1.6109</v>
      </c>
      <c r="D6">
        <v>1.5673999999999999</v>
      </c>
      <c r="E6">
        <v>1.5507</v>
      </c>
      <c r="F6">
        <v>1.6440999999999999</v>
      </c>
      <c r="G6">
        <v>1.4198</v>
      </c>
      <c r="H6">
        <v>1.5144</v>
      </c>
      <c r="I6">
        <v>1.5519000000000001</v>
      </c>
      <c r="J6">
        <v>1.3688</v>
      </c>
      <c r="K6">
        <v>1.522</v>
      </c>
      <c r="L6">
        <v>1.4180999999999999</v>
      </c>
      <c r="M6">
        <v>1.7559</v>
      </c>
      <c r="N6">
        <v>1.1928000000000001</v>
      </c>
      <c r="O6">
        <v>1.4968999999999999</v>
      </c>
      <c r="P6">
        <v>1.5470999999999999</v>
      </c>
      <c r="Q6">
        <v>1.8662000000000001</v>
      </c>
      <c r="R6">
        <v>1.4449000000000001</v>
      </c>
      <c r="S6">
        <v>1.5572999999999999</v>
      </c>
      <c r="T6">
        <v>1.7246999999999999</v>
      </c>
      <c r="U6">
        <v>1.7601</v>
      </c>
      <c r="V6">
        <v>1.488</v>
      </c>
      <c r="W6">
        <v>1.472</v>
      </c>
      <c r="X6">
        <v>1.6866000000000001</v>
      </c>
      <c r="Y6">
        <v>1.5529999999999999</v>
      </c>
      <c r="Z6">
        <v>1.6887000000000001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X-bar, R and s charts</vt:lpstr>
      <vt:lpstr>for I chart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Virpi Hotti</dc:creator>
  <cp:lastModifiedBy>mingyux</cp:lastModifiedBy>
  <dcterms:created xsi:type="dcterms:W3CDTF">2018-02-03T15:36:14Z</dcterms:created>
  <dcterms:modified xsi:type="dcterms:W3CDTF">2018-02-11T21:17:35Z</dcterms:modified>
</cp:coreProperties>
</file>