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Checkout\GitHub\FPGA_PCI_Card\Documentation\"/>
    </mc:Choice>
  </mc:AlternateContent>
  <xr:revisionPtr revIDLastSave="0" documentId="13_ncr:1_{CFDF7DA9-DC3C-47AC-8CD7-A5D8BEE00434}" xr6:coauthVersionLast="47" xr6:coauthVersionMax="47" xr10:uidLastSave="{00000000-0000-0000-0000-000000000000}"/>
  <bookViews>
    <workbookView xWindow="-120" yWindow="-120" windowWidth="51840" windowHeight="21120" activeTab="1" xr2:uid="{A4D30836-9B47-4462-83D3-930367343C18}"/>
  </bookViews>
  <sheets>
    <sheet name="Tabelle" sheetId="1" r:id="rId1"/>
    <sheet name="FPGA_Center" sheetId="2" r:id="rId2"/>
    <sheet name="PCI Belegu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5" i="2" l="1"/>
  <c r="BK65" i="2"/>
  <c r="BJ65" i="2"/>
  <c r="BI65" i="2"/>
  <c r="BH65" i="2"/>
  <c r="BG65" i="2"/>
  <c r="BF65" i="2"/>
  <c r="BE65" i="2"/>
  <c r="BD65" i="2"/>
  <c r="BB65" i="2"/>
  <c r="BA65" i="2"/>
  <c r="AZ65" i="2"/>
  <c r="AY65" i="2"/>
  <c r="AX65" i="2"/>
  <c r="AW65" i="2"/>
  <c r="AV65" i="2"/>
  <c r="AT65" i="2"/>
  <c r="AS65" i="2"/>
  <c r="AR65" i="2"/>
  <c r="AQ65" i="2"/>
  <c r="AP65" i="2"/>
  <c r="AO65" i="2"/>
  <c r="AN65" i="2"/>
  <c r="AL65" i="2"/>
  <c r="AK65" i="2"/>
  <c r="AE65" i="2"/>
  <c r="AD65" i="2"/>
  <c r="AC65" i="2"/>
  <c r="AA65" i="2"/>
  <c r="Z65" i="2"/>
  <c r="Y65" i="2"/>
  <c r="X65" i="2"/>
  <c r="W65" i="2"/>
  <c r="V65" i="2"/>
  <c r="U65" i="2"/>
  <c r="S65" i="2"/>
  <c r="R65" i="2"/>
  <c r="Q65" i="2"/>
  <c r="P65" i="2"/>
  <c r="O65" i="2"/>
  <c r="N65" i="2"/>
  <c r="M65" i="2"/>
  <c r="K65" i="2"/>
  <c r="J65" i="2"/>
  <c r="I65" i="2"/>
  <c r="H65" i="2"/>
  <c r="G65" i="2"/>
  <c r="F65" i="2"/>
  <c r="D65" i="2"/>
  <c r="E65" i="2"/>
  <c r="BH2" i="2"/>
  <c r="BE2" i="2"/>
  <c r="BA2" i="2"/>
  <c r="AZ2" i="2"/>
  <c r="AY2" i="2"/>
  <c r="AX2" i="2"/>
  <c r="AW2" i="2"/>
  <c r="AV2" i="2"/>
  <c r="AT2" i="2"/>
  <c r="AS2" i="2"/>
  <c r="AR2" i="2"/>
  <c r="AQ2" i="2"/>
  <c r="AP2" i="2"/>
  <c r="AO2" i="2"/>
  <c r="AN2" i="2"/>
  <c r="AL2" i="2"/>
  <c r="AK2" i="2"/>
  <c r="AJ2" i="2"/>
  <c r="AD2" i="2"/>
  <c r="AC2" i="2"/>
  <c r="AA2" i="2"/>
  <c r="Z2" i="2"/>
  <c r="Y2" i="2"/>
  <c r="X2" i="2"/>
  <c r="W2" i="2"/>
  <c r="V2" i="2"/>
  <c r="U2" i="2"/>
  <c r="S2" i="2"/>
  <c r="R2" i="2"/>
  <c r="Q2" i="2"/>
  <c r="P2" i="2"/>
  <c r="O2" i="2"/>
  <c r="N2" i="2"/>
  <c r="M2" i="2"/>
  <c r="K2" i="2"/>
  <c r="J2" i="2"/>
  <c r="I2" i="2"/>
  <c r="G2" i="2"/>
  <c r="BM58" i="2"/>
  <c r="BM57" i="2"/>
  <c r="BM56" i="2"/>
  <c r="BM55" i="2"/>
  <c r="BM53" i="2"/>
  <c r="BM52" i="2"/>
  <c r="BM51" i="2"/>
  <c r="BM50" i="2"/>
  <c r="BM48" i="2"/>
  <c r="BM47" i="2"/>
  <c r="BM46" i="2"/>
  <c r="BM45" i="2"/>
  <c r="BM43" i="2"/>
  <c r="BM42" i="2"/>
  <c r="BM41" i="2"/>
  <c r="BM40" i="2"/>
  <c r="BM38" i="2"/>
  <c r="BM37" i="2"/>
  <c r="BM36" i="2"/>
  <c r="BM35" i="2"/>
  <c r="BM33" i="2"/>
  <c r="BM32" i="2"/>
  <c r="BM31" i="2"/>
  <c r="BM30" i="2"/>
  <c r="BM28" i="2"/>
  <c r="BM27" i="2"/>
  <c r="BM26" i="2"/>
  <c r="BM25" i="2"/>
  <c r="BM23" i="2"/>
  <c r="BM22" i="2"/>
  <c r="BM21" i="2"/>
  <c r="BM20" i="2"/>
  <c r="BM18" i="2"/>
  <c r="BM17" i="2"/>
  <c r="BM16" i="2"/>
  <c r="BM15" i="2"/>
  <c r="BM13" i="2"/>
  <c r="BM12" i="2"/>
  <c r="BM11" i="2"/>
  <c r="BM10" i="2"/>
  <c r="BM9" i="2"/>
  <c r="B59" i="2"/>
  <c r="B58" i="2"/>
  <c r="B57" i="2"/>
  <c r="B56" i="2"/>
  <c r="B54" i="2"/>
  <c r="B53" i="2"/>
  <c r="B52" i="2"/>
  <c r="B51" i="2"/>
  <c r="B49" i="2"/>
  <c r="B48" i="2"/>
  <c r="B47" i="2"/>
  <c r="B46" i="2"/>
  <c r="B44" i="2"/>
  <c r="B43" i="2"/>
  <c r="B42" i="2"/>
  <c r="B41" i="2"/>
  <c r="B39" i="2"/>
  <c r="B38" i="2"/>
  <c r="B37" i="2"/>
  <c r="B36" i="2"/>
  <c r="B34" i="2"/>
  <c r="B33" i="2"/>
  <c r="B32" i="2"/>
  <c r="B31" i="2"/>
  <c r="B28" i="2"/>
  <c r="B27" i="2"/>
  <c r="B24" i="2"/>
  <c r="B23" i="2"/>
  <c r="B22" i="2"/>
  <c r="B21" i="2"/>
  <c r="B20" i="2"/>
  <c r="B18" i="2"/>
  <c r="B17" i="2"/>
  <c r="B16" i="2"/>
  <c r="B15" i="2"/>
  <c r="B12" i="2"/>
  <c r="B11" i="2"/>
  <c r="B10" i="2"/>
</calcChain>
</file>

<file path=xl/sharedStrings.xml><?xml version="1.0" encoding="utf-8"?>
<sst xmlns="http://schemas.openxmlformats.org/spreadsheetml/2006/main" count="589" uniqueCount="360">
  <si>
    <t>A</t>
  </si>
  <si>
    <t>B</t>
  </si>
  <si>
    <t>C</t>
  </si>
  <si>
    <t>D</t>
  </si>
  <si>
    <t>A_Fcn</t>
  </si>
  <si>
    <t>B_Fcn</t>
  </si>
  <si>
    <t>C_Fcn</t>
  </si>
  <si>
    <t>D_Fcn</t>
  </si>
  <si>
    <t>GND</t>
  </si>
  <si>
    <t>VCCINT</t>
  </si>
  <si>
    <t>VCCIO</t>
  </si>
  <si>
    <t>GNDINT</t>
  </si>
  <si>
    <t>DEV_OE</t>
  </si>
  <si>
    <t>DEV_CLRn</t>
  </si>
  <si>
    <t>CLK</t>
  </si>
  <si>
    <t>Dedicated Input</t>
  </si>
  <si>
    <t>Dedicated CLK</t>
  </si>
  <si>
    <t>TRST</t>
  </si>
  <si>
    <t>TMS</t>
  </si>
  <si>
    <t>TCK</t>
  </si>
  <si>
    <t>TDO</t>
  </si>
  <si>
    <t>TDI</t>
  </si>
  <si>
    <t>DATA0</t>
  </si>
  <si>
    <t>DATA1</t>
  </si>
  <si>
    <t>DATA2</t>
  </si>
  <si>
    <t>DATA3</t>
  </si>
  <si>
    <t>DATA4</t>
  </si>
  <si>
    <t>DATA5</t>
  </si>
  <si>
    <t>DATA6</t>
  </si>
  <si>
    <t>DATA7</t>
  </si>
  <si>
    <t>CLKUSR</t>
  </si>
  <si>
    <t>RDYnBSY</t>
  </si>
  <si>
    <t>CS</t>
  </si>
  <si>
    <t>nCS</t>
  </si>
  <si>
    <t>nRS</t>
  </si>
  <si>
    <t>nWS</t>
  </si>
  <si>
    <t>nCEO</t>
  </si>
  <si>
    <t>nCE</t>
  </si>
  <si>
    <t>INIT_DONE</t>
  </si>
  <si>
    <t>CONF_DONE</t>
  </si>
  <si>
    <t>DCLK</t>
  </si>
  <si>
    <t>nCONFIG</t>
  </si>
  <si>
    <t>nSTATUS</t>
  </si>
  <si>
    <t>MSEL1</t>
  </si>
  <si>
    <t>MSEL0</t>
  </si>
  <si>
    <t>Altera FLEX10K
EPF10K50RC240-3</t>
  </si>
  <si>
    <t>PCI Slot 32 Bit mit 5V Signalspannung</t>
  </si>
  <si>
    <t>DescriptionA</t>
  </si>
  <si>
    <t>+5VA</t>
  </si>
  <si>
    <t>PinA</t>
  </si>
  <si>
    <t>PinB</t>
  </si>
  <si>
    <t>+5VB</t>
  </si>
  <si>
    <t>DescriptionB</t>
  </si>
  <si>
    <t>Test Logic Reset</t>
  </si>
  <si>
    <t>A1</t>
  </si>
  <si>
    <t>B1</t>
  </si>
  <si>
    <t>-12V</t>
  </si>
  <si>
    <t>-12 VDC</t>
  </si>
  <si>
    <t>+12 VDC</t>
  </si>
  <si>
    <t>+12V</t>
  </si>
  <si>
    <t>A2</t>
  </si>
  <si>
    <t>B2</t>
  </si>
  <si>
    <t>Test Clock</t>
  </si>
  <si>
    <t>Test Mde Select</t>
  </si>
  <si>
    <t>A3</t>
  </si>
  <si>
    <t>B3</t>
  </si>
  <si>
    <t>Ground</t>
  </si>
  <si>
    <t>Test Data Input</t>
  </si>
  <si>
    <t>A4</t>
  </si>
  <si>
    <t>B4</t>
  </si>
  <si>
    <t>Test Data Output</t>
  </si>
  <si>
    <t>+5 VDC</t>
  </si>
  <si>
    <t>+5V</t>
  </si>
  <si>
    <t>A5</t>
  </si>
  <si>
    <t>B5</t>
  </si>
  <si>
    <t>Interrupt A</t>
  </si>
  <si>
    <t>INTA</t>
  </si>
  <si>
    <t>A6</t>
  </si>
  <si>
    <t>B6</t>
  </si>
  <si>
    <t>Interrupt C</t>
  </si>
  <si>
    <t>INTC</t>
  </si>
  <si>
    <t>A7</t>
  </si>
  <si>
    <t>B7</t>
  </si>
  <si>
    <t>INTB</t>
  </si>
  <si>
    <t>Interrupt B</t>
  </si>
  <si>
    <t>A8</t>
  </si>
  <si>
    <t>B8</t>
  </si>
  <si>
    <t>INTD</t>
  </si>
  <si>
    <t>Interrupt D</t>
  </si>
  <si>
    <t>Reserved VDC</t>
  </si>
  <si>
    <t>RESV01</t>
  </si>
  <si>
    <t>A9</t>
  </si>
  <si>
    <t>B9</t>
  </si>
  <si>
    <t>PRSNT1</t>
  </si>
  <si>
    <t>Reserved</t>
  </si>
  <si>
    <t>+V I/O (+5 V or +3.3 V)</t>
  </si>
  <si>
    <t>+3.3V</t>
  </si>
  <si>
    <t>A10</t>
  </si>
  <si>
    <t>B10</t>
  </si>
  <si>
    <t>RES</t>
  </si>
  <si>
    <t>RESV03</t>
  </si>
  <si>
    <t>A11</t>
  </si>
  <si>
    <t>B11</t>
  </si>
  <si>
    <t>PRSNT2</t>
  </si>
  <si>
    <t>??</t>
  </si>
  <si>
    <t>Ground or Open (Key)</t>
  </si>
  <si>
    <t>GND03</t>
  </si>
  <si>
    <t>A12</t>
  </si>
  <si>
    <t>B12</t>
  </si>
  <si>
    <t>GND05</t>
  </si>
  <si>
    <t>A13</t>
  </si>
  <si>
    <t>B13</t>
  </si>
  <si>
    <t>RESV05</t>
  </si>
  <si>
    <t>A14</t>
  </si>
  <si>
    <t>B14</t>
  </si>
  <si>
    <t>Reset</t>
  </si>
  <si>
    <t>RESET</t>
  </si>
  <si>
    <t>A15</t>
  </si>
  <si>
    <t>B15</t>
  </si>
  <si>
    <t>A16</t>
  </si>
  <si>
    <t>B16</t>
  </si>
  <si>
    <t>Clock</t>
  </si>
  <si>
    <t>Grant PCI use</t>
  </si>
  <si>
    <t>GNT</t>
  </si>
  <si>
    <t>A17</t>
  </si>
  <si>
    <t>B17</t>
  </si>
  <si>
    <t>GND08</t>
  </si>
  <si>
    <t>A18</t>
  </si>
  <si>
    <t>B18</t>
  </si>
  <si>
    <t>REQ</t>
  </si>
  <si>
    <t>Request</t>
  </si>
  <si>
    <t>RESV06</t>
  </si>
  <si>
    <t>A19</t>
  </si>
  <si>
    <t>B19</t>
  </si>
  <si>
    <t>Address/Data 30</t>
  </si>
  <si>
    <t>AD30</t>
  </si>
  <si>
    <t>A20</t>
  </si>
  <si>
    <t>B20</t>
  </si>
  <si>
    <t>AD31</t>
  </si>
  <si>
    <t>Address/Data 31</t>
  </si>
  <si>
    <t>+3.3 VDC</t>
  </si>
  <si>
    <t>+3.3V01</t>
  </si>
  <si>
    <t>A21</t>
  </si>
  <si>
    <t>B21</t>
  </si>
  <si>
    <t>AD29</t>
  </si>
  <si>
    <t>Address/Data 29</t>
  </si>
  <si>
    <t>Address/Data 28</t>
  </si>
  <si>
    <t>AD28</t>
  </si>
  <si>
    <t>A22</t>
  </si>
  <si>
    <t>B22</t>
  </si>
  <si>
    <t>Address/Data 26</t>
  </si>
  <si>
    <t>AD26</t>
  </si>
  <si>
    <t>A23</t>
  </si>
  <si>
    <t>B23</t>
  </si>
  <si>
    <t>AD27</t>
  </si>
  <si>
    <t>Address/Data 27</t>
  </si>
  <si>
    <t>GND10</t>
  </si>
  <si>
    <t>A24</t>
  </si>
  <si>
    <t>B24</t>
  </si>
  <si>
    <t>AD25</t>
  </si>
  <si>
    <t>Address/Data 25</t>
  </si>
  <si>
    <t>Address/Data 24</t>
  </si>
  <si>
    <t>AD24</t>
  </si>
  <si>
    <t>A25</t>
  </si>
  <si>
    <t>B25</t>
  </si>
  <si>
    <t>+3.3VDC</t>
  </si>
  <si>
    <t>Initialization Device Select</t>
  </si>
  <si>
    <t>IDSEL</t>
  </si>
  <si>
    <t>A26</t>
  </si>
  <si>
    <t>B26</t>
  </si>
  <si>
    <t>C/BE3</t>
  </si>
  <si>
    <t>Command, Byte Enable 3</t>
  </si>
  <si>
    <t>+3.3V03</t>
  </si>
  <si>
    <t>A27</t>
  </si>
  <si>
    <t>B27</t>
  </si>
  <si>
    <t>AD23</t>
  </si>
  <si>
    <t>Address/Data 23</t>
  </si>
  <si>
    <t>Address/Data 22</t>
  </si>
  <si>
    <t>AD22</t>
  </si>
  <si>
    <t>A28</t>
  </si>
  <si>
    <t>B28</t>
  </si>
  <si>
    <t>Address/Data 20</t>
  </si>
  <si>
    <t>AD20</t>
  </si>
  <si>
    <t>A29</t>
  </si>
  <si>
    <t>B29</t>
  </si>
  <si>
    <t>AD21</t>
  </si>
  <si>
    <t>Address/Data 21</t>
  </si>
  <si>
    <t>GND12</t>
  </si>
  <si>
    <t>A30</t>
  </si>
  <si>
    <t>B30</t>
  </si>
  <si>
    <t>AD19</t>
  </si>
  <si>
    <t>Address/Data 19</t>
  </si>
  <si>
    <t>Address/Data 18</t>
  </si>
  <si>
    <t>AD18</t>
  </si>
  <si>
    <t>A31</t>
  </si>
  <si>
    <t>B31</t>
  </si>
  <si>
    <t>Address/Data 16</t>
  </si>
  <si>
    <t>AD16</t>
  </si>
  <si>
    <t>A32</t>
  </si>
  <si>
    <t>B32</t>
  </si>
  <si>
    <t>AD17</t>
  </si>
  <si>
    <t>Address/Data 17</t>
  </si>
  <si>
    <t>+3.3V05</t>
  </si>
  <si>
    <t>A33</t>
  </si>
  <si>
    <t>B33</t>
  </si>
  <si>
    <t>C/BE2</t>
  </si>
  <si>
    <t>Command, Byte Enable 2</t>
  </si>
  <si>
    <t>Address or Data phase</t>
  </si>
  <si>
    <t>FRAME</t>
  </si>
  <si>
    <t>A34</t>
  </si>
  <si>
    <t>B34</t>
  </si>
  <si>
    <t>GND13</t>
  </si>
  <si>
    <t>GND14</t>
  </si>
  <si>
    <t>A35</t>
  </si>
  <si>
    <t>B35</t>
  </si>
  <si>
    <t>IRDY</t>
  </si>
  <si>
    <t>Initiator Ready</t>
  </si>
  <si>
    <t>Target Ready</t>
  </si>
  <si>
    <t>TRDY</t>
  </si>
  <si>
    <t>A36</t>
  </si>
  <si>
    <t>B36</t>
  </si>
  <si>
    <t>+3.3V06</t>
  </si>
  <si>
    <t>GND15</t>
  </si>
  <si>
    <t>A37</t>
  </si>
  <si>
    <t>B37</t>
  </si>
  <si>
    <t>DEVSEL</t>
  </si>
  <si>
    <t>Device Select</t>
  </si>
  <si>
    <t>Stop Transfer Cycle</t>
  </si>
  <si>
    <t>STOP</t>
  </si>
  <si>
    <t>A38</t>
  </si>
  <si>
    <t>B38</t>
  </si>
  <si>
    <t>GND16</t>
  </si>
  <si>
    <t>+3.3V07</t>
  </si>
  <si>
    <t>A39</t>
  </si>
  <si>
    <t>B39</t>
  </si>
  <si>
    <t>LOCK</t>
  </si>
  <si>
    <t>Lock bus</t>
  </si>
  <si>
    <t>Snoop Done</t>
  </si>
  <si>
    <t>SDONE</t>
  </si>
  <si>
    <t>A40</t>
  </si>
  <si>
    <t>B40</t>
  </si>
  <si>
    <t>PERR</t>
  </si>
  <si>
    <t>Parity Error</t>
  </si>
  <si>
    <t>Snoop Backoff</t>
  </si>
  <si>
    <t>SBO</t>
  </si>
  <si>
    <t>A41</t>
  </si>
  <si>
    <t>B41</t>
  </si>
  <si>
    <t>+3.3V08</t>
  </si>
  <si>
    <t>GND17</t>
  </si>
  <si>
    <t>A42</t>
  </si>
  <si>
    <t>B42</t>
  </si>
  <si>
    <t>SERR</t>
  </si>
  <si>
    <t>System Error</t>
  </si>
  <si>
    <t>Parity</t>
  </si>
  <si>
    <t>PAR</t>
  </si>
  <si>
    <t>A43</t>
  </si>
  <si>
    <t>B43</t>
  </si>
  <si>
    <t>+3.3V09</t>
  </si>
  <si>
    <t>Address/Data 15</t>
  </si>
  <si>
    <t>AD15</t>
  </si>
  <si>
    <t>A44</t>
  </si>
  <si>
    <t>B44</t>
  </si>
  <si>
    <t>C/BE1</t>
  </si>
  <si>
    <t>Command, Byte Enable 1</t>
  </si>
  <si>
    <t>+3.3V10</t>
  </si>
  <si>
    <t>A45</t>
  </si>
  <si>
    <t>B45</t>
  </si>
  <si>
    <t>AD14</t>
  </si>
  <si>
    <t>Address/Data 14</t>
  </si>
  <si>
    <t>Address/Data 13</t>
  </si>
  <si>
    <t>AD13</t>
  </si>
  <si>
    <t>A46</t>
  </si>
  <si>
    <t>B46</t>
  </si>
  <si>
    <t>GND18</t>
  </si>
  <si>
    <t>Address/Data 11</t>
  </si>
  <si>
    <t>AD11</t>
  </si>
  <si>
    <t>A47</t>
  </si>
  <si>
    <t>B47</t>
  </si>
  <si>
    <t>AD12</t>
  </si>
  <si>
    <t>Address/Data 12</t>
  </si>
  <si>
    <t>GND19</t>
  </si>
  <si>
    <t>A48</t>
  </si>
  <si>
    <t>B48</t>
  </si>
  <si>
    <t>AD10</t>
  </si>
  <si>
    <t>Address/Data 10</t>
  </si>
  <si>
    <t>Address/Data 9</t>
  </si>
  <si>
    <t>AD9</t>
  </si>
  <si>
    <t>A49</t>
  </si>
  <si>
    <t>B49</t>
  </si>
  <si>
    <t>GND20</t>
  </si>
  <si>
    <t>Command, Byte Enable 0</t>
  </si>
  <si>
    <t>C/BE0</t>
  </si>
  <si>
    <t>A52</t>
  </si>
  <si>
    <t>B52</t>
  </si>
  <si>
    <t>AD8</t>
  </si>
  <si>
    <t>Address/Data 8</t>
  </si>
  <si>
    <t>+3.3V11</t>
  </si>
  <si>
    <t>A53</t>
  </si>
  <si>
    <t>B53</t>
  </si>
  <si>
    <t>AD7</t>
  </si>
  <si>
    <t>Address/Data 7</t>
  </si>
  <si>
    <t>Address/Data 6</t>
  </si>
  <si>
    <t>AD6</t>
  </si>
  <si>
    <t>A54</t>
  </si>
  <si>
    <t>B54</t>
  </si>
  <si>
    <t>+3.3V12</t>
  </si>
  <si>
    <t>Address/Data 4</t>
  </si>
  <si>
    <t>AD4</t>
  </si>
  <si>
    <t>A55</t>
  </si>
  <si>
    <t>B55</t>
  </si>
  <si>
    <t>AD5</t>
  </si>
  <si>
    <t>Address/Data 5</t>
  </si>
  <si>
    <t>GND21</t>
  </si>
  <si>
    <t>A56</t>
  </si>
  <si>
    <t>B56</t>
  </si>
  <si>
    <t>AD3</t>
  </si>
  <si>
    <t>Address/Data 3</t>
  </si>
  <si>
    <t>Address/Data 2</t>
  </si>
  <si>
    <t>AD2</t>
  </si>
  <si>
    <t>A57</t>
  </si>
  <si>
    <t>B57</t>
  </si>
  <si>
    <t>GND22</t>
  </si>
  <si>
    <t>Address/Data 0</t>
  </si>
  <si>
    <t>AD0</t>
  </si>
  <si>
    <t>A58</t>
  </si>
  <si>
    <t>B58</t>
  </si>
  <si>
    <t>AD1</t>
  </si>
  <si>
    <t>Address/Data 1</t>
  </si>
  <si>
    <t>A59</t>
  </si>
  <si>
    <t>B59</t>
  </si>
  <si>
    <t>VCC08</t>
  </si>
  <si>
    <t>Request 64 bit ???</t>
  </si>
  <si>
    <t>REQ64</t>
  </si>
  <si>
    <t>A60</t>
  </si>
  <si>
    <t>B60</t>
  </si>
  <si>
    <t>ACK64</t>
  </si>
  <si>
    <t>Acknowledge 64 bit ???</t>
  </si>
  <si>
    <t>VCC11</t>
  </si>
  <si>
    <t>A61</t>
  </si>
  <si>
    <t>B61</t>
  </si>
  <si>
    <t>VCC10</t>
  </si>
  <si>
    <t>VCC13</t>
  </si>
  <si>
    <t>A62</t>
  </si>
  <si>
    <t>B62</t>
  </si>
  <si>
    <t>VCC12</t>
  </si>
  <si>
    <t>Rear of Computer</t>
  </si>
  <si>
    <t>???</t>
  </si>
  <si>
    <t>PLL Q/2</t>
  </si>
  <si>
    <t>PLL Q0</t>
  </si>
  <si>
    <t>FPGA Links</t>
  </si>
  <si>
    <t>FPGA Mitte</t>
  </si>
  <si>
    <t>FPGA Rechts</t>
  </si>
  <si>
    <t>Oben</t>
  </si>
  <si>
    <t>Unten</t>
  </si>
  <si>
    <t>PLL Q1</t>
  </si>
  <si>
    <t>PLL 2xQ</t>
  </si>
  <si>
    <t>PLL Q2</t>
  </si>
  <si>
    <t>PLL \Q5 -&gt; n/c</t>
  </si>
  <si>
    <t>PLL Q3 -&gt; n/c</t>
  </si>
  <si>
    <t>PLL Q4 -&gt; PLL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</si>
</sst>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3" xfId="0" applyFill="1" applyBorder="1" applyAlignment="1">
      <alignment textRotation="90"/>
    </xf>
    <xf numFmtId="0" fontId="0" fillId="0" borderId="3" xfId="0" applyBorder="1" applyAlignment="1">
      <alignment textRotation="90"/>
    </xf>
    <xf numFmtId="0" fontId="0" fillId="2" borderId="3" xfId="0" applyFill="1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textRotation="90"/>
    </xf>
    <xf numFmtId="0" fontId="0" fillId="2" borderId="12" xfId="0" applyFill="1" applyBorder="1" applyAlignment="1">
      <alignment horizontal="right" vertical="top" textRotation="90"/>
    </xf>
    <xf numFmtId="0" fontId="0" fillId="0" borderId="12" xfId="0" applyBorder="1" applyAlignment="1">
      <alignment horizontal="right" vertical="top" textRotation="90"/>
    </xf>
    <xf numFmtId="0" fontId="0" fillId="0" borderId="0" xfId="0" quotePrefix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0" fillId="11" borderId="13" xfId="0" applyFill="1" applyBorder="1" applyAlignment="1">
      <alignment textRotation="90"/>
    </xf>
    <xf numFmtId="0" fontId="0" fillId="11" borderId="14" xfId="0" applyFill="1" applyBorder="1" applyAlignment="1">
      <alignment textRotation="90"/>
    </xf>
    <xf numFmtId="0" fontId="0" fillId="11" borderId="15" xfId="0" applyFill="1" applyBorder="1" applyAlignment="1">
      <alignment textRotation="90"/>
    </xf>
    <xf numFmtId="0" fontId="0" fillId="11" borderId="16" xfId="0" applyFill="1" applyBorder="1"/>
    <xf numFmtId="0" fontId="0" fillId="11" borderId="0" xfId="0" applyFill="1"/>
    <xf numFmtId="0" fontId="0" fillId="7" borderId="0" xfId="0" applyFill="1" applyAlignment="1">
      <alignment textRotation="90"/>
    </xf>
    <xf numFmtId="0" fontId="0" fillId="11" borderId="0" xfId="0" applyFill="1" applyAlignment="1">
      <alignment textRotation="90"/>
    </xf>
    <xf numFmtId="0" fontId="0" fillId="5" borderId="0" xfId="0" applyFill="1" applyAlignment="1">
      <alignment textRotation="90"/>
    </xf>
    <xf numFmtId="0" fontId="0" fillId="4" borderId="0" xfId="0" applyFill="1" applyAlignment="1">
      <alignment textRotation="90"/>
    </xf>
    <xf numFmtId="0" fontId="0" fillId="11" borderId="17" xfId="0" applyFill="1" applyBorder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right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11" borderId="0" xfId="0" applyFill="1" applyAlignment="1">
      <alignment vertical="top" textRotation="90"/>
    </xf>
    <xf numFmtId="0" fontId="0" fillId="5" borderId="0" xfId="0" applyFill="1" applyAlignment="1">
      <alignment vertical="top" textRotation="90"/>
    </xf>
    <xf numFmtId="0" fontId="0" fillId="4" borderId="0" xfId="0" applyFill="1" applyAlignment="1">
      <alignment vertical="top" textRotation="90"/>
    </xf>
    <xf numFmtId="0" fontId="0" fillId="7" borderId="0" xfId="0" applyFill="1" applyAlignment="1">
      <alignment vertical="top" textRotation="90"/>
    </xf>
    <xf numFmtId="0" fontId="0" fillId="11" borderId="18" xfId="0" applyFill="1" applyBorder="1" applyAlignment="1">
      <alignment textRotation="90"/>
    </xf>
    <xf numFmtId="0" fontId="0" fillId="11" borderId="19" xfId="0" applyFill="1" applyBorder="1" applyAlignment="1">
      <alignment textRotation="90"/>
    </xf>
    <xf numFmtId="0" fontId="1" fillId="11" borderId="19" xfId="0" applyFont="1" applyFill="1" applyBorder="1" applyAlignment="1">
      <alignment textRotation="90"/>
    </xf>
    <xf numFmtId="0" fontId="0" fillId="11" borderId="20" xfId="0" applyFill="1" applyBorder="1" applyAlignment="1">
      <alignment textRotation="90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/>
    </xf>
  </cellXfs>
  <cellStyles count="1"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9525</xdr:rowOff>
    </xdr:from>
    <xdr:to>
      <xdr:col>0</xdr:col>
      <xdr:colOff>1400175</xdr:colOff>
      <xdr:row>1</xdr:row>
      <xdr:rowOff>180975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1FF574D-BB0A-F8FA-CA35-13ECE3DD9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00025"/>
          <a:ext cx="1009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35989-B14F-46BE-A07C-9DAD0EE56B6B}" name="Tabelle1" displayName="Tabelle1" ref="A1:H61" totalsRowShown="0">
  <autoFilter ref="A1:H61" xr:uid="{C8735989-B14F-46BE-A07C-9DAD0EE56B6B}"/>
  <tableColumns count="8">
    <tableColumn id="1" xr3:uid="{F48217A0-4510-41D2-87A7-329D2D8CCF45}" name="A"/>
    <tableColumn id="2" xr3:uid="{F16BE79E-FD7C-422D-B6F0-91C8B1ECB42C}" name="A_Fcn"/>
    <tableColumn id="3" xr3:uid="{1B2FB625-36A2-417D-8E7D-47B5FE3DF814}" name="B"/>
    <tableColumn id="4" xr3:uid="{598B5083-ABE6-4F14-973E-D191026E9B5A}" name="B_Fcn"/>
    <tableColumn id="5" xr3:uid="{7683CDB4-DC06-4272-8015-6DFB2377F0EF}" name="C"/>
    <tableColumn id="6" xr3:uid="{70CE42A0-2394-4529-8E39-8A33EA67ED6D}" name="C_Fcn"/>
    <tableColumn id="7" xr3:uid="{166BBDDF-8468-4CE7-B069-4D46878B98EA}" name="D"/>
    <tableColumn id="8" xr3:uid="{F9905F63-7D84-4663-A70B-EFF5AF828B91}" name="D_Fc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6E433-7835-4976-B952-B5BDF8C6C8E8}" name="Tabelle13" displayName="Tabelle13" ref="A6:F68" totalsRowShown="0">
  <autoFilter ref="A6:F68" xr:uid="{4606E433-7835-4976-B952-B5BDF8C6C8E8}"/>
  <tableColumns count="6">
    <tableColumn id="1" xr3:uid="{CC0B722C-1888-495B-9865-BC3B77B314B2}" name="DescriptionB" dataDxfId="5"/>
    <tableColumn id="4" xr3:uid="{83E0B734-EAE9-4700-93E5-EE3D3BA171BD}" name="+5VB" dataDxfId="4"/>
    <tableColumn id="5" xr3:uid="{FDC7CAC7-5900-41A4-8A47-F34B9016BDA3}" name="PinB" dataDxfId="3"/>
    <tableColumn id="6" xr3:uid="{EB1071F8-9374-4733-839C-B81285525DFA}" name="PinA" dataDxfId="2"/>
    <tableColumn id="7" xr3:uid="{1F8331FE-B333-4B57-B9FB-4B6452CDBB77}" name="+5VA" dataDxfId="1"/>
    <tableColumn id="10" xr3:uid="{D6749C21-0D53-4521-9E0E-E1ECE8BA7315}" name="Description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CE0E-C57D-4B3B-962F-CEF8E15A3903}">
  <dimension ref="A1:H61"/>
  <sheetViews>
    <sheetView workbookViewId="0">
      <selection activeCell="G15" sqref="G15"/>
    </sheetView>
  </sheetViews>
  <sheetFormatPr baseColWidth="10" defaultRowHeight="15" x14ac:dyDescent="0.25"/>
  <sheetData>
    <row r="1" spans="1:8" x14ac:dyDescent="0.2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7</v>
      </c>
    </row>
    <row r="2" spans="1:8" x14ac:dyDescent="0.25">
      <c r="A2">
        <v>1</v>
      </c>
      <c r="B2" t="s">
        <v>19</v>
      </c>
      <c r="C2">
        <v>61</v>
      </c>
      <c r="E2">
        <v>121</v>
      </c>
      <c r="F2" t="s">
        <v>41</v>
      </c>
      <c r="G2">
        <v>181</v>
      </c>
      <c r="H2" t="s">
        <v>23</v>
      </c>
    </row>
    <row r="3" spans="1:8" x14ac:dyDescent="0.25">
      <c r="A3">
        <v>2</v>
      </c>
      <c r="B3" t="s">
        <v>39</v>
      </c>
      <c r="C3">
        <v>62</v>
      </c>
      <c r="E3">
        <v>122</v>
      </c>
      <c r="F3" t="s">
        <v>9</v>
      </c>
      <c r="G3">
        <v>182</v>
      </c>
      <c r="H3" t="s">
        <v>24</v>
      </c>
    </row>
    <row r="4" spans="1:8" x14ac:dyDescent="0.25">
      <c r="A4">
        <v>3</v>
      </c>
      <c r="B4" t="s">
        <v>36</v>
      </c>
      <c r="C4">
        <v>63</v>
      </c>
      <c r="E4">
        <v>123</v>
      </c>
      <c r="F4" t="s">
        <v>43</v>
      </c>
      <c r="G4">
        <v>183</v>
      </c>
      <c r="H4" t="s">
        <v>25</v>
      </c>
    </row>
    <row r="5" spans="1:8" x14ac:dyDescent="0.25">
      <c r="A5">
        <v>4</v>
      </c>
      <c r="B5" t="s">
        <v>20</v>
      </c>
      <c r="C5">
        <v>64</v>
      </c>
      <c r="E5">
        <v>124</v>
      </c>
      <c r="F5" t="s">
        <v>44</v>
      </c>
      <c r="G5">
        <v>184</v>
      </c>
    </row>
    <row r="6" spans="1:8" x14ac:dyDescent="0.25">
      <c r="A6">
        <v>5</v>
      </c>
      <c r="B6" t="s">
        <v>9</v>
      </c>
      <c r="C6">
        <v>65</v>
      </c>
      <c r="E6">
        <v>125</v>
      </c>
      <c r="F6" t="s">
        <v>11</v>
      </c>
      <c r="G6">
        <v>185</v>
      </c>
      <c r="H6" t="s">
        <v>26</v>
      </c>
    </row>
    <row r="7" spans="1:8" x14ac:dyDescent="0.25">
      <c r="A7">
        <v>6</v>
      </c>
      <c r="B7" t="s">
        <v>10</v>
      </c>
      <c r="C7">
        <v>66</v>
      </c>
      <c r="E7">
        <v>126</v>
      </c>
      <c r="G7">
        <v>186</v>
      </c>
      <c r="H7" t="s">
        <v>27</v>
      </c>
    </row>
    <row r="8" spans="1:8" x14ac:dyDescent="0.25">
      <c r="A8">
        <v>7</v>
      </c>
      <c r="C8">
        <v>67</v>
      </c>
      <c r="E8">
        <v>127</v>
      </c>
      <c r="G8">
        <v>187</v>
      </c>
    </row>
    <row r="9" spans="1:8" x14ac:dyDescent="0.25">
      <c r="A9">
        <v>8</v>
      </c>
      <c r="C9">
        <v>68</v>
      </c>
      <c r="E9">
        <v>128</v>
      </c>
      <c r="G9">
        <v>188</v>
      </c>
      <c r="H9" t="s">
        <v>28</v>
      </c>
    </row>
    <row r="10" spans="1:8" x14ac:dyDescent="0.25">
      <c r="A10">
        <v>9</v>
      </c>
      <c r="C10">
        <v>69</v>
      </c>
      <c r="D10" t="s">
        <v>11</v>
      </c>
      <c r="E10">
        <v>129</v>
      </c>
      <c r="G10">
        <v>189</v>
      </c>
      <c r="H10" t="s">
        <v>9</v>
      </c>
    </row>
    <row r="11" spans="1:8" x14ac:dyDescent="0.25">
      <c r="A11">
        <v>10</v>
      </c>
      <c r="B11" t="s">
        <v>11</v>
      </c>
      <c r="C11">
        <v>70</v>
      </c>
      <c r="E11">
        <v>130</v>
      </c>
      <c r="F11" t="s">
        <v>9</v>
      </c>
      <c r="G11">
        <v>190</v>
      </c>
      <c r="H11" t="s">
        <v>29</v>
      </c>
    </row>
    <row r="12" spans="1:8" x14ac:dyDescent="0.25">
      <c r="A12">
        <v>11</v>
      </c>
      <c r="B12" t="s">
        <v>30</v>
      </c>
      <c r="C12">
        <v>71</v>
      </c>
      <c r="E12">
        <v>131</v>
      </c>
      <c r="G12">
        <v>191</v>
      </c>
    </row>
    <row r="13" spans="1:8" x14ac:dyDescent="0.25">
      <c r="A13">
        <v>12</v>
      </c>
      <c r="C13">
        <v>72</v>
      </c>
      <c r="E13">
        <v>132</v>
      </c>
      <c r="G13">
        <v>192</v>
      </c>
    </row>
    <row r="14" spans="1:8" x14ac:dyDescent="0.25">
      <c r="A14">
        <v>13</v>
      </c>
      <c r="C14">
        <v>73</v>
      </c>
      <c r="E14">
        <v>133</v>
      </c>
      <c r="G14">
        <v>193</v>
      </c>
    </row>
    <row r="15" spans="1:8" x14ac:dyDescent="0.25">
      <c r="A15">
        <v>14</v>
      </c>
      <c r="C15">
        <v>74</v>
      </c>
      <c r="E15">
        <v>134</v>
      </c>
      <c r="G15">
        <v>194</v>
      </c>
    </row>
    <row r="16" spans="1:8" x14ac:dyDescent="0.25">
      <c r="A16">
        <v>15</v>
      </c>
      <c r="C16">
        <v>75</v>
      </c>
      <c r="E16">
        <v>135</v>
      </c>
      <c r="F16" t="s">
        <v>11</v>
      </c>
      <c r="G16">
        <v>195</v>
      </c>
    </row>
    <row r="17" spans="1:8" x14ac:dyDescent="0.25">
      <c r="A17">
        <v>16</v>
      </c>
      <c r="B17" t="s">
        <v>9</v>
      </c>
      <c r="C17">
        <v>76</v>
      </c>
      <c r="E17">
        <v>136</v>
      </c>
      <c r="G17">
        <v>196</v>
      </c>
    </row>
    <row r="18" spans="1:8" x14ac:dyDescent="0.25">
      <c r="A18">
        <v>17</v>
      </c>
      <c r="C18">
        <v>77</v>
      </c>
      <c r="D18" t="s">
        <v>9</v>
      </c>
      <c r="E18">
        <v>137</v>
      </c>
      <c r="G18">
        <v>197</v>
      </c>
      <c r="H18" t="s">
        <v>11</v>
      </c>
    </row>
    <row r="19" spans="1:8" x14ac:dyDescent="0.25">
      <c r="A19">
        <v>18</v>
      </c>
      <c r="C19">
        <v>78</v>
      </c>
      <c r="E19">
        <v>138</v>
      </c>
      <c r="G19">
        <v>198</v>
      </c>
    </row>
    <row r="20" spans="1:8" x14ac:dyDescent="0.25">
      <c r="A20">
        <v>19</v>
      </c>
      <c r="C20">
        <v>79</v>
      </c>
      <c r="E20">
        <v>139</v>
      </c>
      <c r="G20">
        <v>199</v>
      </c>
    </row>
    <row r="21" spans="1:8" x14ac:dyDescent="0.25">
      <c r="A21">
        <v>20</v>
      </c>
      <c r="C21">
        <v>80</v>
      </c>
      <c r="E21">
        <v>140</v>
      </c>
      <c r="F21" t="s">
        <v>9</v>
      </c>
      <c r="G21">
        <v>200</v>
      </c>
    </row>
    <row r="22" spans="1:8" x14ac:dyDescent="0.25">
      <c r="A22">
        <v>21</v>
      </c>
      <c r="C22">
        <v>81</v>
      </c>
      <c r="E22">
        <v>141</v>
      </c>
      <c r="G22">
        <v>201</v>
      </c>
    </row>
    <row r="23" spans="1:8" x14ac:dyDescent="0.25">
      <c r="A23">
        <v>22</v>
      </c>
      <c r="B23" t="s">
        <v>11</v>
      </c>
      <c r="C23">
        <v>82</v>
      </c>
      <c r="E23">
        <v>142</v>
      </c>
      <c r="G23">
        <v>202</v>
      </c>
    </row>
    <row r="24" spans="1:8" x14ac:dyDescent="0.25">
      <c r="A24">
        <v>23</v>
      </c>
      <c r="B24" t="s">
        <v>31</v>
      </c>
      <c r="C24">
        <v>83</v>
      </c>
      <c r="E24">
        <v>143</v>
      </c>
      <c r="G24">
        <v>203</v>
      </c>
    </row>
    <row r="25" spans="1:8" x14ac:dyDescent="0.25">
      <c r="A25">
        <v>24</v>
      </c>
      <c r="C25">
        <v>84</v>
      </c>
      <c r="E25">
        <v>144</v>
      </c>
      <c r="G25">
        <v>204</v>
      </c>
    </row>
    <row r="26" spans="1:8" x14ac:dyDescent="0.25">
      <c r="A26">
        <v>25</v>
      </c>
      <c r="C26">
        <v>85</v>
      </c>
      <c r="D26" t="s">
        <v>11</v>
      </c>
      <c r="E26">
        <v>145</v>
      </c>
      <c r="F26" t="s">
        <v>11</v>
      </c>
      <c r="G26">
        <v>205</v>
      </c>
      <c r="H26" t="s">
        <v>9</v>
      </c>
    </row>
    <row r="27" spans="1:8" x14ac:dyDescent="0.25">
      <c r="A27">
        <v>26</v>
      </c>
      <c r="B27" t="s">
        <v>38</v>
      </c>
      <c r="C27">
        <v>86</v>
      </c>
      <c r="E27">
        <v>146</v>
      </c>
      <c r="G27">
        <v>206</v>
      </c>
    </row>
    <row r="28" spans="1:8" x14ac:dyDescent="0.25">
      <c r="A28">
        <v>27</v>
      </c>
      <c r="B28" t="s">
        <v>9</v>
      </c>
      <c r="C28">
        <v>87</v>
      </c>
      <c r="E28">
        <v>147</v>
      </c>
      <c r="G28">
        <v>207</v>
      </c>
    </row>
    <row r="29" spans="1:8" x14ac:dyDescent="0.25">
      <c r="A29">
        <v>28</v>
      </c>
      <c r="C29">
        <v>88</v>
      </c>
      <c r="E29">
        <v>148</v>
      </c>
      <c r="G29">
        <v>208</v>
      </c>
    </row>
    <row r="30" spans="1:8" x14ac:dyDescent="0.25">
      <c r="A30">
        <v>29</v>
      </c>
      <c r="C30">
        <v>89</v>
      </c>
      <c r="D30" t="s">
        <v>9</v>
      </c>
      <c r="E30">
        <v>149</v>
      </c>
      <c r="G30">
        <v>209</v>
      </c>
      <c r="H30" t="s">
        <v>13</v>
      </c>
    </row>
    <row r="31" spans="1:8" x14ac:dyDescent="0.25">
      <c r="A31">
        <v>30</v>
      </c>
      <c r="C31">
        <v>90</v>
      </c>
      <c r="D31" t="s">
        <v>15</v>
      </c>
      <c r="E31">
        <v>150</v>
      </c>
      <c r="F31" t="s">
        <v>9</v>
      </c>
      <c r="G31">
        <v>210</v>
      </c>
      <c r="H31" t="s">
        <v>15</v>
      </c>
    </row>
    <row r="32" spans="1:8" x14ac:dyDescent="0.25">
      <c r="A32">
        <v>31</v>
      </c>
      <c r="C32">
        <v>91</v>
      </c>
      <c r="D32" t="s">
        <v>16</v>
      </c>
      <c r="E32">
        <v>151</v>
      </c>
      <c r="G32">
        <v>211</v>
      </c>
      <c r="H32" t="s">
        <v>16</v>
      </c>
    </row>
    <row r="33" spans="1:8" x14ac:dyDescent="0.25">
      <c r="A33">
        <v>32</v>
      </c>
      <c r="B33" t="s">
        <v>11</v>
      </c>
      <c r="C33">
        <v>92</v>
      </c>
      <c r="D33" t="s">
        <v>15</v>
      </c>
      <c r="E33">
        <v>152</v>
      </c>
      <c r="G33">
        <v>212</v>
      </c>
      <c r="H33" t="s">
        <v>15</v>
      </c>
    </row>
    <row r="34" spans="1:8" x14ac:dyDescent="0.25">
      <c r="A34">
        <v>33</v>
      </c>
      <c r="C34">
        <v>93</v>
      </c>
      <c r="D34" t="s">
        <v>11</v>
      </c>
      <c r="E34">
        <v>153</v>
      </c>
      <c r="G34">
        <v>213</v>
      </c>
      <c r="H34" t="s">
        <v>12</v>
      </c>
    </row>
    <row r="35" spans="1:8" x14ac:dyDescent="0.25">
      <c r="A35">
        <v>34</v>
      </c>
      <c r="C35">
        <v>94</v>
      </c>
      <c r="E35">
        <v>154</v>
      </c>
      <c r="G35">
        <v>214</v>
      </c>
    </row>
    <row r="36" spans="1:8" x14ac:dyDescent="0.25">
      <c r="A36">
        <v>35</v>
      </c>
      <c r="C36">
        <v>95</v>
      </c>
      <c r="E36">
        <v>155</v>
      </c>
      <c r="F36" t="s">
        <v>11</v>
      </c>
      <c r="G36">
        <v>215</v>
      </c>
    </row>
    <row r="37" spans="1:8" x14ac:dyDescent="0.25">
      <c r="A37">
        <v>36</v>
      </c>
      <c r="C37">
        <v>96</v>
      </c>
      <c r="D37" t="s">
        <v>9</v>
      </c>
      <c r="E37">
        <v>156</v>
      </c>
      <c r="G37">
        <v>216</v>
      </c>
      <c r="H37" t="s">
        <v>11</v>
      </c>
    </row>
    <row r="38" spans="1:8" x14ac:dyDescent="0.25">
      <c r="A38">
        <v>37</v>
      </c>
      <c r="B38" t="s">
        <v>9</v>
      </c>
      <c r="C38">
        <v>97</v>
      </c>
      <c r="E38">
        <v>157</v>
      </c>
      <c r="G38">
        <v>217</v>
      </c>
    </row>
    <row r="39" spans="1:8" x14ac:dyDescent="0.25">
      <c r="A39">
        <v>38</v>
      </c>
      <c r="C39">
        <v>98</v>
      </c>
      <c r="E39">
        <v>158</v>
      </c>
      <c r="G39">
        <v>218</v>
      </c>
    </row>
    <row r="40" spans="1:8" x14ac:dyDescent="0.25">
      <c r="A40">
        <v>39</v>
      </c>
      <c r="C40">
        <v>99</v>
      </c>
      <c r="E40">
        <v>159</v>
      </c>
      <c r="G40">
        <v>219</v>
      </c>
    </row>
    <row r="41" spans="1:8" x14ac:dyDescent="0.25">
      <c r="A41">
        <v>40</v>
      </c>
      <c r="C41">
        <v>100</v>
      </c>
      <c r="E41">
        <v>160</v>
      </c>
      <c r="F41" t="s">
        <v>9</v>
      </c>
      <c r="G41">
        <v>220</v>
      </c>
    </row>
    <row r="42" spans="1:8" x14ac:dyDescent="0.25">
      <c r="A42">
        <v>41</v>
      </c>
      <c r="C42">
        <v>101</v>
      </c>
      <c r="E42">
        <v>161</v>
      </c>
      <c r="G42">
        <v>221</v>
      </c>
    </row>
    <row r="43" spans="1:8" x14ac:dyDescent="0.25">
      <c r="A43">
        <v>42</v>
      </c>
      <c r="B43" t="s">
        <v>11</v>
      </c>
      <c r="C43">
        <v>102</v>
      </c>
      <c r="E43">
        <v>162</v>
      </c>
      <c r="G43">
        <v>222</v>
      </c>
    </row>
    <row r="44" spans="1:8" x14ac:dyDescent="0.25">
      <c r="A44">
        <v>43</v>
      </c>
      <c r="C44">
        <v>103</v>
      </c>
      <c r="E44">
        <v>163</v>
      </c>
      <c r="G44">
        <v>223</v>
      </c>
    </row>
    <row r="45" spans="1:8" x14ac:dyDescent="0.25">
      <c r="A45">
        <v>44</v>
      </c>
      <c r="C45">
        <v>104</v>
      </c>
      <c r="D45" t="s">
        <v>11</v>
      </c>
      <c r="E45">
        <v>164</v>
      </c>
      <c r="G45">
        <v>224</v>
      </c>
      <c r="H45" t="s">
        <v>9</v>
      </c>
    </row>
    <row r="46" spans="1:8" x14ac:dyDescent="0.25">
      <c r="A46">
        <v>45</v>
      </c>
      <c r="C46">
        <v>105</v>
      </c>
      <c r="E46">
        <v>165</v>
      </c>
      <c r="F46" t="s">
        <v>11</v>
      </c>
      <c r="G46">
        <v>225</v>
      </c>
    </row>
    <row r="47" spans="1:8" x14ac:dyDescent="0.25">
      <c r="A47">
        <v>46</v>
      </c>
      <c r="C47">
        <v>106</v>
      </c>
      <c r="E47">
        <v>166</v>
      </c>
      <c r="G47">
        <v>226</v>
      </c>
    </row>
    <row r="48" spans="1:8" x14ac:dyDescent="0.25">
      <c r="A48">
        <v>47</v>
      </c>
      <c r="B48" t="s">
        <v>9</v>
      </c>
      <c r="C48">
        <v>107</v>
      </c>
      <c r="E48">
        <v>167</v>
      </c>
      <c r="G48">
        <v>227</v>
      </c>
    </row>
    <row r="49" spans="1:8" x14ac:dyDescent="0.25">
      <c r="A49">
        <v>48</v>
      </c>
      <c r="C49">
        <v>108</v>
      </c>
      <c r="E49">
        <v>168</v>
      </c>
      <c r="G49">
        <v>228</v>
      </c>
    </row>
    <row r="50" spans="1:8" x14ac:dyDescent="0.25">
      <c r="A50">
        <v>49</v>
      </c>
      <c r="C50">
        <v>109</v>
      </c>
      <c r="E50">
        <v>169</v>
      </c>
      <c r="G50">
        <v>229</v>
      </c>
    </row>
    <row r="51" spans="1:8" x14ac:dyDescent="0.25">
      <c r="A51">
        <v>50</v>
      </c>
      <c r="C51">
        <v>110</v>
      </c>
      <c r="E51">
        <v>170</v>
      </c>
      <c r="F51" t="s">
        <v>9</v>
      </c>
      <c r="G51">
        <v>230</v>
      </c>
    </row>
    <row r="52" spans="1:8" x14ac:dyDescent="0.25">
      <c r="A52">
        <v>51</v>
      </c>
      <c r="C52">
        <v>111</v>
      </c>
      <c r="E52">
        <v>171</v>
      </c>
      <c r="G52">
        <v>231</v>
      </c>
    </row>
    <row r="53" spans="1:8" x14ac:dyDescent="0.25">
      <c r="A53">
        <v>52</v>
      </c>
      <c r="B53" t="s">
        <v>11</v>
      </c>
      <c r="C53">
        <v>112</v>
      </c>
      <c r="D53" t="s">
        <v>9</v>
      </c>
      <c r="E53">
        <v>172</v>
      </c>
      <c r="G53">
        <v>232</v>
      </c>
      <c r="H53" t="s">
        <v>11</v>
      </c>
    </row>
    <row r="54" spans="1:8" x14ac:dyDescent="0.25">
      <c r="A54">
        <v>53</v>
      </c>
      <c r="C54">
        <v>113</v>
      </c>
      <c r="E54">
        <v>173</v>
      </c>
      <c r="G54">
        <v>233</v>
      </c>
    </row>
    <row r="55" spans="1:8" x14ac:dyDescent="0.25">
      <c r="A55">
        <v>54</v>
      </c>
      <c r="C55">
        <v>114</v>
      </c>
      <c r="E55">
        <v>174</v>
      </c>
      <c r="G55">
        <v>234</v>
      </c>
    </row>
    <row r="56" spans="1:8" x14ac:dyDescent="0.25">
      <c r="A56">
        <v>55</v>
      </c>
      <c r="C56">
        <v>115</v>
      </c>
      <c r="E56">
        <v>175</v>
      </c>
      <c r="G56">
        <v>235</v>
      </c>
    </row>
    <row r="57" spans="1:8" x14ac:dyDescent="0.25">
      <c r="A57">
        <v>56</v>
      </c>
      <c r="C57">
        <v>116</v>
      </c>
      <c r="E57">
        <v>176</v>
      </c>
      <c r="F57" t="s">
        <v>11</v>
      </c>
      <c r="G57">
        <v>236</v>
      </c>
      <c r="H57" t="s">
        <v>34</v>
      </c>
    </row>
    <row r="58" spans="1:8" x14ac:dyDescent="0.25">
      <c r="A58">
        <v>57</v>
      </c>
      <c r="B58" t="s">
        <v>9</v>
      </c>
      <c r="C58">
        <v>117</v>
      </c>
      <c r="E58">
        <v>177</v>
      </c>
      <c r="F58" t="s">
        <v>21</v>
      </c>
      <c r="G58">
        <v>237</v>
      </c>
    </row>
    <row r="59" spans="1:8" x14ac:dyDescent="0.25">
      <c r="A59">
        <v>58</v>
      </c>
      <c r="B59" t="s">
        <v>18</v>
      </c>
      <c r="C59">
        <v>118</v>
      </c>
      <c r="E59">
        <v>178</v>
      </c>
      <c r="F59" t="s">
        <v>37</v>
      </c>
      <c r="G59">
        <v>238</v>
      </c>
      <c r="H59" t="s">
        <v>35</v>
      </c>
    </row>
    <row r="60" spans="1:8" x14ac:dyDescent="0.25">
      <c r="A60">
        <v>59</v>
      </c>
      <c r="B60" t="s">
        <v>17</v>
      </c>
      <c r="C60">
        <v>119</v>
      </c>
      <c r="E60">
        <v>179</v>
      </c>
      <c r="F60" t="s">
        <v>40</v>
      </c>
      <c r="G60">
        <v>239</v>
      </c>
      <c r="H60" t="s">
        <v>32</v>
      </c>
    </row>
    <row r="61" spans="1:8" x14ac:dyDescent="0.25">
      <c r="A61">
        <v>60</v>
      </c>
      <c r="B61" t="s">
        <v>42</v>
      </c>
      <c r="C61">
        <v>120</v>
      </c>
      <c r="E61">
        <v>180</v>
      </c>
      <c r="F61" t="s">
        <v>22</v>
      </c>
      <c r="G61">
        <v>240</v>
      </c>
      <c r="H61" t="s">
        <v>33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484A-BBD2-4285-B26E-1D4D0668A870}">
  <dimension ref="A1:BS66"/>
  <sheetViews>
    <sheetView tabSelected="1" zoomScale="115" zoomScaleNormal="115" workbookViewId="0">
      <selection activeCell="I2" sqref="I2"/>
    </sheetView>
  </sheetViews>
  <sheetFormatPr baseColWidth="10" defaultRowHeight="15" x14ac:dyDescent="0.25"/>
  <cols>
    <col min="1" max="1" width="12.5703125" customWidth="1"/>
    <col min="2" max="2" width="24.7109375" customWidth="1"/>
    <col min="3" max="3" width="9.85546875" customWidth="1"/>
    <col min="4" max="63" width="3.140625" customWidth="1"/>
    <col min="64" max="64" width="9.85546875" customWidth="1"/>
    <col min="65" max="65" width="24.7109375" customWidth="1"/>
    <col min="66" max="66" width="12.5703125" customWidth="1"/>
  </cols>
  <sheetData>
    <row r="1" spans="1:71" s="6" customFormat="1" ht="36.75" customHeight="1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 t="s">
        <v>348</v>
      </c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3"/>
    </row>
    <row r="2" spans="1:71" ht="138.75" customHeight="1" x14ac:dyDescent="0.25">
      <c r="A2" s="24"/>
      <c r="C2" s="25"/>
      <c r="D2" s="26" t="s">
        <v>33</v>
      </c>
      <c r="E2" s="26" t="s">
        <v>32</v>
      </c>
      <c r="F2" s="26" t="s">
        <v>35</v>
      </c>
      <c r="G2" s="27" t="e">
        <f>LOOKUP(G1,Tabelle13[PinB],Tabelle13[+5VB])</f>
        <v>#N/A</v>
      </c>
      <c r="H2" s="26" t="s">
        <v>34</v>
      </c>
      <c r="I2" s="27" t="e">
        <f>LOOKUP(I1,Tabelle13[PinB],Tabelle13[+5VB])</f>
        <v>#N/A</v>
      </c>
      <c r="J2" s="27" t="e">
        <f>LOOKUP(J1,Tabelle13[PinB],Tabelle13[+5VB])</f>
        <v>#N/A</v>
      </c>
      <c r="K2" s="27" t="e">
        <f>LOOKUP(K1,Tabelle13[PinB],Tabelle13[+5VB])</f>
        <v>#N/A</v>
      </c>
      <c r="L2" s="28" t="s">
        <v>11</v>
      </c>
      <c r="M2" s="27" t="e">
        <f>LOOKUP(M1,Tabelle13[PinB],Tabelle13[+5VB])</f>
        <v>#N/A</v>
      </c>
      <c r="N2" s="27" t="e">
        <f>LOOKUP(N1,Tabelle13[PinB],Tabelle13[+5VB])</f>
        <v>#N/A</v>
      </c>
      <c r="O2" s="27" t="e">
        <f>LOOKUP(O1,Tabelle13[PinB],Tabelle13[+5VB])</f>
        <v>#N/A</v>
      </c>
      <c r="P2" s="27" t="e">
        <f>LOOKUP(P1,Tabelle13[PinB],Tabelle13[+5VB])</f>
        <v>#N/A</v>
      </c>
      <c r="Q2" s="27" t="e">
        <f>LOOKUP(Q1,Tabelle13[PinB],Tabelle13[+5VB])</f>
        <v>#N/A</v>
      </c>
      <c r="R2" s="27" t="e">
        <f>LOOKUP(R1,Tabelle13[PinB],Tabelle13[+5VB])</f>
        <v>#N/A</v>
      </c>
      <c r="S2" s="27" t="e">
        <f>LOOKUP(S1,Tabelle13[PinB],Tabelle13[+5VB])</f>
        <v>#N/A</v>
      </c>
      <c r="T2" s="29" t="s">
        <v>9</v>
      </c>
      <c r="U2" s="27" t="e">
        <f>LOOKUP(U1,Tabelle13[PinB],Tabelle13[+5VB])</f>
        <v>#N/A</v>
      </c>
      <c r="V2" s="27" t="e">
        <f>LOOKUP(V1,Tabelle13[PinB],Tabelle13[+5VB])</f>
        <v>#N/A</v>
      </c>
      <c r="W2" s="27" t="e">
        <f>LOOKUP(W1,Tabelle13[PinB],Tabelle13[+5VB])</f>
        <v>#N/A</v>
      </c>
      <c r="X2" s="27" t="e">
        <f>LOOKUP(X1,Tabelle13[PinB],Tabelle13[+5VB])</f>
        <v>#N/A</v>
      </c>
      <c r="Y2" s="27" t="e">
        <f>LOOKUP(Y1,Tabelle13[PinB],Tabelle13[+5VB])</f>
        <v>#N/A</v>
      </c>
      <c r="Z2" s="27" t="e">
        <f>LOOKUP(Z1,Tabelle13[PinB],Tabelle13[+5VB])</f>
        <v>#N/A</v>
      </c>
      <c r="AA2" s="27" t="e">
        <f>LOOKUP(AA1,Tabelle13[PinB],Tabelle13[+5VB])</f>
        <v>#N/A</v>
      </c>
      <c r="AB2" s="28" t="s">
        <v>11</v>
      </c>
      <c r="AC2" s="27" t="e">
        <f>LOOKUP(AC1,Tabelle13[PinB],Tabelle13[+5VB])</f>
        <v>#N/A</v>
      </c>
      <c r="AD2" s="27" t="e">
        <f>LOOKUP(AD1,Tabelle13[PinB],Tabelle13[+5VB])</f>
        <v>#N/A</v>
      </c>
      <c r="AE2" s="26" t="s">
        <v>12</v>
      </c>
      <c r="AF2" s="26" t="s">
        <v>15</v>
      </c>
      <c r="AG2" s="26" t="s">
        <v>16</v>
      </c>
      <c r="AH2" s="26" t="s">
        <v>15</v>
      </c>
      <c r="AI2" s="26" t="s">
        <v>13</v>
      </c>
      <c r="AJ2" s="27" t="e">
        <f>LOOKUP(AJ1,Tabelle13[PinB],Tabelle13[+5VB])</f>
        <v>#N/A</v>
      </c>
      <c r="AK2" s="27" t="e">
        <f>LOOKUP(AK1,Tabelle13[PinB],Tabelle13[+5VB])</f>
        <v>#N/A</v>
      </c>
      <c r="AL2" s="27" t="e">
        <f>LOOKUP(AL1,Tabelle13[PinB],Tabelle13[+5VB])</f>
        <v>#N/A</v>
      </c>
      <c r="AM2" s="29" t="s">
        <v>9</v>
      </c>
      <c r="AN2" s="27" t="e">
        <f>LOOKUP(AN1,Tabelle13[PinB],Tabelle13[+5VB])</f>
        <v>#N/A</v>
      </c>
      <c r="AO2" s="27" t="e">
        <f>LOOKUP(AO1,Tabelle13[PinB],Tabelle13[+5VB])</f>
        <v>#N/A</v>
      </c>
      <c r="AP2" s="27" t="e">
        <f>LOOKUP(AP1,Tabelle13[PinB],Tabelle13[+5VB])</f>
        <v>#N/A</v>
      </c>
      <c r="AQ2" s="27" t="e">
        <f>LOOKUP(AQ1,Tabelle13[PinB],Tabelle13[+5VB])</f>
        <v>#N/A</v>
      </c>
      <c r="AR2" s="27" t="e">
        <f>LOOKUP(AR1,Tabelle13[PinB],Tabelle13[+5VB])</f>
        <v>#N/A</v>
      </c>
      <c r="AS2" s="27" t="e">
        <f>LOOKUP(AS1,Tabelle13[PinB],Tabelle13[+5VB])</f>
        <v>#N/A</v>
      </c>
      <c r="AT2" s="27" t="e">
        <f>LOOKUP(AT1,Tabelle13[PinB],Tabelle13[+5VB])</f>
        <v>#N/A</v>
      </c>
      <c r="AU2" s="28" t="s">
        <v>11</v>
      </c>
      <c r="AV2" s="27" t="e">
        <f>LOOKUP(AV1,Tabelle13[PinB],Tabelle13[+5VB])</f>
        <v>#N/A</v>
      </c>
      <c r="AW2" s="27" t="e">
        <f>LOOKUP(AW1,Tabelle13[PinB],Tabelle13[+5VB])</f>
        <v>#N/A</v>
      </c>
      <c r="AX2" s="27" t="e">
        <f>LOOKUP(AX1,Tabelle13[PinB],Tabelle13[+5VB])</f>
        <v>#N/A</v>
      </c>
      <c r="AY2" s="27" t="e">
        <f>LOOKUP(AY1,Tabelle13[PinB],Tabelle13[+5VB])</f>
        <v>#N/A</v>
      </c>
      <c r="AZ2" s="27" t="e">
        <f>LOOKUP(AZ1,Tabelle13[PinB],Tabelle13[+5VB])</f>
        <v>#N/A</v>
      </c>
      <c r="BA2" s="27" t="e">
        <f>LOOKUP(BA1,Tabelle13[PinB],Tabelle13[+5VB])</f>
        <v>#N/A</v>
      </c>
      <c r="BB2" s="26" t="s">
        <v>29</v>
      </c>
      <c r="BC2" s="29" t="s">
        <v>9</v>
      </c>
      <c r="BD2" s="26" t="s">
        <v>28</v>
      </c>
      <c r="BE2" s="27" t="e">
        <f>LOOKUP(BE1,Tabelle13[PinB],Tabelle13[+5VB])</f>
        <v>#N/A</v>
      </c>
      <c r="BF2" s="26" t="s">
        <v>27</v>
      </c>
      <c r="BG2" s="26" t="s">
        <v>26</v>
      </c>
      <c r="BH2" s="27" t="e">
        <f>LOOKUP(BH1,Tabelle13[PinB],Tabelle13[+5VB])</f>
        <v>#N/A</v>
      </c>
      <c r="BI2" s="26" t="s">
        <v>25</v>
      </c>
      <c r="BJ2" s="26" t="s">
        <v>24</v>
      </c>
      <c r="BK2" s="26" t="s">
        <v>23</v>
      </c>
      <c r="BL2" s="25"/>
      <c r="BM2" s="25"/>
      <c r="BN2" s="30"/>
    </row>
    <row r="3" spans="1:71" ht="51.75" customHeight="1" x14ac:dyDescent="0.25">
      <c r="A3" s="24"/>
      <c r="B3" s="25"/>
      <c r="D3" s="1">
        <v>240</v>
      </c>
      <c r="E3" s="2">
        <v>239</v>
      </c>
      <c r="F3" s="1">
        <v>238</v>
      </c>
      <c r="G3" s="2">
        <v>237</v>
      </c>
      <c r="H3" s="1">
        <v>236</v>
      </c>
      <c r="I3" s="2">
        <v>235</v>
      </c>
      <c r="J3" s="1">
        <v>234</v>
      </c>
      <c r="K3" s="2">
        <v>233</v>
      </c>
      <c r="L3" s="1">
        <v>232</v>
      </c>
      <c r="M3" s="2">
        <v>231</v>
      </c>
      <c r="N3" s="1">
        <v>230</v>
      </c>
      <c r="O3" s="2">
        <v>229</v>
      </c>
      <c r="P3" s="1">
        <v>228</v>
      </c>
      <c r="Q3" s="2">
        <v>227</v>
      </c>
      <c r="R3" s="1">
        <v>226</v>
      </c>
      <c r="S3" s="2">
        <v>225</v>
      </c>
      <c r="T3" s="1">
        <v>224</v>
      </c>
      <c r="U3" s="2">
        <v>223</v>
      </c>
      <c r="V3" s="1">
        <v>222</v>
      </c>
      <c r="W3" s="2">
        <v>221</v>
      </c>
      <c r="X3" s="1">
        <v>220</v>
      </c>
      <c r="Y3" s="2">
        <v>219</v>
      </c>
      <c r="Z3" s="1">
        <v>218</v>
      </c>
      <c r="AA3" s="2">
        <v>217</v>
      </c>
      <c r="AB3" s="1">
        <v>216</v>
      </c>
      <c r="AC3" s="2">
        <v>215</v>
      </c>
      <c r="AD3" s="1">
        <v>214</v>
      </c>
      <c r="AE3" s="2">
        <v>213</v>
      </c>
      <c r="AF3" s="1">
        <v>212</v>
      </c>
      <c r="AG3" s="2">
        <v>211</v>
      </c>
      <c r="AH3" s="1">
        <v>210</v>
      </c>
      <c r="AI3" s="2">
        <v>209</v>
      </c>
      <c r="AJ3" s="1">
        <v>208</v>
      </c>
      <c r="AK3" s="2">
        <v>207</v>
      </c>
      <c r="AL3" s="1">
        <v>206</v>
      </c>
      <c r="AM3" s="2">
        <v>205</v>
      </c>
      <c r="AN3" s="1">
        <v>204</v>
      </c>
      <c r="AO3" s="2">
        <v>203</v>
      </c>
      <c r="AP3" s="1">
        <v>202</v>
      </c>
      <c r="AQ3" s="2">
        <v>201</v>
      </c>
      <c r="AR3" s="1">
        <v>200</v>
      </c>
      <c r="AS3" s="2">
        <v>199</v>
      </c>
      <c r="AT3" s="1">
        <v>198</v>
      </c>
      <c r="AU3" s="2">
        <v>197</v>
      </c>
      <c r="AV3" s="1">
        <v>196</v>
      </c>
      <c r="AW3" s="2">
        <v>195</v>
      </c>
      <c r="AX3" s="1">
        <v>194</v>
      </c>
      <c r="AY3" s="2">
        <v>193</v>
      </c>
      <c r="AZ3" s="1">
        <v>192</v>
      </c>
      <c r="BA3" s="2">
        <v>191</v>
      </c>
      <c r="BB3" s="1">
        <v>190</v>
      </c>
      <c r="BC3" s="2">
        <v>189</v>
      </c>
      <c r="BD3" s="1">
        <v>188</v>
      </c>
      <c r="BE3" s="2">
        <v>187</v>
      </c>
      <c r="BF3" s="1">
        <v>186</v>
      </c>
      <c r="BG3" s="2">
        <v>185</v>
      </c>
      <c r="BH3" s="1">
        <v>184</v>
      </c>
      <c r="BI3" s="2">
        <v>183</v>
      </c>
      <c r="BJ3" s="1">
        <v>182</v>
      </c>
      <c r="BK3" s="2">
        <v>181</v>
      </c>
      <c r="BL3" s="25"/>
      <c r="BM3" s="25"/>
      <c r="BN3" s="30"/>
    </row>
    <row r="4" spans="1:71" x14ac:dyDescent="0.25">
      <c r="A4" s="24"/>
      <c r="B4" s="31" t="s">
        <v>19</v>
      </c>
      <c r="C4" s="3">
        <v>1</v>
      </c>
      <c r="D4" s="48" t="s">
        <v>45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50"/>
      <c r="BL4" s="3">
        <v>180</v>
      </c>
      <c r="BM4" s="32" t="s">
        <v>22</v>
      </c>
      <c r="BN4" s="30"/>
      <c r="BQ4" t="s">
        <v>349</v>
      </c>
      <c r="BR4" t="s">
        <v>350</v>
      </c>
      <c r="BS4" t="s">
        <v>351</v>
      </c>
    </row>
    <row r="5" spans="1:71" x14ac:dyDescent="0.25">
      <c r="A5" s="24"/>
      <c r="B5" s="31" t="s">
        <v>39</v>
      </c>
      <c r="C5" s="4">
        <v>2</v>
      </c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3"/>
      <c r="BL5" s="4">
        <v>179</v>
      </c>
      <c r="BM5" s="32" t="s">
        <v>40</v>
      </c>
      <c r="BN5" s="30"/>
      <c r="BP5" t="s">
        <v>352</v>
      </c>
      <c r="BQ5" t="s">
        <v>354</v>
      </c>
      <c r="BR5" t="s">
        <v>348</v>
      </c>
      <c r="BS5" t="s">
        <v>356</v>
      </c>
    </row>
    <row r="6" spans="1:71" x14ac:dyDescent="0.25">
      <c r="A6" s="24"/>
      <c r="B6" s="31" t="s">
        <v>36</v>
      </c>
      <c r="C6" s="3">
        <v>3</v>
      </c>
      <c r="D6" s="51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3"/>
      <c r="BL6" s="3">
        <v>178</v>
      </c>
      <c r="BM6" s="32" t="s">
        <v>37</v>
      </c>
      <c r="BN6" s="30"/>
      <c r="BP6" t="s">
        <v>353</v>
      </c>
      <c r="BQ6" t="s">
        <v>355</v>
      </c>
      <c r="BR6" t="s">
        <v>347</v>
      </c>
      <c r="BS6" t="s">
        <v>355</v>
      </c>
    </row>
    <row r="7" spans="1:71" x14ac:dyDescent="0.25">
      <c r="A7" s="24"/>
      <c r="B7" s="31" t="s">
        <v>20</v>
      </c>
      <c r="C7" s="4">
        <v>4</v>
      </c>
      <c r="D7" s="5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4">
        <v>177</v>
      </c>
      <c r="BM7" s="32" t="s">
        <v>21</v>
      </c>
      <c r="BN7" s="30"/>
    </row>
    <row r="8" spans="1:71" x14ac:dyDescent="0.25">
      <c r="A8" s="24"/>
      <c r="B8" s="33" t="s">
        <v>9</v>
      </c>
      <c r="C8" s="3">
        <v>5</v>
      </c>
      <c r="D8" s="51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3"/>
      <c r="BL8" s="3">
        <v>176</v>
      </c>
      <c r="BM8" s="34" t="s">
        <v>11</v>
      </c>
      <c r="BN8" s="30"/>
      <c r="BQ8" t="s">
        <v>358</v>
      </c>
    </row>
    <row r="9" spans="1:71" x14ac:dyDescent="0.25">
      <c r="A9" s="24"/>
      <c r="B9" s="35" t="s">
        <v>10</v>
      </c>
      <c r="C9" s="4">
        <v>6</v>
      </c>
      <c r="D9" s="51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3"/>
      <c r="BL9" s="4">
        <v>175</v>
      </c>
      <c r="BM9" s="36" t="e">
        <f>LOOKUP(BN9,Tabelle13[PinB],Tabelle13[+5VB])</f>
        <v>#N/A</v>
      </c>
      <c r="BN9" s="30"/>
      <c r="BQ9" t="s">
        <v>359</v>
      </c>
    </row>
    <row r="10" spans="1:71" x14ac:dyDescent="0.25">
      <c r="A10" s="24"/>
      <c r="B10" s="37" t="e">
        <f>LOOKUP(A10,Tabelle13[PinB],Tabelle13[+5VB])</f>
        <v>#N/A</v>
      </c>
      <c r="C10" s="3">
        <v>7</v>
      </c>
      <c r="D10" s="51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3"/>
      <c r="BL10" s="3">
        <v>174</v>
      </c>
      <c r="BM10" s="36" t="e">
        <f>LOOKUP(BN10,Tabelle13[PinB],Tabelle13[+5VB])</f>
        <v>#N/A</v>
      </c>
      <c r="BN10" s="30"/>
      <c r="BQ10" t="s">
        <v>357</v>
      </c>
    </row>
    <row r="11" spans="1:71" x14ac:dyDescent="0.25">
      <c r="A11" s="24"/>
      <c r="B11" s="37" t="e">
        <f>LOOKUP(A11,Tabelle13[PinB],Tabelle13[+5VB])</f>
        <v>#N/A</v>
      </c>
      <c r="C11" s="4">
        <v>8</v>
      </c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3"/>
      <c r="BL11" s="4">
        <v>173</v>
      </c>
      <c r="BM11" s="36" t="e">
        <f>LOOKUP(BN11,Tabelle13[PinB],Tabelle13[+5VB])</f>
        <v>#N/A</v>
      </c>
      <c r="BN11" s="30"/>
    </row>
    <row r="12" spans="1:71" x14ac:dyDescent="0.25">
      <c r="A12" s="24"/>
      <c r="B12" s="37" t="e">
        <f>LOOKUP(A12,Tabelle13[PinB],Tabelle13[+5VB])</f>
        <v>#N/A</v>
      </c>
      <c r="C12" s="3">
        <v>9</v>
      </c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3"/>
      <c r="BL12" s="3">
        <v>172</v>
      </c>
      <c r="BM12" s="36" t="e">
        <f>LOOKUP(BN12,Tabelle13[PinB],Tabelle13[+5VB])</f>
        <v>#N/A</v>
      </c>
      <c r="BN12" s="30"/>
    </row>
    <row r="13" spans="1:71" x14ac:dyDescent="0.25">
      <c r="A13" s="24"/>
      <c r="B13" s="38" t="s">
        <v>11</v>
      </c>
      <c r="C13" s="4">
        <v>10</v>
      </c>
      <c r="D13" s="5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3"/>
      <c r="BL13" s="4">
        <v>171</v>
      </c>
      <c r="BM13" s="36" t="e">
        <f>LOOKUP(BN13,Tabelle13[PinB],Tabelle13[+5VB])</f>
        <v>#N/A</v>
      </c>
      <c r="BN13" s="30"/>
    </row>
    <row r="14" spans="1:71" x14ac:dyDescent="0.25">
      <c r="A14" s="24"/>
      <c r="B14" s="31" t="s">
        <v>30</v>
      </c>
      <c r="C14" s="3">
        <v>11</v>
      </c>
      <c r="D14" s="51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3"/>
      <c r="BL14" s="3">
        <v>170</v>
      </c>
      <c r="BM14" s="39" t="s">
        <v>9</v>
      </c>
      <c r="BN14" s="30"/>
    </row>
    <row r="15" spans="1:71" x14ac:dyDescent="0.25">
      <c r="A15" s="24"/>
      <c r="B15" s="37" t="e">
        <f>LOOKUP(A15,Tabelle13[PinB],Tabelle13[+5VB])</f>
        <v>#N/A</v>
      </c>
      <c r="C15" s="4">
        <v>12</v>
      </c>
      <c r="D15" s="5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3"/>
      <c r="BL15" s="4">
        <v>169</v>
      </c>
      <c r="BM15" s="36" t="e">
        <f>LOOKUP(BN15,Tabelle13[PinB],Tabelle13[+5VB])</f>
        <v>#N/A</v>
      </c>
      <c r="BN15" s="30"/>
    </row>
    <row r="16" spans="1:71" x14ac:dyDescent="0.25">
      <c r="A16" s="24"/>
      <c r="B16" s="37" t="e">
        <f>LOOKUP(A16,Tabelle13[PinB],Tabelle13[+5VB])</f>
        <v>#N/A</v>
      </c>
      <c r="C16" s="3">
        <v>13</v>
      </c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3"/>
      <c r="BL16" s="3">
        <v>168</v>
      </c>
      <c r="BM16" s="36" t="e">
        <f>LOOKUP(BN16,Tabelle13[PinB],Tabelle13[+5VB])</f>
        <v>#N/A</v>
      </c>
      <c r="BN16" s="30"/>
    </row>
    <row r="17" spans="1:66" x14ac:dyDescent="0.25">
      <c r="A17" s="24"/>
      <c r="B17" s="37" t="e">
        <f>LOOKUP(A17,Tabelle13[PinB],Tabelle13[+5VB])</f>
        <v>#N/A</v>
      </c>
      <c r="C17" s="4">
        <v>14</v>
      </c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3"/>
      <c r="BL17" s="4">
        <v>167</v>
      </c>
      <c r="BM17" s="36" t="e">
        <f>LOOKUP(BN17,Tabelle13[PinB],Tabelle13[+5VB])</f>
        <v>#N/A</v>
      </c>
      <c r="BN17" s="30"/>
    </row>
    <row r="18" spans="1:66" x14ac:dyDescent="0.25">
      <c r="A18" s="24"/>
      <c r="B18" s="37" t="e">
        <f>LOOKUP(A18,Tabelle13[PinB],Tabelle13[+5VB])</f>
        <v>#N/A</v>
      </c>
      <c r="C18" s="3">
        <v>15</v>
      </c>
      <c r="D18" s="51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3"/>
      <c r="BL18" s="3">
        <v>166</v>
      </c>
      <c r="BM18" s="36" t="e">
        <f>LOOKUP(BN18,Tabelle13[PinB],Tabelle13[+5VB])</f>
        <v>#N/A</v>
      </c>
      <c r="BN18" s="30"/>
    </row>
    <row r="19" spans="1:66" x14ac:dyDescent="0.25">
      <c r="A19" s="24"/>
      <c r="B19" s="33" t="s">
        <v>9</v>
      </c>
      <c r="C19" s="4">
        <v>16</v>
      </c>
      <c r="D19" s="51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3"/>
      <c r="BL19" s="4">
        <v>165</v>
      </c>
      <c r="BM19" s="34" t="s">
        <v>11</v>
      </c>
      <c r="BN19" s="30"/>
    </row>
    <row r="20" spans="1:66" x14ac:dyDescent="0.25">
      <c r="A20" s="24"/>
      <c r="B20" s="37" t="e">
        <f>LOOKUP(A20,Tabelle13[PinB],Tabelle13[+5VB])</f>
        <v>#N/A</v>
      </c>
      <c r="C20" s="3">
        <v>17</v>
      </c>
      <c r="D20" s="51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3"/>
      <c r="BL20" s="3">
        <v>164</v>
      </c>
      <c r="BM20" s="36" t="e">
        <f>LOOKUP(BN20,Tabelle13[PinB],Tabelle13[+5VB])</f>
        <v>#N/A</v>
      </c>
      <c r="BN20" s="30"/>
    </row>
    <row r="21" spans="1:66" x14ac:dyDescent="0.25">
      <c r="A21" s="24"/>
      <c r="B21" s="37" t="e">
        <f>LOOKUP(A21,Tabelle13[PinB],Tabelle13[+5VB])</f>
        <v>#N/A</v>
      </c>
      <c r="C21" s="4">
        <v>18</v>
      </c>
      <c r="D21" s="51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3"/>
      <c r="BL21" s="4">
        <v>163</v>
      </c>
      <c r="BM21" s="36" t="e">
        <f>LOOKUP(BN21,Tabelle13[PinB],Tabelle13[+5VB])</f>
        <v>#N/A</v>
      </c>
      <c r="BN21" s="30"/>
    </row>
    <row r="22" spans="1:66" x14ac:dyDescent="0.25">
      <c r="A22" s="24"/>
      <c r="B22" s="37" t="e">
        <f>LOOKUP(A22,Tabelle13[PinB],Tabelle13[+5VB])</f>
        <v>#N/A</v>
      </c>
      <c r="C22" s="3">
        <v>19</v>
      </c>
      <c r="D22" s="51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3"/>
      <c r="BL22" s="3">
        <v>162</v>
      </c>
      <c r="BM22" s="36" t="e">
        <f>LOOKUP(BN22,Tabelle13[PinB],Tabelle13[+5VB])</f>
        <v>#N/A</v>
      </c>
      <c r="BN22" s="30"/>
    </row>
    <row r="23" spans="1:66" x14ac:dyDescent="0.25">
      <c r="A23" s="24"/>
      <c r="B23" s="37" t="e">
        <f>LOOKUP(A23,Tabelle13[PinB],Tabelle13[+5VB])</f>
        <v>#N/A</v>
      </c>
      <c r="C23" s="4">
        <v>20</v>
      </c>
      <c r="D23" s="51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3"/>
      <c r="BL23" s="4">
        <v>161</v>
      </c>
      <c r="BM23" s="36" t="e">
        <f>LOOKUP(BN23,Tabelle13[PinB],Tabelle13[+5VB])</f>
        <v>#N/A</v>
      </c>
      <c r="BN23" s="30"/>
    </row>
    <row r="24" spans="1:66" x14ac:dyDescent="0.25">
      <c r="A24" s="24"/>
      <c r="B24" s="37" t="e">
        <f>LOOKUP(A24,Tabelle13[PinB],Tabelle13[+5VB])</f>
        <v>#N/A</v>
      </c>
      <c r="C24" s="3">
        <v>21</v>
      </c>
      <c r="D24" s="51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3"/>
      <c r="BL24" s="3">
        <v>160</v>
      </c>
      <c r="BM24" s="39" t="s">
        <v>9</v>
      </c>
      <c r="BN24" s="30"/>
    </row>
    <row r="25" spans="1:66" x14ac:dyDescent="0.25">
      <c r="A25" s="24"/>
      <c r="B25" s="38" t="s">
        <v>11</v>
      </c>
      <c r="C25" s="4">
        <v>22</v>
      </c>
      <c r="D25" s="51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3"/>
      <c r="BL25" s="4">
        <v>159</v>
      </c>
      <c r="BM25" s="36" t="e">
        <f>LOOKUP(BN25,Tabelle13[PinB],Tabelle13[+5VB])</f>
        <v>#N/A</v>
      </c>
      <c r="BN25" s="30"/>
    </row>
    <row r="26" spans="1:66" x14ac:dyDescent="0.25">
      <c r="A26" s="24"/>
      <c r="B26" s="31" t="s">
        <v>31</v>
      </c>
      <c r="C26" s="3">
        <v>23</v>
      </c>
      <c r="D26" s="51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3"/>
      <c r="BL26" s="3">
        <v>158</v>
      </c>
      <c r="BM26" s="36" t="e">
        <f>LOOKUP(BN26,Tabelle13[PinB],Tabelle13[+5VB])</f>
        <v>#N/A</v>
      </c>
      <c r="BN26" s="30"/>
    </row>
    <row r="27" spans="1:66" x14ac:dyDescent="0.25">
      <c r="A27" s="24"/>
      <c r="B27" s="37" t="e">
        <f>LOOKUP(A27,Tabelle13[PinB],Tabelle13[+5VB])</f>
        <v>#N/A</v>
      </c>
      <c r="C27" s="4">
        <v>24</v>
      </c>
      <c r="D27" s="51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3"/>
      <c r="BL27" s="4">
        <v>157</v>
      </c>
      <c r="BM27" s="36" t="e">
        <f>LOOKUP(BN27,Tabelle13[PinB],Tabelle13[+5VB])</f>
        <v>#N/A</v>
      </c>
      <c r="BN27" s="30"/>
    </row>
    <row r="28" spans="1:66" x14ac:dyDescent="0.25">
      <c r="A28" s="24"/>
      <c r="B28" s="37" t="e">
        <f>LOOKUP(A28,Tabelle13[PinB],Tabelle13[+5VB])</f>
        <v>#N/A</v>
      </c>
      <c r="C28" s="3">
        <v>25</v>
      </c>
      <c r="D28" s="51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3"/>
      <c r="BL28" s="3">
        <v>156</v>
      </c>
      <c r="BM28" s="36" t="e">
        <f>LOOKUP(BN28,Tabelle13[PinB],Tabelle13[+5VB])</f>
        <v>#N/A</v>
      </c>
      <c r="BN28" s="30"/>
    </row>
    <row r="29" spans="1:66" x14ac:dyDescent="0.25">
      <c r="A29" s="24"/>
      <c r="B29" s="31" t="s">
        <v>38</v>
      </c>
      <c r="C29" s="4">
        <v>26</v>
      </c>
      <c r="D29" s="51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3"/>
      <c r="BL29" s="4">
        <v>155</v>
      </c>
      <c r="BM29" s="34" t="s">
        <v>11</v>
      </c>
      <c r="BN29" s="30"/>
    </row>
    <row r="30" spans="1:66" x14ac:dyDescent="0.25">
      <c r="A30" s="24"/>
      <c r="B30" s="33" t="s">
        <v>9</v>
      </c>
      <c r="C30" s="3">
        <v>27</v>
      </c>
      <c r="D30" s="51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3"/>
      <c r="BL30" s="3">
        <v>154</v>
      </c>
      <c r="BM30" s="36" t="e">
        <f>LOOKUP(BN30,Tabelle13[PinB],Tabelle13[+5VB])</f>
        <v>#N/A</v>
      </c>
      <c r="BN30" s="30"/>
    </row>
    <row r="31" spans="1:66" x14ac:dyDescent="0.25">
      <c r="A31" s="24"/>
      <c r="B31" s="37" t="e">
        <f>LOOKUP(A31,Tabelle13[PinB],Tabelle13[+5VB])</f>
        <v>#N/A</v>
      </c>
      <c r="C31" s="4">
        <v>28</v>
      </c>
      <c r="D31" s="51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3"/>
      <c r="BL31" s="4">
        <v>153</v>
      </c>
      <c r="BM31" s="36" t="e">
        <f>LOOKUP(BN31,Tabelle13[PinB],Tabelle13[+5VB])</f>
        <v>#N/A</v>
      </c>
      <c r="BN31" s="30"/>
    </row>
    <row r="32" spans="1:66" x14ac:dyDescent="0.25">
      <c r="A32" s="24"/>
      <c r="B32" s="37" t="e">
        <f>LOOKUP(A32,Tabelle13[PinB],Tabelle13[+5VB])</f>
        <v>#N/A</v>
      </c>
      <c r="C32" s="3">
        <v>29</v>
      </c>
      <c r="D32" s="51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3"/>
      <c r="BL32" s="3">
        <v>152</v>
      </c>
      <c r="BM32" s="36" t="e">
        <f>LOOKUP(BN32,Tabelle13[PinB],Tabelle13[+5VB])</f>
        <v>#N/A</v>
      </c>
      <c r="BN32" s="30"/>
    </row>
    <row r="33" spans="1:66" x14ac:dyDescent="0.25">
      <c r="A33" s="24"/>
      <c r="B33" s="37" t="e">
        <f>LOOKUP(A33,Tabelle13[PinB],Tabelle13[+5VB])</f>
        <v>#N/A</v>
      </c>
      <c r="C33" s="4">
        <v>30</v>
      </c>
      <c r="D33" s="51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3"/>
      <c r="BL33" s="4">
        <v>151</v>
      </c>
      <c r="BM33" s="36" t="e">
        <f>LOOKUP(BN33,Tabelle13[PinB],Tabelle13[+5VB])</f>
        <v>#N/A</v>
      </c>
      <c r="BN33" s="30"/>
    </row>
    <row r="34" spans="1:66" x14ac:dyDescent="0.25">
      <c r="A34" s="24"/>
      <c r="B34" s="37" t="e">
        <f>LOOKUP(A34,Tabelle13[PinB],Tabelle13[+5VB])</f>
        <v>#N/A</v>
      </c>
      <c r="C34" s="3">
        <v>31</v>
      </c>
      <c r="D34" s="51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3"/>
      <c r="BL34" s="3">
        <v>150</v>
      </c>
      <c r="BM34" s="39" t="s">
        <v>9</v>
      </c>
      <c r="BN34" s="30"/>
    </row>
    <row r="35" spans="1:66" x14ac:dyDescent="0.25">
      <c r="A35" s="24"/>
      <c r="B35" s="38" t="s">
        <v>11</v>
      </c>
      <c r="C35" s="4">
        <v>32</v>
      </c>
      <c r="D35" s="51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3"/>
      <c r="BL35" s="4">
        <v>149</v>
      </c>
      <c r="BM35" s="36" t="e">
        <f>LOOKUP(BN35,Tabelle13[PinB],Tabelle13[+5VB])</f>
        <v>#N/A</v>
      </c>
      <c r="BN35" s="30"/>
    </row>
    <row r="36" spans="1:66" x14ac:dyDescent="0.25">
      <c r="A36" s="24"/>
      <c r="B36" s="37" t="e">
        <f>LOOKUP(A36,Tabelle13[PinB],Tabelle13[+5VB])</f>
        <v>#N/A</v>
      </c>
      <c r="C36" s="3">
        <v>33</v>
      </c>
      <c r="D36" s="51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3"/>
      <c r="BL36" s="3">
        <v>148</v>
      </c>
      <c r="BM36" s="36" t="e">
        <f>LOOKUP(BN36,Tabelle13[PinB],Tabelle13[+5VB])</f>
        <v>#N/A</v>
      </c>
      <c r="BN36" s="30"/>
    </row>
    <row r="37" spans="1:66" x14ac:dyDescent="0.25">
      <c r="A37" s="24"/>
      <c r="B37" s="37" t="e">
        <f>LOOKUP(A37,Tabelle13[PinB],Tabelle13[+5VB])</f>
        <v>#N/A</v>
      </c>
      <c r="C37" s="4">
        <v>34</v>
      </c>
      <c r="D37" s="51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3"/>
      <c r="BL37" s="4">
        <v>147</v>
      </c>
      <c r="BM37" s="36" t="e">
        <f>LOOKUP(BN37,Tabelle13[PinB],Tabelle13[+5VB])</f>
        <v>#N/A</v>
      </c>
      <c r="BN37" s="30"/>
    </row>
    <row r="38" spans="1:66" x14ac:dyDescent="0.25">
      <c r="A38" s="24"/>
      <c r="B38" s="37" t="e">
        <f>LOOKUP(A38,Tabelle13[PinB],Tabelle13[+5VB])</f>
        <v>#N/A</v>
      </c>
      <c r="C38" s="3">
        <v>35</v>
      </c>
      <c r="D38" s="51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3"/>
      <c r="BL38" s="3">
        <v>146</v>
      </c>
      <c r="BM38" s="36" t="e">
        <f>LOOKUP(BN38,Tabelle13[PinB],Tabelle13[+5VB])</f>
        <v>#N/A</v>
      </c>
      <c r="BN38" s="30"/>
    </row>
    <row r="39" spans="1:66" x14ac:dyDescent="0.25">
      <c r="A39" s="24"/>
      <c r="B39" s="37" t="e">
        <f>LOOKUP(A39,Tabelle13[PinB],Tabelle13[+5VB])</f>
        <v>#N/A</v>
      </c>
      <c r="C39" s="4">
        <v>36</v>
      </c>
      <c r="D39" s="51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3"/>
      <c r="BL39" s="4">
        <v>145</v>
      </c>
      <c r="BM39" s="34" t="s">
        <v>11</v>
      </c>
      <c r="BN39" s="30"/>
    </row>
    <row r="40" spans="1:66" x14ac:dyDescent="0.25">
      <c r="A40" s="24"/>
      <c r="B40" s="33" t="s">
        <v>9</v>
      </c>
      <c r="C40" s="3">
        <v>37</v>
      </c>
      <c r="D40" s="51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3"/>
      <c r="BL40" s="3">
        <v>144</v>
      </c>
      <c r="BM40" s="36" t="e">
        <f>LOOKUP(BN40,Tabelle13[PinB],Tabelle13[+5VB])</f>
        <v>#N/A</v>
      </c>
      <c r="BN40" s="30"/>
    </row>
    <row r="41" spans="1:66" x14ac:dyDescent="0.25">
      <c r="A41" s="24"/>
      <c r="B41" s="37" t="e">
        <f>LOOKUP(A41,Tabelle13[PinB],Tabelle13[+5VB])</f>
        <v>#N/A</v>
      </c>
      <c r="C41" s="4">
        <v>38</v>
      </c>
      <c r="D41" s="51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3"/>
      <c r="BL41" s="4">
        <v>143</v>
      </c>
      <c r="BM41" s="36" t="e">
        <f>LOOKUP(BN41,Tabelle13[PinB],Tabelle13[+5VB])</f>
        <v>#N/A</v>
      </c>
      <c r="BN41" s="30"/>
    </row>
    <row r="42" spans="1:66" x14ac:dyDescent="0.25">
      <c r="A42" s="24"/>
      <c r="B42" s="37" t="e">
        <f>LOOKUP(A42,Tabelle13[PinB],Tabelle13[+5VB])</f>
        <v>#N/A</v>
      </c>
      <c r="C42" s="3">
        <v>39</v>
      </c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3"/>
      <c r="BL42" s="3">
        <v>142</v>
      </c>
      <c r="BM42" s="36" t="e">
        <f>LOOKUP(BN42,Tabelle13[PinB],Tabelle13[+5VB])</f>
        <v>#N/A</v>
      </c>
      <c r="BN42" s="30"/>
    </row>
    <row r="43" spans="1:66" x14ac:dyDescent="0.25">
      <c r="A43" s="24"/>
      <c r="B43" s="37" t="e">
        <f>LOOKUP(A43,Tabelle13[PinB],Tabelle13[+5VB])</f>
        <v>#N/A</v>
      </c>
      <c r="C43" s="4">
        <v>40</v>
      </c>
      <c r="D43" s="51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3"/>
      <c r="BL43" s="4">
        <v>141</v>
      </c>
      <c r="BM43" s="36" t="e">
        <f>LOOKUP(BN43,Tabelle13[PinB],Tabelle13[+5VB])</f>
        <v>#N/A</v>
      </c>
      <c r="BN43" s="30"/>
    </row>
    <row r="44" spans="1:66" x14ac:dyDescent="0.25">
      <c r="A44" s="24"/>
      <c r="B44" s="37" t="e">
        <f>LOOKUP(A44,Tabelle13[PinB],Tabelle13[+5VB])</f>
        <v>#N/A</v>
      </c>
      <c r="C44" s="3">
        <v>41</v>
      </c>
      <c r="D44" s="51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3"/>
      <c r="BL44" s="3">
        <v>140</v>
      </c>
      <c r="BM44" s="39" t="s">
        <v>9</v>
      </c>
      <c r="BN44" s="30"/>
    </row>
    <row r="45" spans="1:66" x14ac:dyDescent="0.25">
      <c r="A45" s="24"/>
      <c r="B45" s="38" t="s">
        <v>11</v>
      </c>
      <c r="C45" s="4">
        <v>42</v>
      </c>
      <c r="D45" s="51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3"/>
      <c r="BL45" s="4">
        <v>139</v>
      </c>
      <c r="BM45" s="36" t="e">
        <f>LOOKUP(BN45,Tabelle13[PinB],Tabelle13[+5VB])</f>
        <v>#N/A</v>
      </c>
      <c r="BN45" s="30"/>
    </row>
    <row r="46" spans="1:66" x14ac:dyDescent="0.25">
      <c r="A46" s="24"/>
      <c r="B46" s="37" t="e">
        <f>LOOKUP(A46,Tabelle13[PinB],Tabelle13[+5VB])</f>
        <v>#N/A</v>
      </c>
      <c r="C46" s="3">
        <v>43</v>
      </c>
      <c r="D46" s="51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3"/>
      <c r="BL46" s="3">
        <v>138</v>
      </c>
      <c r="BM46" s="36" t="e">
        <f>LOOKUP(BN46,Tabelle13[PinB],Tabelle13[+5VB])</f>
        <v>#N/A</v>
      </c>
      <c r="BN46" s="30"/>
    </row>
    <row r="47" spans="1:66" x14ac:dyDescent="0.25">
      <c r="A47" s="24"/>
      <c r="B47" s="37" t="e">
        <f>LOOKUP(A47,Tabelle13[PinB],Tabelle13[+5VB])</f>
        <v>#N/A</v>
      </c>
      <c r="C47" s="4">
        <v>44</v>
      </c>
      <c r="D47" s="51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3"/>
      <c r="BL47" s="4">
        <v>137</v>
      </c>
      <c r="BM47" s="36" t="e">
        <f>LOOKUP(BN47,Tabelle13[PinB],Tabelle13[+5VB])</f>
        <v>#N/A</v>
      </c>
      <c r="BN47" s="30"/>
    </row>
    <row r="48" spans="1:66" x14ac:dyDescent="0.25">
      <c r="A48" s="24"/>
      <c r="B48" s="37" t="e">
        <f>LOOKUP(A48,Tabelle13[PinB],Tabelle13[+5VB])</f>
        <v>#N/A</v>
      </c>
      <c r="C48" s="3">
        <v>45</v>
      </c>
      <c r="D48" s="51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3"/>
      <c r="BL48" s="3">
        <v>136</v>
      </c>
      <c r="BM48" s="36" t="e">
        <f>LOOKUP(BN48,Tabelle13[PinB],Tabelle13[+5VB])</f>
        <v>#N/A</v>
      </c>
      <c r="BN48" s="30"/>
    </row>
    <row r="49" spans="1:66" x14ac:dyDescent="0.25">
      <c r="A49" s="24"/>
      <c r="B49" s="37" t="e">
        <f>LOOKUP(A49,Tabelle13[PinB],Tabelle13[+5VB])</f>
        <v>#N/A</v>
      </c>
      <c r="C49" s="4">
        <v>46</v>
      </c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3"/>
      <c r="BL49" s="4">
        <v>135</v>
      </c>
      <c r="BM49" s="34" t="s">
        <v>11</v>
      </c>
      <c r="BN49" s="30"/>
    </row>
    <row r="50" spans="1:66" x14ac:dyDescent="0.25">
      <c r="A50" s="24"/>
      <c r="B50" s="33" t="s">
        <v>9</v>
      </c>
      <c r="C50" s="3">
        <v>47</v>
      </c>
      <c r="D50" s="51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3"/>
      <c r="BL50" s="3">
        <v>134</v>
      </c>
      <c r="BM50" s="36" t="e">
        <f>LOOKUP(BN50,Tabelle13[PinB],Tabelle13[+5VB])</f>
        <v>#N/A</v>
      </c>
      <c r="BN50" s="30"/>
    </row>
    <row r="51" spans="1:66" x14ac:dyDescent="0.25">
      <c r="A51" s="24"/>
      <c r="B51" s="37" t="e">
        <f>LOOKUP(A51,Tabelle13[PinB],Tabelle13[+5VB])</f>
        <v>#N/A</v>
      </c>
      <c r="C51" s="4">
        <v>48</v>
      </c>
      <c r="D51" s="51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3"/>
      <c r="BL51" s="4">
        <v>133</v>
      </c>
      <c r="BM51" s="36" t="e">
        <f>LOOKUP(BN51,Tabelle13[PinB],Tabelle13[+5VB])</f>
        <v>#N/A</v>
      </c>
      <c r="BN51" s="30"/>
    </row>
    <row r="52" spans="1:66" x14ac:dyDescent="0.25">
      <c r="A52" s="24"/>
      <c r="B52" s="37" t="e">
        <f>LOOKUP(A52,Tabelle13[PinB],Tabelle13[+5VB])</f>
        <v>#N/A</v>
      </c>
      <c r="C52" s="3">
        <v>49</v>
      </c>
      <c r="D52" s="51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3"/>
      <c r="BL52" s="3">
        <v>132</v>
      </c>
      <c r="BM52" s="36" t="e">
        <f>LOOKUP(BN52,Tabelle13[PinB],Tabelle13[+5VB])</f>
        <v>#N/A</v>
      </c>
      <c r="BN52" s="30"/>
    </row>
    <row r="53" spans="1:66" x14ac:dyDescent="0.25">
      <c r="A53" s="24"/>
      <c r="B53" s="37" t="e">
        <f>LOOKUP(A53,Tabelle13[PinB],Tabelle13[+5VB])</f>
        <v>#N/A</v>
      </c>
      <c r="C53" s="4">
        <v>50</v>
      </c>
      <c r="D53" s="51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3"/>
      <c r="BL53" s="4">
        <v>131</v>
      </c>
      <c r="BM53" s="36" t="e">
        <f>LOOKUP(BN53,Tabelle13[PinB],Tabelle13[+5VB])</f>
        <v>#N/A</v>
      </c>
      <c r="BN53" s="30"/>
    </row>
    <row r="54" spans="1:66" x14ac:dyDescent="0.25">
      <c r="A54" s="24"/>
      <c r="B54" s="37" t="e">
        <f>LOOKUP(A54,Tabelle13[PinB],Tabelle13[+5VB])</f>
        <v>#N/A</v>
      </c>
      <c r="C54" s="3">
        <v>51</v>
      </c>
      <c r="D54" s="51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3"/>
      <c r="BL54" s="3">
        <v>130</v>
      </c>
      <c r="BM54" s="39" t="s">
        <v>9</v>
      </c>
      <c r="BN54" s="30"/>
    </row>
    <row r="55" spans="1:66" x14ac:dyDescent="0.25">
      <c r="A55" s="24"/>
      <c r="B55" s="38" t="s">
        <v>11</v>
      </c>
      <c r="C55" s="4">
        <v>52</v>
      </c>
      <c r="D55" s="51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3"/>
      <c r="BL55" s="4">
        <v>129</v>
      </c>
      <c r="BM55" s="36" t="e">
        <f>LOOKUP(BN55,Tabelle13[PinB],Tabelle13[+5VB])</f>
        <v>#N/A</v>
      </c>
      <c r="BN55" s="30"/>
    </row>
    <row r="56" spans="1:66" x14ac:dyDescent="0.25">
      <c r="A56" s="24"/>
      <c r="B56" s="37" t="e">
        <f>LOOKUP(A56,Tabelle13[PinB],Tabelle13[+5VB])</f>
        <v>#N/A</v>
      </c>
      <c r="C56" s="3">
        <v>53</v>
      </c>
      <c r="D56" s="51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3"/>
      <c r="BL56" s="3">
        <v>128</v>
      </c>
      <c r="BM56" s="36" t="e">
        <f>LOOKUP(BN56,Tabelle13[PinB],Tabelle13[+5VB])</f>
        <v>#N/A</v>
      </c>
      <c r="BN56" s="30"/>
    </row>
    <row r="57" spans="1:66" x14ac:dyDescent="0.25">
      <c r="A57" s="24"/>
      <c r="B57" s="37" t="e">
        <f>LOOKUP(A57,Tabelle13[PinB],Tabelle13[+5VB])</f>
        <v>#N/A</v>
      </c>
      <c r="C57" s="4">
        <v>54</v>
      </c>
      <c r="D57" s="51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3"/>
      <c r="BL57" s="4">
        <v>127</v>
      </c>
      <c r="BM57" s="36" t="e">
        <f>LOOKUP(BN57,Tabelle13[PinB],Tabelle13[+5VB])</f>
        <v>#N/A</v>
      </c>
      <c r="BN57" s="30"/>
    </row>
    <row r="58" spans="1:66" x14ac:dyDescent="0.25">
      <c r="A58" s="24"/>
      <c r="B58" s="37" t="e">
        <f>LOOKUP(A58,Tabelle13[PinB],Tabelle13[+5VB])</f>
        <v>#N/A</v>
      </c>
      <c r="C58" s="3">
        <v>55</v>
      </c>
      <c r="D58" s="51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3"/>
      <c r="BL58" s="3">
        <v>126</v>
      </c>
      <c r="BM58" s="36" t="e">
        <f>LOOKUP(BN58,Tabelle13[PinB],Tabelle13[+5VB])</f>
        <v>#N/A</v>
      </c>
      <c r="BN58" s="30"/>
    </row>
    <row r="59" spans="1:66" x14ac:dyDescent="0.25">
      <c r="A59" s="24"/>
      <c r="B59" s="37" t="e">
        <f>LOOKUP(A59,Tabelle13[PinB],Tabelle13[+5VB])</f>
        <v>#N/A</v>
      </c>
      <c r="C59" s="4">
        <v>56</v>
      </c>
      <c r="D59" s="51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3"/>
      <c r="BL59" s="4">
        <v>125</v>
      </c>
      <c r="BM59" s="34" t="s">
        <v>11</v>
      </c>
      <c r="BN59" s="30"/>
    </row>
    <row r="60" spans="1:66" x14ac:dyDescent="0.25">
      <c r="A60" s="24"/>
      <c r="B60" s="33" t="s">
        <v>9</v>
      </c>
      <c r="C60" s="3">
        <v>57</v>
      </c>
      <c r="D60" s="51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3"/>
      <c r="BL60" s="3">
        <v>124</v>
      </c>
      <c r="BM60" s="32" t="s">
        <v>44</v>
      </c>
      <c r="BN60" s="30"/>
    </row>
    <row r="61" spans="1:66" x14ac:dyDescent="0.25">
      <c r="A61" s="24"/>
      <c r="B61" s="31" t="s">
        <v>18</v>
      </c>
      <c r="C61" s="4">
        <v>58</v>
      </c>
      <c r="D61" s="51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3"/>
      <c r="BL61" s="4">
        <v>123</v>
      </c>
      <c r="BM61" s="32" t="s">
        <v>43</v>
      </c>
      <c r="BN61" s="30"/>
    </row>
    <row r="62" spans="1:66" x14ac:dyDescent="0.25">
      <c r="A62" s="24"/>
      <c r="B62" s="31" t="s">
        <v>17</v>
      </c>
      <c r="C62" s="3">
        <v>59</v>
      </c>
      <c r="D62" s="51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3"/>
      <c r="BL62" s="3">
        <v>122</v>
      </c>
      <c r="BM62" s="39" t="s">
        <v>9</v>
      </c>
      <c r="BN62" s="30"/>
    </row>
    <row r="63" spans="1:66" x14ac:dyDescent="0.25">
      <c r="A63" s="24"/>
      <c r="B63" s="31" t="s">
        <v>42</v>
      </c>
      <c r="C63" s="4">
        <v>60</v>
      </c>
      <c r="D63" s="54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6"/>
      <c r="BL63" s="4">
        <v>121</v>
      </c>
      <c r="BM63" s="32" t="s">
        <v>41</v>
      </c>
      <c r="BN63" s="30"/>
    </row>
    <row r="64" spans="1:66" ht="51.75" customHeight="1" x14ac:dyDescent="0.25">
      <c r="A64" s="24"/>
      <c r="B64" s="25"/>
      <c r="C64" s="25"/>
      <c r="D64" s="7">
        <v>61</v>
      </c>
      <c r="E64" s="8">
        <v>62</v>
      </c>
      <c r="F64" s="7">
        <v>63</v>
      </c>
      <c r="G64" s="8">
        <v>64</v>
      </c>
      <c r="H64" s="7">
        <v>65</v>
      </c>
      <c r="I64" s="8">
        <v>66</v>
      </c>
      <c r="J64" s="7">
        <v>67</v>
      </c>
      <c r="K64" s="8">
        <v>68</v>
      </c>
      <c r="L64" s="7">
        <v>69</v>
      </c>
      <c r="M64" s="8">
        <v>70</v>
      </c>
      <c r="N64" s="7">
        <v>71</v>
      </c>
      <c r="O64" s="8">
        <v>72</v>
      </c>
      <c r="P64" s="7">
        <v>73</v>
      </c>
      <c r="Q64" s="8">
        <v>74</v>
      </c>
      <c r="R64" s="7">
        <v>75</v>
      </c>
      <c r="S64" s="8">
        <v>76</v>
      </c>
      <c r="T64" s="7">
        <v>77</v>
      </c>
      <c r="U64" s="8">
        <v>78</v>
      </c>
      <c r="V64" s="7">
        <v>79</v>
      </c>
      <c r="W64" s="8">
        <v>80</v>
      </c>
      <c r="X64" s="7">
        <v>81</v>
      </c>
      <c r="Y64" s="8">
        <v>82</v>
      </c>
      <c r="Z64" s="7">
        <v>83</v>
      </c>
      <c r="AA64" s="8">
        <v>84</v>
      </c>
      <c r="AB64" s="7">
        <v>85</v>
      </c>
      <c r="AC64" s="8">
        <v>86</v>
      </c>
      <c r="AD64" s="7">
        <v>87</v>
      </c>
      <c r="AE64" s="8">
        <v>88</v>
      </c>
      <c r="AF64" s="7">
        <v>89</v>
      </c>
      <c r="AG64" s="8">
        <v>90</v>
      </c>
      <c r="AH64" s="7">
        <v>91</v>
      </c>
      <c r="AI64" s="8">
        <v>92</v>
      </c>
      <c r="AJ64" s="7">
        <v>93</v>
      </c>
      <c r="AK64" s="8">
        <v>94</v>
      </c>
      <c r="AL64" s="7">
        <v>95</v>
      </c>
      <c r="AM64" s="8">
        <v>96</v>
      </c>
      <c r="AN64" s="7">
        <v>97</v>
      </c>
      <c r="AO64" s="8">
        <v>98</v>
      </c>
      <c r="AP64" s="7">
        <v>99</v>
      </c>
      <c r="AQ64" s="8">
        <v>100</v>
      </c>
      <c r="AR64" s="7">
        <v>101</v>
      </c>
      <c r="AS64" s="8">
        <v>102</v>
      </c>
      <c r="AT64" s="7">
        <v>103</v>
      </c>
      <c r="AU64" s="8">
        <v>104</v>
      </c>
      <c r="AV64" s="7">
        <v>105</v>
      </c>
      <c r="AW64" s="8">
        <v>106</v>
      </c>
      <c r="AX64" s="7">
        <v>107</v>
      </c>
      <c r="AY64" s="8">
        <v>108</v>
      </c>
      <c r="AZ64" s="7">
        <v>109</v>
      </c>
      <c r="BA64" s="8">
        <v>110</v>
      </c>
      <c r="BB64" s="7">
        <v>111</v>
      </c>
      <c r="BC64" s="8">
        <v>112</v>
      </c>
      <c r="BD64" s="7">
        <v>113</v>
      </c>
      <c r="BE64" s="8">
        <v>114</v>
      </c>
      <c r="BF64" s="7">
        <v>115</v>
      </c>
      <c r="BG64" s="8">
        <v>116</v>
      </c>
      <c r="BH64" s="7">
        <v>117</v>
      </c>
      <c r="BI64" s="8">
        <v>118</v>
      </c>
      <c r="BJ64" s="7">
        <v>119</v>
      </c>
      <c r="BK64" s="8">
        <v>120</v>
      </c>
      <c r="BL64" s="25"/>
      <c r="BM64" s="25"/>
      <c r="BN64" s="30"/>
    </row>
    <row r="65" spans="1:66" ht="138.75" customHeight="1" x14ac:dyDescent="0.25">
      <c r="A65" s="24"/>
      <c r="B65" s="25"/>
      <c r="C65" s="25"/>
      <c r="D65" s="40" t="e">
        <f>_xlfn.IFNA(LOOKUP(D66,Tabelle13[PinB],Tabelle13[+5VB]),LOOKUP(D66,Tabelle13[PinA],Tabelle13[+5VA]))</f>
        <v>#N/A</v>
      </c>
      <c r="E65" s="40" t="str">
        <f>_xlfn.IFNA(LOOKUP(E66,Tabelle13[PinB],Tabelle13[+5VB]),LOOKUP(E66,Tabelle13[PinA],Tabelle13[+5VA]))</f>
        <v>GNT</v>
      </c>
      <c r="F65" s="40" t="str">
        <f>_xlfn.IFNA(LOOKUP(F66,Tabelle13[PinB],Tabelle13[+5VB]),LOOKUP(F66,Tabelle13[PinA],Tabelle13[+5VA]))</f>
        <v>REQ</v>
      </c>
      <c r="G65" s="40" t="str">
        <f>_xlfn.IFNA(LOOKUP(G66,Tabelle13[PinB],Tabelle13[+5VB]),LOOKUP(G66,Tabelle13[PinA],Tabelle13[+5VA]))</f>
        <v>AD31</v>
      </c>
      <c r="H65" s="40" t="str">
        <f>_xlfn.IFNA(LOOKUP(H66,Tabelle13[PinB],Tabelle13[+5VB]),LOOKUP(H66,Tabelle13[PinA],Tabelle13[+5VA]))</f>
        <v>AD30</v>
      </c>
      <c r="I65" s="40" t="str">
        <f>_xlfn.IFNA(LOOKUP(I66,Tabelle13[PinB],Tabelle13[+5VB]),LOOKUP(I66,Tabelle13[PinA],Tabelle13[+5VA]))</f>
        <v>AD29</v>
      </c>
      <c r="J65" s="40" t="str">
        <f>_xlfn.IFNA(LOOKUP(J66,Tabelle13[PinB],Tabelle13[+5VB]),LOOKUP(J66,Tabelle13[PinA],Tabelle13[+5VA]))</f>
        <v>AD28</v>
      </c>
      <c r="K65" s="40" t="str">
        <f>_xlfn.IFNA(LOOKUP(K66,Tabelle13[PinB],Tabelle13[+5VB]),LOOKUP(K66,Tabelle13[PinA],Tabelle13[+5VA]))</f>
        <v>AD27</v>
      </c>
      <c r="L65" s="41" t="s">
        <v>11</v>
      </c>
      <c r="M65" s="40" t="str">
        <f>_xlfn.IFNA(LOOKUP(M66,Tabelle13[PinB],Tabelle13[+5VB]),LOOKUP(M66,Tabelle13[PinA],Tabelle13[+5VA]))</f>
        <v>AD26</v>
      </c>
      <c r="N65" s="40" t="str">
        <f>_xlfn.IFNA(LOOKUP(N66,Tabelle13[PinB],Tabelle13[+5VB]),LOOKUP(N66,Tabelle13[PinA],Tabelle13[+5VA]))</f>
        <v>AD25</v>
      </c>
      <c r="O65" s="40" t="str">
        <f>_xlfn.IFNA(LOOKUP(O66,Tabelle13[PinB],Tabelle13[+5VB]),LOOKUP(O66,Tabelle13[PinA],Tabelle13[+5VA]))</f>
        <v>AD24</v>
      </c>
      <c r="P65" s="40" t="str">
        <f>_xlfn.IFNA(LOOKUP(P66,Tabelle13[PinB],Tabelle13[+5VB]),LOOKUP(P66,Tabelle13[PinA],Tabelle13[+5VA]))</f>
        <v>C/BE3</v>
      </c>
      <c r="Q65" s="40" t="str">
        <f>_xlfn.IFNA(LOOKUP(Q66,Tabelle13[PinB],Tabelle13[+5VB]),LOOKUP(Q66,Tabelle13[PinA],Tabelle13[+5VA]))</f>
        <v>IDSEL</v>
      </c>
      <c r="R65" s="40" t="str">
        <f>_xlfn.IFNA(LOOKUP(R66,Tabelle13[PinB],Tabelle13[+5VB]),LOOKUP(R66,Tabelle13[PinA],Tabelle13[+5VA]))</f>
        <v>AD23</v>
      </c>
      <c r="S65" s="40" t="str">
        <f>_xlfn.IFNA(LOOKUP(S66,Tabelle13[PinB],Tabelle13[+5VB]),LOOKUP(S66,Tabelle13[PinA],Tabelle13[+5VA]))</f>
        <v>AD22</v>
      </c>
      <c r="T65" s="42" t="s">
        <v>9</v>
      </c>
      <c r="U65" s="40" t="str">
        <f>_xlfn.IFNA(LOOKUP(U66,Tabelle13[PinB],Tabelle13[+5VB]),LOOKUP(U66,Tabelle13[PinA],Tabelle13[+5VA]))</f>
        <v>AD21</v>
      </c>
      <c r="V65" s="40" t="str">
        <f>_xlfn.IFNA(LOOKUP(V66,Tabelle13[PinB],Tabelle13[+5VB]),LOOKUP(V66,Tabelle13[PinA],Tabelle13[+5VA]))</f>
        <v>AD20</v>
      </c>
      <c r="W65" s="40" t="str">
        <f>_xlfn.IFNA(LOOKUP(W66,Tabelle13[PinB],Tabelle13[+5VB]),LOOKUP(W66,Tabelle13[PinA],Tabelle13[+5VA]))</f>
        <v>AD19</v>
      </c>
      <c r="X65" s="40" t="str">
        <f>_xlfn.IFNA(LOOKUP(X66,Tabelle13[PinB],Tabelle13[+5VB]),LOOKUP(X66,Tabelle13[PinA],Tabelle13[+5VA]))</f>
        <v>AD18</v>
      </c>
      <c r="Y65" s="40" t="str">
        <f>_xlfn.IFNA(LOOKUP(Y66,Tabelle13[PinB],Tabelle13[+5VB]),LOOKUP(Y66,Tabelle13[PinA],Tabelle13[+5VA]))</f>
        <v>AD17</v>
      </c>
      <c r="Z65" s="40" t="str">
        <f>_xlfn.IFNA(LOOKUP(Z66,Tabelle13[PinB],Tabelle13[+5VB]),LOOKUP(Z66,Tabelle13[PinA],Tabelle13[+5VA]))</f>
        <v>AD16</v>
      </c>
      <c r="AA65" s="40" t="str">
        <f>_xlfn.IFNA(LOOKUP(AA66,Tabelle13[PinB],Tabelle13[+5VB]),LOOKUP(AA66,Tabelle13[PinA],Tabelle13[+5VA]))</f>
        <v>C/BE2</v>
      </c>
      <c r="AB65" s="41" t="s">
        <v>11</v>
      </c>
      <c r="AC65" s="40" t="str">
        <f>_xlfn.IFNA(LOOKUP(AC66,Tabelle13[PinB],Tabelle13[+5VB]),LOOKUP(AC66,Tabelle13[PinA],Tabelle13[+5VA]))</f>
        <v>FRAME</v>
      </c>
      <c r="AD65" s="40" t="str">
        <f>_xlfn.IFNA(LOOKUP(AD66,Tabelle13[PinB],Tabelle13[+5VB]),LOOKUP(AD66,Tabelle13[PinA],Tabelle13[+5VA]))</f>
        <v>IRDY</v>
      </c>
      <c r="AE65" s="40" t="str">
        <f>_xlfn.IFNA(LOOKUP(AE66,Tabelle13[PinB],Tabelle13[+5VB]),LOOKUP(AE66,Tabelle13[PinA],Tabelle13[+5VA]))</f>
        <v>TRDY</v>
      </c>
      <c r="AF65" s="42" t="s">
        <v>9</v>
      </c>
      <c r="AG65" s="43" t="s">
        <v>15</v>
      </c>
      <c r="AH65" s="43" t="s">
        <v>16</v>
      </c>
      <c r="AI65" s="40" t="str">
        <f>_xlfn.IFNA(LOOKUP(AI66,Tabelle13[PinB],Tabelle13[+5VB]),LOOKUP(AI66,Tabelle13[PinA],Tabelle13[+5VA]))</f>
        <v>RESET</v>
      </c>
      <c r="AJ65" s="41" t="s">
        <v>11</v>
      </c>
      <c r="AK65" s="40" t="str">
        <f>_xlfn.IFNA(LOOKUP(AK66,Tabelle13[PinB],Tabelle13[+5VB]),LOOKUP(AK66,Tabelle13[PinA],Tabelle13[+5VA]))</f>
        <v>DEVSEL</v>
      </c>
      <c r="AL65" s="40" t="str">
        <f>_xlfn.IFNA(LOOKUP(AL66,Tabelle13[PinB],Tabelle13[+5VB]),LOOKUP(AL66,Tabelle13[PinA],Tabelle13[+5VA]))</f>
        <v>STOP</v>
      </c>
      <c r="AM65" s="42" t="s">
        <v>9</v>
      </c>
      <c r="AN65" s="40" t="e">
        <f>_xlfn.IFNA(LOOKUP(AN66,Tabelle13[PinB],Tabelle13[+5VB]),LOOKUP(AN66,Tabelle13[PinA],Tabelle13[+5VA]))</f>
        <v>#N/A</v>
      </c>
      <c r="AO65" s="40" t="str">
        <f>_xlfn.IFNA(LOOKUP(AO66,Tabelle13[PinB],Tabelle13[+5VB]),LOOKUP(AO66,Tabelle13[PinA],Tabelle13[+5VA]))</f>
        <v>PERR</v>
      </c>
      <c r="AP65" s="40" t="str">
        <f>_xlfn.IFNA(LOOKUP(AP66,Tabelle13[PinB],Tabelle13[+5VB]),LOOKUP(AP66,Tabelle13[PinA],Tabelle13[+5VA]))</f>
        <v>SERR</v>
      </c>
      <c r="AQ65" s="40" t="str">
        <f>_xlfn.IFNA(LOOKUP(AQ66,Tabelle13[PinB],Tabelle13[+5VB]),LOOKUP(AQ66,Tabelle13[PinA],Tabelle13[+5VA]))</f>
        <v>PAR</v>
      </c>
      <c r="AR65" s="40" t="str">
        <f>_xlfn.IFNA(LOOKUP(AR66,Tabelle13[PinB],Tabelle13[+5VB]),LOOKUP(AR66,Tabelle13[PinA],Tabelle13[+5VA]))</f>
        <v>C/BE1</v>
      </c>
      <c r="AS65" s="40" t="str">
        <f>_xlfn.IFNA(LOOKUP(AS66,Tabelle13[PinB],Tabelle13[+5VB]),LOOKUP(AS66,Tabelle13[PinA],Tabelle13[+5VA]))</f>
        <v>AD15</v>
      </c>
      <c r="AT65" s="40" t="str">
        <f>_xlfn.IFNA(LOOKUP(AT66,Tabelle13[PinB],Tabelle13[+5VB]),LOOKUP(AT66,Tabelle13[PinA],Tabelle13[+5VA]))</f>
        <v>AD14</v>
      </c>
      <c r="AU65" s="41" t="s">
        <v>11</v>
      </c>
      <c r="AV65" s="40" t="str">
        <f>_xlfn.IFNA(LOOKUP(AV66,Tabelle13[PinB],Tabelle13[+5VB]),LOOKUP(AV66,Tabelle13[PinA],Tabelle13[+5VA]))</f>
        <v>AD13</v>
      </c>
      <c r="AW65" s="40" t="str">
        <f>_xlfn.IFNA(LOOKUP(AW66,Tabelle13[PinB],Tabelle13[+5VB]),LOOKUP(AW66,Tabelle13[PinA],Tabelle13[+5VA]))</f>
        <v>AD12</v>
      </c>
      <c r="AX65" s="40" t="str">
        <f>_xlfn.IFNA(LOOKUP(AX66,Tabelle13[PinB],Tabelle13[+5VB]),LOOKUP(AX66,Tabelle13[PinA],Tabelle13[+5VA]))</f>
        <v>AD11</v>
      </c>
      <c r="AY65" s="40" t="str">
        <f>_xlfn.IFNA(LOOKUP(AY66,Tabelle13[PinB],Tabelle13[+5VB]),LOOKUP(AY66,Tabelle13[PinA],Tabelle13[+5VA]))</f>
        <v>AD10</v>
      </c>
      <c r="AZ65" s="40" t="str">
        <f>_xlfn.IFNA(LOOKUP(AZ66,Tabelle13[PinB],Tabelle13[+5VB]),LOOKUP(AZ66,Tabelle13[PinA],Tabelle13[+5VA]))</f>
        <v>AD9</v>
      </c>
      <c r="BA65" s="40" t="str">
        <f>_xlfn.IFNA(LOOKUP(BA66,Tabelle13[PinB],Tabelle13[+5VB]),LOOKUP(BA66,Tabelle13[PinA],Tabelle13[+5VA]))</f>
        <v>AD8</v>
      </c>
      <c r="BB65" s="40" t="str">
        <f>_xlfn.IFNA(LOOKUP(BB66,Tabelle13[PinB],Tabelle13[+5VB]),LOOKUP(BB66,Tabelle13[PinA],Tabelle13[+5VA]))</f>
        <v>C/BE0</v>
      </c>
      <c r="BC65" s="42" t="s">
        <v>9</v>
      </c>
      <c r="BD65" s="40" t="str">
        <f>_xlfn.IFNA(LOOKUP(BD66,Tabelle13[PinB],Tabelle13[+5VB]),LOOKUP(BD66,Tabelle13[PinA],Tabelle13[+5VA]))</f>
        <v>AD7</v>
      </c>
      <c r="BE65" s="40" t="str">
        <f>_xlfn.IFNA(LOOKUP(BE66,Tabelle13[PinB],Tabelle13[+5VB]),LOOKUP(BE66,Tabelle13[PinA],Tabelle13[+5VA]))</f>
        <v>AD6</v>
      </c>
      <c r="BF65" s="40" t="str">
        <f>_xlfn.IFNA(LOOKUP(BF66,Tabelle13[PinB],Tabelle13[+5VB]),LOOKUP(BF66,Tabelle13[PinA],Tabelle13[+5VA]))</f>
        <v>AD5</v>
      </c>
      <c r="BG65" s="40" t="str">
        <f>_xlfn.IFNA(LOOKUP(BG66,Tabelle13[PinB],Tabelle13[+5VB]),LOOKUP(BG66,Tabelle13[PinA],Tabelle13[+5VA]))</f>
        <v>AD4</v>
      </c>
      <c r="BH65" s="40" t="str">
        <f>_xlfn.IFNA(LOOKUP(BH66,Tabelle13[PinB],Tabelle13[+5VB]),LOOKUP(BH66,Tabelle13[PinA],Tabelle13[+5VA]))</f>
        <v>AD3</v>
      </c>
      <c r="BI65" s="40" t="str">
        <f>_xlfn.IFNA(LOOKUP(BI66,Tabelle13[PinB],Tabelle13[+5VB]),LOOKUP(BI66,Tabelle13[PinA],Tabelle13[+5VA]))</f>
        <v>AD2</v>
      </c>
      <c r="BJ65" s="40" t="str">
        <f>_xlfn.IFNA(LOOKUP(BJ66,Tabelle13[PinB],Tabelle13[+5VB]),LOOKUP(BJ66,Tabelle13[PinA],Tabelle13[+5VA]))</f>
        <v>AD1</v>
      </c>
      <c r="BK65" s="40" t="str">
        <f>_xlfn.IFNA(LOOKUP(BK66,Tabelle13[PinB],Tabelle13[+5VB]),LOOKUP(BK66,Tabelle13[PinA],Tabelle13[+5VA]))</f>
        <v>AD0</v>
      </c>
      <c r="BL65" s="25"/>
      <c r="BM65" s="25"/>
      <c r="BN65" s="30"/>
    </row>
    <row r="66" spans="1:66" s="6" customFormat="1" ht="42.75" customHeight="1" thickBot="1" x14ac:dyDescent="0.3">
      <c r="A66" s="44"/>
      <c r="B66" s="45"/>
      <c r="C66" s="45"/>
      <c r="D66" s="45"/>
      <c r="E66" s="45" t="s">
        <v>124</v>
      </c>
      <c r="F66" s="45" t="s">
        <v>128</v>
      </c>
      <c r="G66" s="45" t="s">
        <v>137</v>
      </c>
      <c r="H66" s="45" t="s">
        <v>136</v>
      </c>
      <c r="I66" s="45" t="s">
        <v>143</v>
      </c>
      <c r="J66" s="45" t="s">
        <v>148</v>
      </c>
      <c r="K66" s="45" t="s">
        <v>153</v>
      </c>
      <c r="L66" s="45"/>
      <c r="M66" s="45" t="s">
        <v>152</v>
      </c>
      <c r="N66" s="45" t="s">
        <v>158</v>
      </c>
      <c r="O66" s="45" t="s">
        <v>163</v>
      </c>
      <c r="P66" s="45" t="s">
        <v>169</v>
      </c>
      <c r="Q66" s="45" t="s">
        <v>168</v>
      </c>
      <c r="R66" s="45" t="s">
        <v>174</v>
      </c>
      <c r="S66" s="45" t="s">
        <v>179</v>
      </c>
      <c r="T66" s="45"/>
      <c r="U66" s="45" t="s">
        <v>184</v>
      </c>
      <c r="V66" s="45" t="s">
        <v>183</v>
      </c>
      <c r="W66" s="45" t="s">
        <v>189</v>
      </c>
      <c r="X66" s="45" t="s">
        <v>194</v>
      </c>
      <c r="Y66" s="45" t="s">
        <v>199</v>
      </c>
      <c r="Z66" s="45" t="s">
        <v>198</v>
      </c>
      <c r="AA66" s="45" t="s">
        <v>204</v>
      </c>
      <c r="AB66" s="45"/>
      <c r="AC66" s="45" t="s">
        <v>209</v>
      </c>
      <c r="AD66" s="45" t="s">
        <v>214</v>
      </c>
      <c r="AE66" s="45" t="s">
        <v>219</v>
      </c>
      <c r="AF66" s="45"/>
      <c r="AG66" s="45"/>
      <c r="AH66" s="45" t="s">
        <v>347</v>
      </c>
      <c r="AI66" s="45" t="s">
        <v>117</v>
      </c>
      <c r="AJ66" s="45"/>
      <c r="AK66" s="45" t="s">
        <v>224</v>
      </c>
      <c r="AL66" s="45" t="s">
        <v>229</v>
      </c>
      <c r="AM66" s="45"/>
      <c r="AN66" s="46" t="s">
        <v>346</v>
      </c>
      <c r="AO66" s="45" t="s">
        <v>240</v>
      </c>
      <c r="AP66" s="45" t="s">
        <v>250</v>
      </c>
      <c r="AQ66" s="45" t="s">
        <v>255</v>
      </c>
      <c r="AR66" s="45" t="s">
        <v>261</v>
      </c>
      <c r="AS66" s="45" t="s">
        <v>260</v>
      </c>
      <c r="AT66" s="45" t="s">
        <v>266</v>
      </c>
      <c r="AU66" s="45"/>
      <c r="AV66" s="45" t="s">
        <v>271</v>
      </c>
      <c r="AW66" s="45" t="s">
        <v>277</v>
      </c>
      <c r="AX66" s="45" t="s">
        <v>276</v>
      </c>
      <c r="AY66" s="45" t="s">
        <v>282</v>
      </c>
      <c r="AZ66" s="45" t="s">
        <v>287</v>
      </c>
      <c r="BA66" s="45" t="s">
        <v>293</v>
      </c>
      <c r="BB66" s="45" t="s">
        <v>292</v>
      </c>
      <c r="BC66" s="45"/>
      <c r="BD66" s="45" t="s">
        <v>298</v>
      </c>
      <c r="BE66" s="45" t="s">
        <v>303</v>
      </c>
      <c r="BF66" s="45" t="s">
        <v>309</v>
      </c>
      <c r="BG66" s="45" t="s">
        <v>308</v>
      </c>
      <c r="BH66" s="45" t="s">
        <v>314</v>
      </c>
      <c r="BI66" s="45" t="s">
        <v>319</v>
      </c>
      <c r="BJ66" s="45" t="s">
        <v>325</v>
      </c>
      <c r="BK66" s="45" t="s">
        <v>324</v>
      </c>
      <c r="BL66" s="45"/>
      <c r="BM66" s="45"/>
      <c r="BN66" s="47"/>
    </row>
  </sheetData>
  <mergeCells count="1">
    <mergeCell ref="D4:BK63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FADD-20F6-486C-910D-9322975AA45C}">
  <dimension ref="A3:F68"/>
  <sheetViews>
    <sheetView topLeftCell="A7" workbookViewId="0">
      <selection activeCell="C7" sqref="C7"/>
    </sheetView>
  </sheetViews>
  <sheetFormatPr baseColWidth="10" defaultRowHeight="15" x14ac:dyDescent="0.25"/>
  <cols>
    <col min="1" max="1" width="34.28515625" customWidth="1"/>
    <col min="6" max="6" width="29.28515625" customWidth="1"/>
  </cols>
  <sheetData>
    <row r="3" spans="1:6" x14ac:dyDescent="0.25">
      <c r="A3" t="s">
        <v>46</v>
      </c>
    </row>
    <row r="5" spans="1:6" x14ac:dyDescent="0.25">
      <c r="A5" s="57" t="s">
        <v>345</v>
      </c>
      <c r="B5" s="57"/>
      <c r="C5" s="57"/>
      <c r="D5" s="57"/>
      <c r="E5" s="57"/>
      <c r="F5" s="57"/>
    </row>
    <row r="6" spans="1:6" x14ac:dyDescent="0.25">
      <c r="A6" t="s">
        <v>52</v>
      </c>
      <c r="B6" s="9" t="s">
        <v>51</v>
      </c>
      <c r="C6" t="s">
        <v>50</v>
      </c>
      <c r="D6" t="s">
        <v>49</v>
      </c>
      <c r="E6" s="9" t="s">
        <v>48</v>
      </c>
      <c r="F6" t="s">
        <v>47</v>
      </c>
    </row>
    <row r="7" spans="1:6" x14ac:dyDescent="0.25">
      <c r="A7" s="5" t="s">
        <v>57</v>
      </c>
      <c r="B7" s="10" t="s">
        <v>56</v>
      </c>
      <c r="C7" s="10" t="s">
        <v>55</v>
      </c>
      <c r="D7" s="10" t="s">
        <v>54</v>
      </c>
      <c r="E7" s="11" t="s">
        <v>17</v>
      </c>
      <c r="F7" s="13" t="s">
        <v>53</v>
      </c>
    </row>
    <row r="8" spans="1:6" x14ac:dyDescent="0.25">
      <c r="A8" s="5" t="s">
        <v>62</v>
      </c>
      <c r="B8" s="10" t="s">
        <v>19</v>
      </c>
      <c r="C8" s="10" t="s">
        <v>61</v>
      </c>
      <c r="D8" s="10" t="s">
        <v>60</v>
      </c>
      <c r="E8" s="12" t="s">
        <v>59</v>
      </c>
      <c r="F8" s="14" t="s">
        <v>58</v>
      </c>
    </row>
    <row r="9" spans="1:6" x14ac:dyDescent="0.25">
      <c r="A9" s="5" t="s">
        <v>66</v>
      </c>
      <c r="B9" s="10" t="s">
        <v>8</v>
      </c>
      <c r="C9" s="10" t="s">
        <v>65</v>
      </c>
      <c r="D9" s="10" t="s">
        <v>64</v>
      </c>
      <c r="E9" s="11" t="s">
        <v>18</v>
      </c>
      <c r="F9" s="13" t="s">
        <v>63</v>
      </c>
    </row>
    <row r="10" spans="1:6" x14ac:dyDescent="0.25">
      <c r="A10" s="5" t="s">
        <v>70</v>
      </c>
      <c r="B10" s="10" t="s">
        <v>20</v>
      </c>
      <c r="C10" s="10" t="s">
        <v>69</v>
      </c>
      <c r="D10" s="10" t="s">
        <v>68</v>
      </c>
      <c r="E10" s="12" t="s">
        <v>21</v>
      </c>
      <c r="F10" s="14" t="s">
        <v>67</v>
      </c>
    </row>
    <row r="11" spans="1:6" x14ac:dyDescent="0.25">
      <c r="A11" s="5" t="s">
        <v>71</v>
      </c>
      <c r="B11" s="10" t="s">
        <v>72</v>
      </c>
      <c r="C11" s="10" t="s">
        <v>74</v>
      </c>
      <c r="D11" s="10" t="s">
        <v>73</v>
      </c>
      <c r="E11" s="11" t="s">
        <v>72</v>
      </c>
      <c r="F11" s="13" t="s">
        <v>71</v>
      </c>
    </row>
    <row r="12" spans="1:6" x14ac:dyDescent="0.25">
      <c r="A12" s="5" t="s">
        <v>71</v>
      </c>
      <c r="B12" s="10" t="s">
        <v>72</v>
      </c>
      <c r="C12" s="10" t="s">
        <v>78</v>
      </c>
      <c r="D12" s="10" t="s">
        <v>77</v>
      </c>
      <c r="E12" s="12" t="s">
        <v>76</v>
      </c>
      <c r="F12" s="14" t="s">
        <v>75</v>
      </c>
    </row>
    <row r="13" spans="1:6" x14ac:dyDescent="0.25">
      <c r="A13" s="5" t="s">
        <v>84</v>
      </c>
      <c r="B13" s="10" t="s">
        <v>83</v>
      </c>
      <c r="C13" s="10" t="s">
        <v>82</v>
      </c>
      <c r="D13" s="10" t="s">
        <v>81</v>
      </c>
      <c r="E13" s="11" t="s">
        <v>80</v>
      </c>
      <c r="F13" s="13" t="s">
        <v>79</v>
      </c>
    </row>
    <row r="14" spans="1:6" x14ac:dyDescent="0.25">
      <c r="A14" s="5" t="s">
        <v>88</v>
      </c>
      <c r="B14" s="10" t="s">
        <v>87</v>
      </c>
      <c r="C14" s="10" t="s">
        <v>86</v>
      </c>
      <c r="D14" s="10" t="s">
        <v>85</v>
      </c>
      <c r="E14" s="12" t="s">
        <v>72</v>
      </c>
      <c r="F14" s="14" t="s">
        <v>71</v>
      </c>
    </row>
    <row r="15" spans="1:6" x14ac:dyDescent="0.25">
      <c r="A15" s="5" t="s">
        <v>94</v>
      </c>
      <c r="B15" s="10" t="s">
        <v>93</v>
      </c>
      <c r="C15" s="10" t="s">
        <v>92</v>
      </c>
      <c r="D15" s="10" t="s">
        <v>91</v>
      </c>
      <c r="E15" s="11" t="s">
        <v>90</v>
      </c>
      <c r="F15" s="13" t="s">
        <v>89</v>
      </c>
    </row>
    <row r="16" spans="1:6" x14ac:dyDescent="0.25">
      <c r="A16" s="5" t="s">
        <v>95</v>
      </c>
      <c r="B16" s="10" t="s">
        <v>99</v>
      </c>
      <c r="C16" s="10" t="s">
        <v>98</v>
      </c>
      <c r="D16" s="10" t="s">
        <v>97</v>
      </c>
      <c r="E16" s="12" t="s">
        <v>72</v>
      </c>
      <c r="F16" s="14" t="s">
        <v>95</v>
      </c>
    </row>
    <row r="17" spans="1:6" x14ac:dyDescent="0.25">
      <c r="A17" s="5" t="s">
        <v>104</v>
      </c>
      <c r="B17" s="10" t="s">
        <v>103</v>
      </c>
      <c r="C17" s="10" t="s">
        <v>102</v>
      </c>
      <c r="D17" s="10" t="s">
        <v>101</v>
      </c>
      <c r="E17" s="11" t="s">
        <v>100</v>
      </c>
      <c r="F17" s="13" t="s">
        <v>89</v>
      </c>
    </row>
    <row r="18" spans="1:6" x14ac:dyDescent="0.25">
      <c r="A18" s="5" t="s">
        <v>105</v>
      </c>
      <c r="B18" s="10" t="s">
        <v>8</v>
      </c>
      <c r="C18" s="10" t="s">
        <v>108</v>
      </c>
      <c r="D18" s="10" t="s">
        <v>107</v>
      </c>
      <c r="E18" s="12" t="s">
        <v>106</v>
      </c>
      <c r="F18" s="14" t="s">
        <v>105</v>
      </c>
    </row>
    <row r="19" spans="1:6" x14ac:dyDescent="0.25">
      <c r="A19" s="5" t="s">
        <v>105</v>
      </c>
      <c r="B19" s="10" t="s">
        <v>8</v>
      </c>
      <c r="C19" s="10" t="s">
        <v>111</v>
      </c>
      <c r="D19" s="10" t="s">
        <v>110</v>
      </c>
      <c r="E19" s="12" t="s">
        <v>109</v>
      </c>
      <c r="F19" s="14" t="s">
        <v>105</v>
      </c>
    </row>
    <row r="20" spans="1:6" x14ac:dyDescent="0.25">
      <c r="A20" s="5" t="s">
        <v>89</v>
      </c>
      <c r="B20" s="10" t="s">
        <v>99</v>
      </c>
      <c r="C20" s="10" t="s">
        <v>114</v>
      </c>
      <c r="D20" s="10" t="s">
        <v>113</v>
      </c>
      <c r="E20" s="12" t="s">
        <v>112</v>
      </c>
      <c r="F20" s="14" t="s">
        <v>89</v>
      </c>
    </row>
    <row r="21" spans="1:6" x14ac:dyDescent="0.25">
      <c r="A21" s="5" t="s">
        <v>115</v>
      </c>
      <c r="B21" s="10" t="s">
        <v>8</v>
      </c>
      <c r="C21" s="10" t="s">
        <v>118</v>
      </c>
      <c r="D21" s="10" t="s">
        <v>117</v>
      </c>
      <c r="E21" s="11" t="s">
        <v>116</v>
      </c>
      <c r="F21" s="13" t="s">
        <v>115</v>
      </c>
    </row>
    <row r="22" spans="1:6" x14ac:dyDescent="0.25">
      <c r="A22" s="5" t="s">
        <v>121</v>
      </c>
      <c r="B22" s="10" t="s">
        <v>14</v>
      </c>
      <c r="C22" s="10" t="s">
        <v>120</v>
      </c>
      <c r="D22" s="10" t="s">
        <v>119</v>
      </c>
      <c r="E22" s="12" t="s">
        <v>72</v>
      </c>
      <c r="F22" s="14" t="s">
        <v>95</v>
      </c>
    </row>
    <row r="23" spans="1:6" x14ac:dyDescent="0.25">
      <c r="A23" s="5" t="s">
        <v>66</v>
      </c>
      <c r="B23" s="10" t="s">
        <v>8</v>
      </c>
      <c r="C23" s="10" t="s">
        <v>125</v>
      </c>
      <c r="D23" s="10" t="s">
        <v>124</v>
      </c>
      <c r="E23" s="11" t="s">
        <v>123</v>
      </c>
      <c r="F23" s="13" t="s">
        <v>122</v>
      </c>
    </row>
    <row r="24" spans="1:6" x14ac:dyDescent="0.25">
      <c r="A24" s="5" t="s">
        <v>130</v>
      </c>
      <c r="B24" s="10" t="s">
        <v>129</v>
      </c>
      <c r="C24" s="10" t="s">
        <v>128</v>
      </c>
      <c r="D24" s="10" t="s">
        <v>127</v>
      </c>
      <c r="E24" s="12" t="s">
        <v>126</v>
      </c>
      <c r="F24" s="14" t="s">
        <v>66</v>
      </c>
    </row>
    <row r="25" spans="1:6" x14ac:dyDescent="0.25">
      <c r="A25" s="5" t="s">
        <v>95</v>
      </c>
      <c r="B25" s="10" t="s">
        <v>72</v>
      </c>
      <c r="C25" s="10" t="s">
        <v>133</v>
      </c>
      <c r="D25" s="10" t="s">
        <v>132</v>
      </c>
      <c r="E25" s="11" t="s">
        <v>131</v>
      </c>
      <c r="F25" s="13" t="s">
        <v>89</v>
      </c>
    </row>
    <row r="26" spans="1:6" x14ac:dyDescent="0.25">
      <c r="A26" s="5" t="s">
        <v>139</v>
      </c>
      <c r="B26" s="10" t="s">
        <v>138</v>
      </c>
      <c r="C26" s="10" t="s">
        <v>137</v>
      </c>
      <c r="D26" s="10" t="s">
        <v>136</v>
      </c>
      <c r="E26" s="12" t="s">
        <v>135</v>
      </c>
      <c r="F26" s="14" t="s">
        <v>134</v>
      </c>
    </row>
    <row r="27" spans="1:6" x14ac:dyDescent="0.25">
      <c r="A27" s="5" t="s">
        <v>145</v>
      </c>
      <c r="B27" s="10" t="s">
        <v>144</v>
      </c>
      <c r="C27" s="10" t="s">
        <v>143</v>
      </c>
      <c r="D27" s="10" t="s">
        <v>142</v>
      </c>
      <c r="E27" s="11" t="s">
        <v>141</v>
      </c>
      <c r="F27" s="13" t="s">
        <v>140</v>
      </c>
    </row>
    <row r="28" spans="1:6" x14ac:dyDescent="0.25">
      <c r="A28" s="5" t="s">
        <v>66</v>
      </c>
      <c r="B28" s="10" t="s">
        <v>8</v>
      </c>
      <c r="C28" s="10" t="s">
        <v>149</v>
      </c>
      <c r="D28" s="10" t="s">
        <v>148</v>
      </c>
      <c r="E28" s="12" t="s">
        <v>147</v>
      </c>
      <c r="F28" s="14" t="s">
        <v>146</v>
      </c>
    </row>
    <row r="29" spans="1:6" x14ac:dyDescent="0.25">
      <c r="A29" s="5" t="s">
        <v>155</v>
      </c>
      <c r="B29" s="10" t="s">
        <v>154</v>
      </c>
      <c r="C29" s="10" t="s">
        <v>153</v>
      </c>
      <c r="D29" s="10" t="s">
        <v>152</v>
      </c>
      <c r="E29" s="11" t="s">
        <v>151</v>
      </c>
      <c r="F29" s="13" t="s">
        <v>150</v>
      </c>
    </row>
    <row r="30" spans="1:6" x14ac:dyDescent="0.25">
      <c r="A30" s="5" t="s">
        <v>160</v>
      </c>
      <c r="B30" s="10" t="s">
        <v>159</v>
      </c>
      <c r="C30" s="10" t="s">
        <v>158</v>
      </c>
      <c r="D30" s="10" t="s">
        <v>157</v>
      </c>
      <c r="E30" s="12" t="s">
        <v>156</v>
      </c>
      <c r="F30" s="14" t="s">
        <v>66</v>
      </c>
    </row>
    <row r="31" spans="1:6" x14ac:dyDescent="0.25">
      <c r="A31" s="5" t="s">
        <v>165</v>
      </c>
      <c r="B31" s="10" t="s">
        <v>96</v>
      </c>
      <c r="C31" s="10" t="s">
        <v>164</v>
      </c>
      <c r="D31" s="10" t="s">
        <v>163</v>
      </c>
      <c r="E31" s="11" t="s">
        <v>162</v>
      </c>
      <c r="F31" s="13" t="s">
        <v>161</v>
      </c>
    </row>
    <row r="32" spans="1:6" x14ac:dyDescent="0.25">
      <c r="A32" s="5" t="s">
        <v>171</v>
      </c>
      <c r="B32" s="10" t="s">
        <v>170</v>
      </c>
      <c r="C32" s="10" t="s">
        <v>169</v>
      </c>
      <c r="D32" s="10" t="s">
        <v>168</v>
      </c>
      <c r="E32" s="12" t="s">
        <v>167</v>
      </c>
      <c r="F32" s="14" t="s">
        <v>166</v>
      </c>
    </row>
    <row r="33" spans="1:6" x14ac:dyDescent="0.25">
      <c r="A33" s="5" t="s">
        <v>176</v>
      </c>
      <c r="B33" s="10" t="s">
        <v>175</v>
      </c>
      <c r="C33" s="10" t="s">
        <v>174</v>
      </c>
      <c r="D33" s="10" t="s">
        <v>173</v>
      </c>
      <c r="E33" s="11" t="s">
        <v>172</v>
      </c>
      <c r="F33" s="13" t="s">
        <v>140</v>
      </c>
    </row>
    <row r="34" spans="1:6" x14ac:dyDescent="0.25">
      <c r="A34" s="5" t="s">
        <v>66</v>
      </c>
      <c r="B34" s="10" t="s">
        <v>8</v>
      </c>
      <c r="C34" s="10" t="s">
        <v>180</v>
      </c>
      <c r="D34" s="10" t="s">
        <v>179</v>
      </c>
      <c r="E34" s="12" t="s">
        <v>178</v>
      </c>
      <c r="F34" s="14" t="s">
        <v>177</v>
      </c>
    </row>
    <row r="35" spans="1:6" x14ac:dyDescent="0.25">
      <c r="A35" s="5" t="s">
        <v>186</v>
      </c>
      <c r="B35" s="10" t="s">
        <v>185</v>
      </c>
      <c r="C35" s="10" t="s">
        <v>184</v>
      </c>
      <c r="D35" s="10" t="s">
        <v>183</v>
      </c>
      <c r="E35" s="11" t="s">
        <v>182</v>
      </c>
      <c r="F35" s="13" t="s">
        <v>181</v>
      </c>
    </row>
    <row r="36" spans="1:6" x14ac:dyDescent="0.25">
      <c r="A36" s="5" t="s">
        <v>191</v>
      </c>
      <c r="B36" s="10" t="s">
        <v>190</v>
      </c>
      <c r="C36" s="10" t="s">
        <v>189</v>
      </c>
      <c r="D36" s="10" t="s">
        <v>188</v>
      </c>
      <c r="E36" s="12" t="s">
        <v>187</v>
      </c>
      <c r="F36" s="14" t="s">
        <v>66</v>
      </c>
    </row>
    <row r="37" spans="1:6" x14ac:dyDescent="0.25">
      <c r="A37" s="5" t="s">
        <v>140</v>
      </c>
      <c r="B37" s="10" t="s">
        <v>96</v>
      </c>
      <c r="C37" s="10" t="s">
        <v>195</v>
      </c>
      <c r="D37" s="10" t="s">
        <v>194</v>
      </c>
      <c r="E37" s="11" t="s">
        <v>193</v>
      </c>
      <c r="F37" s="13" t="s">
        <v>192</v>
      </c>
    </row>
    <row r="38" spans="1:6" x14ac:dyDescent="0.25">
      <c r="A38" s="5" t="s">
        <v>201</v>
      </c>
      <c r="B38" s="10" t="s">
        <v>200</v>
      </c>
      <c r="C38" s="10" t="s">
        <v>199</v>
      </c>
      <c r="D38" s="10" t="s">
        <v>198</v>
      </c>
      <c r="E38" s="12" t="s">
        <v>197</v>
      </c>
      <c r="F38" s="14" t="s">
        <v>196</v>
      </c>
    </row>
    <row r="39" spans="1:6" x14ac:dyDescent="0.25">
      <c r="A39" s="5" t="s">
        <v>206</v>
      </c>
      <c r="B39" s="10" t="s">
        <v>205</v>
      </c>
      <c r="C39" s="10" t="s">
        <v>204</v>
      </c>
      <c r="D39" s="10" t="s">
        <v>203</v>
      </c>
      <c r="E39" s="11" t="s">
        <v>202</v>
      </c>
      <c r="F39" s="13" t="s">
        <v>140</v>
      </c>
    </row>
    <row r="40" spans="1:6" x14ac:dyDescent="0.25">
      <c r="A40" s="5" t="s">
        <v>66</v>
      </c>
      <c r="B40" s="10" t="s">
        <v>211</v>
      </c>
      <c r="C40" s="10" t="s">
        <v>210</v>
      </c>
      <c r="D40" s="10" t="s">
        <v>209</v>
      </c>
      <c r="E40" s="12" t="s">
        <v>208</v>
      </c>
      <c r="F40" s="14" t="s">
        <v>207</v>
      </c>
    </row>
    <row r="41" spans="1:6" x14ac:dyDescent="0.25">
      <c r="A41" s="5" t="s">
        <v>216</v>
      </c>
      <c r="B41" s="10" t="s">
        <v>215</v>
      </c>
      <c r="C41" s="10" t="s">
        <v>214</v>
      </c>
      <c r="D41" s="10" t="s">
        <v>213</v>
      </c>
      <c r="E41" s="11" t="s">
        <v>212</v>
      </c>
      <c r="F41" s="13" t="s">
        <v>66</v>
      </c>
    </row>
    <row r="42" spans="1:6" x14ac:dyDescent="0.25">
      <c r="A42" s="5" t="s">
        <v>140</v>
      </c>
      <c r="B42" s="10" t="s">
        <v>221</v>
      </c>
      <c r="C42" s="10" t="s">
        <v>220</v>
      </c>
      <c r="D42" s="10" t="s">
        <v>219</v>
      </c>
      <c r="E42" s="12" t="s">
        <v>218</v>
      </c>
      <c r="F42" s="14" t="s">
        <v>217</v>
      </c>
    </row>
    <row r="43" spans="1:6" x14ac:dyDescent="0.25">
      <c r="A43" s="5" t="s">
        <v>226</v>
      </c>
      <c r="B43" s="10" t="s">
        <v>225</v>
      </c>
      <c r="C43" s="10" t="s">
        <v>224</v>
      </c>
      <c r="D43" s="10" t="s">
        <v>223</v>
      </c>
      <c r="E43" s="11" t="s">
        <v>222</v>
      </c>
      <c r="F43" s="13" t="s">
        <v>66</v>
      </c>
    </row>
    <row r="44" spans="1:6" x14ac:dyDescent="0.25">
      <c r="A44" s="5" t="s">
        <v>66</v>
      </c>
      <c r="B44" s="10" t="s">
        <v>231</v>
      </c>
      <c r="C44" s="10" t="s">
        <v>230</v>
      </c>
      <c r="D44" s="10" t="s">
        <v>229</v>
      </c>
      <c r="E44" s="12" t="s">
        <v>228</v>
      </c>
      <c r="F44" s="14" t="s">
        <v>227</v>
      </c>
    </row>
    <row r="45" spans="1:6" x14ac:dyDescent="0.25">
      <c r="A45" s="5" t="s">
        <v>236</v>
      </c>
      <c r="B45" s="10" t="s">
        <v>235</v>
      </c>
      <c r="C45" s="10" t="s">
        <v>234</v>
      </c>
      <c r="D45" s="10" t="s">
        <v>233</v>
      </c>
      <c r="E45" s="11" t="s">
        <v>232</v>
      </c>
      <c r="F45" s="13" t="s">
        <v>140</v>
      </c>
    </row>
    <row r="46" spans="1:6" x14ac:dyDescent="0.25">
      <c r="A46" s="5" t="s">
        <v>242</v>
      </c>
      <c r="B46" s="10" t="s">
        <v>241</v>
      </c>
      <c r="C46" s="10" t="s">
        <v>240</v>
      </c>
      <c r="D46" s="10" t="s">
        <v>239</v>
      </c>
      <c r="E46" s="12" t="s">
        <v>238</v>
      </c>
      <c r="F46" s="14" t="s">
        <v>237</v>
      </c>
    </row>
    <row r="47" spans="1:6" x14ac:dyDescent="0.25">
      <c r="A47" s="5" t="s">
        <v>140</v>
      </c>
      <c r="B47" s="10" t="s">
        <v>247</v>
      </c>
      <c r="C47" s="10" t="s">
        <v>246</v>
      </c>
      <c r="D47" s="10" t="s">
        <v>245</v>
      </c>
      <c r="E47" s="11" t="s">
        <v>244</v>
      </c>
      <c r="F47" s="13" t="s">
        <v>243</v>
      </c>
    </row>
    <row r="48" spans="1:6" x14ac:dyDescent="0.25">
      <c r="A48" s="5" t="s">
        <v>252</v>
      </c>
      <c r="B48" s="10" t="s">
        <v>251</v>
      </c>
      <c r="C48" s="10" t="s">
        <v>250</v>
      </c>
      <c r="D48" s="10" t="s">
        <v>249</v>
      </c>
      <c r="E48" s="12" t="s">
        <v>248</v>
      </c>
      <c r="F48" s="14" t="s">
        <v>66</v>
      </c>
    </row>
    <row r="49" spans="1:6" x14ac:dyDescent="0.25">
      <c r="A49" s="5" t="s">
        <v>140</v>
      </c>
      <c r="B49" s="10" t="s">
        <v>257</v>
      </c>
      <c r="C49" s="10" t="s">
        <v>256</v>
      </c>
      <c r="D49" s="10" t="s">
        <v>255</v>
      </c>
      <c r="E49" s="11" t="s">
        <v>254</v>
      </c>
      <c r="F49" s="13" t="s">
        <v>253</v>
      </c>
    </row>
    <row r="50" spans="1:6" x14ac:dyDescent="0.25">
      <c r="A50" s="5" t="s">
        <v>263</v>
      </c>
      <c r="B50" s="10" t="s">
        <v>262</v>
      </c>
      <c r="C50" s="10" t="s">
        <v>261</v>
      </c>
      <c r="D50" s="10" t="s">
        <v>260</v>
      </c>
      <c r="E50" s="12" t="s">
        <v>259</v>
      </c>
      <c r="F50" s="14" t="s">
        <v>258</v>
      </c>
    </row>
    <row r="51" spans="1:6" x14ac:dyDescent="0.25">
      <c r="A51" s="5" t="s">
        <v>268</v>
      </c>
      <c r="B51" s="10" t="s">
        <v>267</v>
      </c>
      <c r="C51" s="10" t="s">
        <v>266</v>
      </c>
      <c r="D51" s="10" t="s">
        <v>265</v>
      </c>
      <c r="E51" s="11" t="s">
        <v>264</v>
      </c>
      <c r="F51" s="13" t="s">
        <v>140</v>
      </c>
    </row>
    <row r="52" spans="1:6" x14ac:dyDescent="0.25">
      <c r="A52" s="5" t="s">
        <v>66</v>
      </c>
      <c r="B52" s="10" t="s">
        <v>273</v>
      </c>
      <c r="C52" s="10" t="s">
        <v>272</v>
      </c>
      <c r="D52" s="10" t="s">
        <v>271</v>
      </c>
      <c r="E52" s="12" t="s">
        <v>270</v>
      </c>
      <c r="F52" s="14" t="s">
        <v>269</v>
      </c>
    </row>
    <row r="53" spans="1:6" x14ac:dyDescent="0.25">
      <c r="A53" s="5" t="s">
        <v>279</v>
      </c>
      <c r="B53" s="10" t="s">
        <v>278</v>
      </c>
      <c r="C53" s="10" t="s">
        <v>277</v>
      </c>
      <c r="D53" s="10" t="s">
        <v>276</v>
      </c>
      <c r="E53" s="11" t="s">
        <v>275</v>
      </c>
      <c r="F53" s="13" t="s">
        <v>274</v>
      </c>
    </row>
    <row r="54" spans="1:6" x14ac:dyDescent="0.25">
      <c r="A54" s="5" t="s">
        <v>284</v>
      </c>
      <c r="B54" s="10" t="s">
        <v>283</v>
      </c>
      <c r="C54" s="10" t="s">
        <v>282</v>
      </c>
      <c r="D54" s="10" t="s">
        <v>281</v>
      </c>
      <c r="E54" s="12" t="s">
        <v>280</v>
      </c>
      <c r="F54" s="14" t="s">
        <v>66</v>
      </c>
    </row>
    <row r="55" spans="1:6" x14ac:dyDescent="0.25">
      <c r="A55" s="5" t="s">
        <v>66</v>
      </c>
      <c r="B55" s="10" t="s">
        <v>289</v>
      </c>
      <c r="C55" s="10" t="s">
        <v>288</v>
      </c>
      <c r="D55" s="10" t="s">
        <v>287</v>
      </c>
      <c r="E55" s="11" t="s">
        <v>286</v>
      </c>
      <c r="F55" s="13" t="s">
        <v>285</v>
      </c>
    </row>
    <row r="56" spans="1:6" x14ac:dyDescent="0.25">
      <c r="A56" s="15"/>
      <c r="B56" s="16"/>
      <c r="C56" s="16"/>
      <c r="D56" s="16"/>
      <c r="E56" s="17"/>
      <c r="F56" s="18"/>
    </row>
    <row r="57" spans="1:6" x14ac:dyDescent="0.25">
      <c r="A57" s="15"/>
      <c r="B57" s="16"/>
      <c r="C57" s="16"/>
      <c r="D57" s="16"/>
      <c r="E57" s="19"/>
      <c r="F57" s="20"/>
    </row>
    <row r="58" spans="1:6" x14ac:dyDescent="0.25">
      <c r="A58" s="5" t="s">
        <v>295</v>
      </c>
      <c r="B58" s="10" t="s">
        <v>294</v>
      </c>
      <c r="C58" s="10" t="s">
        <v>293</v>
      </c>
      <c r="D58" s="10" t="s">
        <v>292</v>
      </c>
      <c r="E58" s="12" t="s">
        <v>291</v>
      </c>
      <c r="F58" s="14" t="s">
        <v>290</v>
      </c>
    </row>
    <row r="59" spans="1:6" x14ac:dyDescent="0.25">
      <c r="A59" s="5" t="s">
        <v>300</v>
      </c>
      <c r="B59" s="10" t="s">
        <v>299</v>
      </c>
      <c r="C59" s="10" t="s">
        <v>298</v>
      </c>
      <c r="D59" s="10" t="s">
        <v>297</v>
      </c>
      <c r="E59" s="11" t="s">
        <v>296</v>
      </c>
      <c r="F59" s="13" t="s">
        <v>140</v>
      </c>
    </row>
    <row r="60" spans="1:6" x14ac:dyDescent="0.25">
      <c r="A60" s="5" t="s">
        <v>140</v>
      </c>
      <c r="B60" s="10" t="s">
        <v>305</v>
      </c>
      <c r="C60" s="10" t="s">
        <v>304</v>
      </c>
      <c r="D60" s="10" t="s">
        <v>303</v>
      </c>
      <c r="E60" s="12" t="s">
        <v>302</v>
      </c>
      <c r="F60" s="14" t="s">
        <v>301</v>
      </c>
    </row>
    <row r="61" spans="1:6" x14ac:dyDescent="0.25">
      <c r="A61" s="5" t="s">
        <v>311</v>
      </c>
      <c r="B61" s="10" t="s">
        <v>310</v>
      </c>
      <c r="C61" s="10" t="s">
        <v>309</v>
      </c>
      <c r="D61" s="10" t="s">
        <v>308</v>
      </c>
      <c r="E61" s="11" t="s">
        <v>307</v>
      </c>
      <c r="F61" s="13" t="s">
        <v>306</v>
      </c>
    </row>
    <row r="62" spans="1:6" x14ac:dyDescent="0.25">
      <c r="A62" s="5" t="s">
        <v>316</v>
      </c>
      <c r="B62" s="10" t="s">
        <v>315</v>
      </c>
      <c r="C62" s="10" t="s">
        <v>314</v>
      </c>
      <c r="D62" s="10" t="s">
        <v>313</v>
      </c>
      <c r="E62" s="12" t="s">
        <v>312</v>
      </c>
      <c r="F62" s="14" t="s">
        <v>66</v>
      </c>
    </row>
    <row r="63" spans="1:6" x14ac:dyDescent="0.25">
      <c r="A63" s="5" t="s">
        <v>66</v>
      </c>
      <c r="B63" s="10" t="s">
        <v>321</v>
      </c>
      <c r="C63" s="10" t="s">
        <v>320</v>
      </c>
      <c r="D63" s="10" t="s">
        <v>319</v>
      </c>
      <c r="E63" s="11" t="s">
        <v>318</v>
      </c>
      <c r="F63" s="13" t="s">
        <v>317</v>
      </c>
    </row>
    <row r="64" spans="1:6" x14ac:dyDescent="0.25">
      <c r="A64" s="5" t="s">
        <v>327</v>
      </c>
      <c r="B64" s="10" t="s">
        <v>326</v>
      </c>
      <c r="C64" s="10" t="s">
        <v>325</v>
      </c>
      <c r="D64" s="10" t="s">
        <v>324</v>
      </c>
      <c r="E64" s="12" t="s">
        <v>323</v>
      </c>
      <c r="F64" s="14" t="s">
        <v>322</v>
      </c>
    </row>
    <row r="65" spans="1:6" x14ac:dyDescent="0.25">
      <c r="A65" s="5" t="s">
        <v>71</v>
      </c>
      <c r="B65" s="10" t="s">
        <v>330</v>
      </c>
      <c r="C65" s="10" t="s">
        <v>329</v>
      </c>
      <c r="D65" s="10" t="s">
        <v>328</v>
      </c>
      <c r="E65" s="11" t="s">
        <v>72</v>
      </c>
      <c r="F65" s="13" t="s">
        <v>95</v>
      </c>
    </row>
    <row r="66" spans="1:6" x14ac:dyDescent="0.25">
      <c r="A66" s="5" t="s">
        <v>336</v>
      </c>
      <c r="B66" s="10" t="s">
        <v>335</v>
      </c>
      <c r="C66" s="10" t="s">
        <v>334</v>
      </c>
      <c r="D66" s="10" t="s">
        <v>333</v>
      </c>
      <c r="E66" s="12" t="s">
        <v>332</v>
      </c>
      <c r="F66" s="14" t="s">
        <v>331</v>
      </c>
    </row>
    <row r="67" spans="1:6" x14ac:dyDescent="0.25">
      <c r="A67" s="5" t="s">
        <v>71</v>
      </c>
      <c r="B67" s="10" t="s">
        <v>340</v>
      </c>
      <c r="C67" s="10" t="s">
        <v>339</v>
      </c>
      <c r="D67" s="10" t="s">
        <v>338</v>
      </c>
      <c r="E67" s="11" t="s">
        <v>337</v>
      </c>
      <c r="F67" s="13" t="s">
        <v>71</v>
      </c>
    </row>
    <row r="68" spans="1:6" x14ac:dyDescent="0.25">
      <c r="A68" s="5" t="s">
        <v>71</v>
      </c>
      <c r="B68" s="10" t="s">
        <v>344</v>
      </c>
      <c r="C68" s="10" t="s">
        <v>343</v>
      </c>
      <c r="D68" s="10" t="s">
        <v>342</v>
      </c>
      <c r="E68" s="12" t="s">
        <v>341</v>
      </c>
      <c r="F68" s="14" t="s">
        <v>71</v>
      </c>
    </row>
  </sheetData>
  <mergeCells count="1">
    <mergeCell ref="A5:F5"/>
  </mergeCell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</vt:lpstr>
      <vt:lpstr>FPGA_Center</vt:lpstr>
      <vt:lpstr>PCI Belegung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Nöding</dc:creator>
  <cp:lastModifiedBy>Christian Nöding</cp:lastModifiedBy>
  <dcterms:created xsi:type="dcterms:W3CDTF">2025-02-23T08:46:19Z</dcterms:created>
  <dcterms:modified xsi:type="dcterms:W3CDTF">2025-02-27T07:55:37Z</dcterms:modified>
</cp:coreProperties>
</file>