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C_Projects\PIC16F73_Projects\PIC16F73_Integration_App\Documentation\Design\"/>
    </mc:Choice>
  </mc:AlternateContent>
  <bookViews>
    <workbookView xWindow="480" yWindow="75" windowWidth="27795" windowHeight="12075" activeTab="1"/>
  </bookViews>
  <sheets>
    <sheet name="APP Info" sheetId="10" r:id="rId1"/>
    <sheet name="Micro-APP Pin out info" sheetId="1" r:id="rId2"/>
    <sheet name="Micro Description" sheetId="2" r:id="rId3"/>
    <sheet name="STATUS" sheetId="3" r:id="rId4"/>
    <sheet name="OPTION_REG" sheetId="4" r:id="rId5"/>
    <sheet name="INTCON" sheetId="5" r:id="rId6"/>
    <sheet name="PIR1" sheetId="7" r:id="rId7"/>
    <sheet name="PIE1" sheetId="6" r:id="rId8"/>
    <sheet name="PIE2" sheetId="8" r:id="rId9"/>
    <sheet name="PCON" sheetId="9" r:id="rId10"/>
  </sheets>
  <calcPr calcId="152511"/>
</workbook>
</file>

<file path=xl/calcChain.xml><?xml version="1.0" encoding="utf-8"?>
<calcChain xmlns="http://schemas.openxmlformats.org/spreadsheetml/2006/main">
  <c r="K53" i="1" l="1"/>
  <c r="L53" i="1" s="1"/>
  <c r="K50" i="1"/>
  <c r="L50" i="1" s="1"/>
  <c r="K47" i="1"/>
  <c r="L47" i="1" s="1"/>
  <c r="K44" i="1"/>
  <c r="L44" i="1" s="1"/>
  <c r="K41" i="1"/>
  <c r="L41" i="1" s="1"/>
  <c r="K38" i="1"/>
  <c r="L38" i="1" s="1"/>
  <c r="K35" i="1"/>
  <c r="L35" i="1" s="1"/>
  <c r="E25" i="1" l="1"/>
  <c r="E26" i="1"/>
  <c r="E27" i="1"/>
  <c r="E28" i="1"/>
  <c r="E29" i="1"/>
  <c r="E30" i="1"/>
  <c r="E31" i="1"/>
  <c r="E24" i="1"/>
  <c r="E7" i="1"/>
  <c r="E8" i="1"/>
  <c r="E9" i="1"/>
  <c r="E10" i="1"/>
  <c r="E11" i="1"/>
  <c r="E6" i="1"/>
  <c r="E15" i="1"/>
  <c r="E16" i="1"/>
  <c r="E17" i="1"/>
  <c r="E18" i="1"/>
  <c r="E19" i="1"/>
  <c r="E20" i="1"/>
  <c r="E21" i="1"/>
  <c r="E14" i="1"/>
  <c r="E32" i="1" l="1"/>
  <c r="C3" i="1" s="1"/>
</calcChain>
</file>

<file path=xl/sharedStrings.xml><?xml version="1.0" encoding="utf-8"?>
<sst xmlns="http://schemas.openxmlformats.org/spreadsheetml/2006/main" count="249" uniqueCount="92">
  <si>
    <t>RA0</t>
  </si>
  <si>
    <t>RA1</t>
  </si>
  <si>
    <t>RA2</t>
  </si>
  <si>
    <t>RA3</t>
  </si>
  <si>
    <t>RA4</t>
  </si>
  <si>
    <t>RA5</t>
  </si>
  <si>
    <t>RB0</t>
  </si>
  <si>
    <t>RB1</t>
  </si>
  <si>
    <t>RB2</t>
  </si>
  <si>
    <t>RB3</t>
  </si>
  <si>
    <t>RB4</t>
  </si>
  <si>
    <t>RB5</t>
  </si>
  <si>
    <t>RB6</t>
  </si>
  <si>
    <t>RB7</t>
  </si>
  <si>
    <t>RC0</t>
  </si>
  <si>
    <t>RC1</t>
  </si>
  <si>
    <t>RC2</t>
  </si>
  <si>
    <t>RC3</t>
  </si>
  <si>
    <t>RC4</t>
  </si>
  <si>
    <t>RC5</t>
  </si>
  <si>
    <t>RC6</t>
  </si>
  <si>
    <t>RC7</t>
  </si>
  <si>
    <t>x</t>
  </si>
  <si>
    <t>SPI</t>
  </si>
  <si>
    <t>P</t>
  </si>
  <si>
    <t>Pin #</t>
  </si>
  <si>
    <t>ST</t>
  </si>
  <si>
    <t>TTL</t>
  </si>
  <si>
    <t>LCD</t>
  </si>
  <si>
    <t>I/O</t>
  </si>
  <si>
    <t>O</t>
  </si>
  <si>
    <t>T</t>
  </si>
  <si>
    <t>S: Shmitt Trigger</t>
  </si>
  <si>
    <t>T: TTL</t>
  </si>
  <si>
    <t>P: PWM</t>
  </si>
  <si>
    <t>Application</t>
  </si>
  <si>
    <t>Micro</t>
  </si>
  <si>
    <t>Digital I/O</t>
  </si>
  <si>
    <t>Analog I</t>
  </si>
  <si>
    <t>PWM O</t>
  </si>
  <si>
    <t>Interrupt I</t>
  </si>
  <si>
    <t>Device name</t>
  </si>
  <si>
    <t>Used</t>
  </si>
  <si>
    <t>I/O Used:</t>
  </si>
  <si>
    <t>Port</t>
  </si>
  <si>
    <t>PORT A</t>
  </si>
  <si>
    <t>PORT B</t>
  </si>
  <si>
    <t>PORT C</t>
  </si>
  <si>
    <t>S/T</t>
  </si>
  <si>
    <t>A: Analog</t>
  </si>
  <si>
    <t>D: Digital</t>
  </si>
  <si>
    <t>A/D/P</t>
  </si>
  <si>
    <t>D</t>
  </si>
  <si>
    <t>App Name:</t>
  </si>
  <si>
    <t>App Description:</t>
  </si>
  <si>
    <t>Date Created:</t>
  </si>
  <si>
    <t>LCD/PWM/External Interrupt Test</t>
  </si>
  <si>
    <t>The purpose of this application is to demonstrate the use of the LCD, PWM and external interrupt interaction to develop clean and reusable code for future applications.</t>
  </si>
  <si>
    <t>Functional Spec:</t>
  </si>
  <si>
    <t>Micro:</t>
  </si>
  <si>
    <t>PIC16F73</t>
  </si>
  <si>
    <t>Start UP</t>
  </si>
  <si>
    <t>Interrupt Routine</t>
  </si>
  <si>
    <t>General functional specifications</t>
  </si>
  <si>
    <t>Note: RB6 and RB7 need to be isolated from application circuit with 10kOhm resistor</t>
  </si>
  <si>
    <t>Var Name</t>
  </si>
  <si>
    <t>To Device</t>
  </si>
  <si>
    <t>D7</t>
  </si>
  <si>
    <t>D6</t>
  </si>
  <si>
    <t>D5</t>
  </si>
  <si>
    <t>D4</t>
  </si>
  <si>
    <t>RS</t>
  </si>
  <si>
    <t>E</t>
  </si>
  <si>
    <t>Reference</t>
  </si>
  <si>
    <t>Configs</t>
  </si>
  <si>
    <t>Red LED</t>
  </si>
  <si>
    <t>STATUS</t>
  </si>
  <si>
    <t>OPTION_REG</t>
  </si>
  <si>
    <t>INTCON</t>
  </si>
  <si>
    <t>PIR1</t>
  </si>
  <si>
    <t>PIE1</t>
  </si>
  <si>
    <t>PIE2</t>
  </si>
  <si>
    <t>PCON</t>
  </si>
  <si>
    <t>Micro-APP Pin Out</t>
  </si>
  <si>
    <t>EEPROM</t>
  </si>
  <si>
    <t>SCK</t>
  </si>
  <si>
    <t>SI</t>
  </si>
  <si>
    <t>SO</t>
  </si>
  <si>
    <t>CS</t>
  </si>
  <si>
    <t>PWM</t>
  </si>
  <si>
    <t>Duty_Cycle_1</t>
  </si>
  <si>
    <t>Duty_Cycle_2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</si>
</sst>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3F3F7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0"/>
      <name val="Arial"/>
      <family val="2"/>
    </font>
    <font>
      <b/>
      <u/>
      <sz val="12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6" fillId="0" borderId="0" xfId="0" applyFont="1"/>
    <xf numFmtId="0" fontId="0" fillId="10" borderId="10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10" borderId="0" xfId="0" applyFill="1" applyBorder="1"/>
    <xf numFmtId="0" fontId="6" fillId="10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6" fillId="10" borderId="17" xfId="0" applyFont="1" applyFill="1" applyBorder="1"/>
    <xf numFmtId="0" fontId="0" fillId="10" borderId="8" xfId="0" applyFill="1" applyBorder="1"/>
    <xf numFmtId="0" fontId="0" fillId="0" borderId="18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10" borderId="0" xfId="0" applyFill="1"/>
    <xf numFmtId="0" fontId="0" fillId="6" borderId="27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6" fillId="10" borderId="0" xfId="0" applyFont="1" applyFill="1"/>
    <xf numFmtId="9" fontId="0" fillId="10" borderId="11" xfId="1" applyFont="1" applyFill="1" applyBorder="1" applyAlignment="1">
      <alignment horizontal="center" vertical="center"/>
    </xf>
    <xf numFmtId="0" fontId="0" fillId="10" borderId="12" xfId="0" applyFill="1" applyBorder="1"/>
    <xf numFmtId="0" fontId="0" fillId="10" borderId="14" xfId="0" applyFill="1" applyBorder="1"/>
    <xf numFmtId="0" fontId="0" fillId="10" borderId="17" xfId="0" applyFill="1" applyBorder="1"/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14" fontId="0" fillId="10" borderId="7" xfId="0" applyNumberFormat="1" applyFill="1" applyBorder="1"/>
    <xf numFmtId="0" fontId="0" fillId="10" borderId="9" xfId="0" applyFill="1" applyBorder="1"/>
    <xf numFmtId="0" fontId="8" fillId="2" borderId="1" xfId="2" applyFont="1" applyAlignment="1" applyProtection="1">
      <alignment horizontal="center" vertical="center"/>
      <protection locked="0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33" xfId="2" applyFont="1" applyBorder="1" applyAlignment="1" applyProtection="1">
      <alignment horizontal="center" vertical="center"/>
      <protection locked="0"/>
    </xf>
    <xf numFmtId="0" fontId="10" fillId="2" borderId="1" xfId="2" applyFont="1" applyBorder="1" applyAlignment="1" applyProtection="1">
      <alignment horizontal="center" vertical="center"/>
      <protection locked="0"/>
    </xf>
    <xf numFmtId="0" fontId="10" fillId="2" borderId="1" xfId="2" applyFont="1" applyBorder="1" applyAlignment="1" applyProtection="1">
      <alignment horizontal="center"/>
      <protection locked="0"/>
    </xf>
    <xf numFmtId="0" fontId="10" fillId="2" borderId="34" xfId="2" applyFont="1" applyBorder="1" applyAlignment="1" applyProtection="1">
      <alignment horizontal="center"/>
      <protection locked="0"/>
    </xf>
    <xf numFmtId="0" fontId="10" fillId="2" borderId="35" xfId="2" applyFont="1" applyBorder="1" applyAlignment="1" applyProtection="1">
      <alignment horizontal="center" vertical="center"/>
      <protection locked="0"/>
    </xf>
    <xf numFmtId="0" fontId="10" fillId="2" borderId="36" xfId="2" applyFont="1" applyBorder="1" applyAlignment="1" applyProtection="1">
      <alignment horizontal="center" vertical="center"/>
      <protection locked="0"/>
    </xf>
    <xf numFmtId="0" fontId="10" fillId="2" borderId="36" xfId="2" applyFont="1" applyBorder="1" applyAlignment="1" applyProtection="1">
      <alignment horizontal="center"/>
      <protection locked="0"/>
    </xf>
    <xf numFmtId="0" fontId="10" fillId="2" borderId="37" xfId="2" applyFont="1" applyBorder="1" applyAlignment="1" applyProtection="1">
      <alignment horizontal="center"/>
      <protection locked="0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8" fillId="2" borderId="38" xfId="2" applyFont="1" applyBorder="1" applyAlignment="1" applyProtection="1">
      <alignment horizontal="center" vertical="center"/>
      <protection locked="0"/>
    </xf>
    <xf numFmtId="0" fontId="0" fillId="5" borderId="10" xfId="0" applyFill="1" applyBorder="1" applyProtection="1"/>
    <xf numFmtId="0" fontId="0" fillId="5" borderId="11" xfId="0" applyFill="1" applyBorder="1" applyProtection="1"/>
    <xf numFmtId="0" fontId="0" fillId="5" borderId="12" xfId="0" applyFill="1" applyBorder="1" applyProtection="1"/>
    <xf numFmtId="0" fontId="0" fillId="10" borderId="13" xfId="0" applyFill="1" applyBorder="1" applyProtection="1"/>
    <xf numFmtId="0" fontId="5" fillId="10" borderId="0" xfId="0" applyFont="1" applyFill="1" applyBorder="1" applyProtection="1"/>
    <xf numFmtId="0" fontId="0" fillId="10" borderId="0" xfId="0" applyFill="1" applyBorder="1" applyProtection="1"/>
    <xf numFmtId="0" fontId="0" fillId="10" borderId="0" xfId="0" applyFill="1" applyBorder="1" applyAlignment="1" applyProtection="1">
      <alignment horizontal="center" vertical="center"/>
    </xf>
    <xf numFmtId="0" fontId="0" fillId="10" borderId="14" xfId="0" applyFill="1" applyBorder="1" applyProtection="1"/>
    <xf numFmtId="0" fontId="3" fillId="3" borderId="1" xfId="3" applyAlignment="1" applyProtection="1">
      <alignment horizontal="center" vertical="center"/>
    </xf>
    <xf numFmtId="0" fontId="0" fillId="10" borderId="3" xfId="0" applyFill="1" applyBorder="1" applyAlignment="1" applyProtection="1">
      <alignment horizontal="center" vertical="center"/>
    </xf>
    <xf numFmtId="0" fontId="0" fillId="10" borderId="15" xfId="0" applyFill="1" applyBorder="1" applyProtection="1"/>
    <xf numFmtId="0" fontId="0" fillId="10" borderId="16" xfId="0" applyFill="1" applyBorder="1" applyProtection="1"/>
    <xf numFmtId="0" fontId="0" fillId="10" borderId="17" xfId="0" applyFill="1" applyBorder="1" applyProtection="1"/>
    <xf numFmtId="0" fontId="0" fillId="8" borderId="13" xfId="0" applyFill="1" applyBorder="1"/>
    <xf numFmtId="0" fontId="8" fillId="2" borderId="3" xfId="2" applyFont="1" applyBorder="1" applyAlignment="1" applyProtection="1">
      <alignment horizontal="center" vertical="center"/>
      <protection locked="0"/>
    </xf>
    <xf numFmtId="0" fontId="11" fillId="10" borderId="0" xfId="5" applyFont="1" applyFill="1" applyBorder="1" applyProtection="1"/>
    <xf numFmtId="0" fontId="12" fillId="0" borderId="0" xfId="5" applyFont="1"/>
    <xf numFmtId="0" fontId="5" fillId="10" borderId="7" xfId="0" applyFont="1" applyFill="1" applyBorder="1" applyAlignment="1">
      <alignment horizontal="right"/>
    </xf>
    <xf numFmtId="0" fontId="5" fillId="10" borderId="10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right"/>
    </xf>
    <xf numFmtId="0" fontId="5" fillId="10" borderId="5" xfId="0" applyFont="1" applyFill="1" applyBorder="1"/>
    <xf numFmtId="0" fontId="5" fillId="10" borderId="6" xfId="0" applyFont="1" applyFill="1" applyBorder="1"/>
    <xf numFmtId="0" fontId="4" fillId="4" borderId="2" xfId="4" applyAlignment="1" applyProtection="1">
      <alignment horizontal="center" vertical="center"/>
      <protection locked="0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6">
    <cellStyle name="Calculation" xfId="3" builtinId="22"/>
    <cellStyle name="Check Cell" xfId="4" builtinId="23"/>
    <cellStyle name="Hyperlink" xfId="5" builtinId="8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22</xdr:row>
      <xdr:rowOff>133350</xdr:rowOff>
    </xdr:from>
    <xdr:to>
      <xdr:col>4</xdr:col>
      <xdr:colOff>476249</xdr:colOff>
      <xdr:row>25</xdr:row>
      <xdr:rowOff>28575</xdr:rowOff>
    </xdr:to>
    <xdr:sp macro="" textlink="">
      <xdr:nvSpPr>
        <xdr:cNvPr id="2" name="Rectangle 1"/>
        <xdr:cNvSpPr/>
      </xdr:nvSpPr>
      <xdr:spPr>
        <a:xfrm>
          <a:off x="4972049" y="3581400"/>
          <a:ext cx="1419225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Clear LCD</a:t>
          </a:r>
        </a:p>
      </xdr:txBody>
    </xdr:sp>
    <xdr:clientData/>
  </xdr:twoCellAnchor>
  <xdr:oneCellAnchor>
    <xdr:from>
      <xdr:col>2</xdr:col>
      <xdr:colOff>590550</xdr:colOff>
      <xdr:row>30</xdr:row>
      <xdr:rowOff>95250</xdr:rowOff>
    </xdr:from>
    <xdr:ext cx="184731" cy="264560"/>
    <xdr:sp macro="" textlink="">
      <xdr:nvSpPr>
        <xdr:cNvPr id="3" name="TextBox 2"/>
        <xdr:cNvSpPr txBox="1"/>
      </xdr:nvSpPr>
      <xdr:spPr>
        <a:xfrm>
          <a:off x="5286375" y="483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276225</xdr:colOff>
      <xdr:row>26</xdr:row>
      <xdr:rowOff>47625</xdr:rowOff>
    </xdr:from>
    <xdr:to>
      <xdr:col>4</xdr:col>
      <xdr:colOff>466725</xdr:colOff>
      <xdr:row>30</xdr:row>
      <xdr:rowOff>38100</xdr:rowOff>
    </xdr:to>
    <xdr:sp macro="" textlink="">
      <xdr:nvSpPr>
        <xdr:cNvPr id="4" name="Rectangle 3"/>
        <xdr:cNvSpPr/>
      </xdr:nvSpPr>
      <xdr:spPr>
        <a:xfrm>
          <a:off x="4972050" y="4143375"/>
          <a:ext cx="1409700" cy="6381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Write</a:t>
          </a:r>
        </a:p>
        <a:p>
          <a:pPr algn="l"/>
          <a:r>
            <a:rPr lang="en-US" sz="1100"/>
            <a:t>"LCD/PWM</a:t>
          </a:r>
          <a:r>
            <a:rPr lang="en-US" sz="1100" baseline="0"/>
            <a:t> </a:t>
          </a:r>
          <a:r>
            <a:rPr lang="en-US" sz="1100"/>
            <a:t>" "INT</a:t>
          </a:r>
          <a:r>
            <a:rPr lang="en-US" sz="1100" baseline="0"/>
            <a:t> TST</a:t>
          </a:r>
          <a:r>
            <a:rPr lang="en-US" sz="1100"/>
            <a:t>"</a:t>
          </a:r>
        </a:p>
      </xdr:txBody>
    </xdr:sp>
    <xdr:clientData/>
  </xdr:twoCellAnchor>
  <xdr:twoCellAnchor>
    <xdr:from>
      <xdr:col>2</xdr:col>
      <xdr:colOff>266700</xdr:colOff>
      <xdr:row>31</xdr:row>
      <xdr:rowOff>47625</xdr:rowOff>
    </xdr:from>
    <xdr:to>
      <xdr:col>4</xdr:col>
      <xdr:colOff>466725</xdr:colOff>
      <xdr:row>33</xdr:row>
      <xdr:rowOff>104775</xdr:rowOff>
    </xdr:to>
    <xdr:sp macro="" textlink="">
      <xdr:nvSpPr>
        <xdr:cNvPr id="5" name="Rectangle 4"/>
        <xdr:cNvSpPr/>
      </xdr:nvSpPr>
      <xdr:spPr>
        <a:xfrm>
          <a:off x="4962525" y="4953000"/>
          <a:ext cx="1419225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Clear LCD</a:t>
          </a:r>
        </a:p>
      </xdr:txBody>
    </xdr:sp>
    <xdr:clientData/>
  </xdr:twoCellAnchor>
  <xdr:twoCellAnchor>
    <xdr:from>
      <xdr:col>2</xdr:col>
      <xdr:colOff>266700</xdr:colOff>
      <xdr:row>34</xdr:row>
      <xdr:rowOff>95249</xdr:rowOff>
    </xdr:from>
    <xdr:to>
      <xdr:col>4</xdr:col>
      <xdr:colOff>466725</xdr:colOff>
      <xdr:row>37</xdr:row>
      <xdr:rowOff>133349</xdr:rowOff>
    </xdr:to>
    <xdr:sp macro="" textlink="">
      <xdr:nvSpPr>
        <xdr:cNvPr id="6" name="Rectangle 5"/>
        <xdr:cNvSpPr/>
      </xdr:nvSpPr>
      <xdr:spPr>
        <a:xfrm>
          <a:off x="4962525" y="5486399"/>
          <a:ext cx="1419225" cy="523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Write an</a:t>
          </a:r>
          <a:r>
            <a:rPr lang="en-US" sz="1100" baseline="0"/>
            <a:t> integer to LCD</a:t>
          </a:r>
          <a:endParaRPr lang="en-US" sz="1100"/>
        </a:p>
      </xdr:txBody>
    </xdr:sp>
    <xdr:clientData/>
  </xdr:twoCellAnchor>
  <xdr:twoCellAnchor>
    <xdr:from>
      <xdr:col>4</xdr:col>
      <xdr:colOff>190500</xdr:colOff>
      <xdr:row>41</xdr:row>
      <xdr:rowOff>47625</xdr:rowOff>
    </xdr:from>
    <xdr:to>
      <xdr:col>4</xdr:col>
      <xdr:colOff>504825</xdr:colOff>
      <xdr:row>43</xdr:row>
      <xdr:rowOff>9525</xdr:rowOff>
    </xdr:to>
    <xdr:sp macro="" textlink="">
      <xdr:nvSpPr>
        <xdr:cNvPr id="7" name="Oval 6"/>
        <xdr:cNvSpPr/>
      </xdr:nvSpPr>
      <xdr:spPr>
        <a:xfrm>
          <a:off x="5495925" y="6248400"/>
          <a:ext cx="314325" cy="285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238125</xdr:colOff>
      <xdr:row>44</xdr:row>
      <xdr:rowOff>38100</xdr:rowOff>
    </xdr:from>
    <xdr:to>
      <xdr:col>5</xdr:col>
      <xdr:colOff>438150</xdr:colOff>
      <xdr:row>47</xdr:row>
      <xdr:rowOff>76200</xdr:rowOff>
    </xdr:to>
    <xdr:sp macro="" textlink="">
      <xdr:nvSpPr>
        <xdr:cNvPr id="8" name="Rectangle 7"/>
        <xdr:cNvSpPr/>
      </xdr:nvSpPr>
      <xdr:spPr>
        <a:xfrm>
          <a:off x="4933950" y="6724650"/>
          <a:ext cx="1419225" cy="523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Clear LCD then</a:t>
          </a:r>
          <a:r>
            <a:rPr lang="en-US" sz="1100" baseline="0"/>
            <a:t> </a:t>
          </a:r>
          <a:r>
            <a:rPr lang="en-US" sz="1100"/>
            <a:t>Write</a:t>
          </a:r>
        </a:p>
        <a:p>
          <a:pPr algn="l"/>
          <a:r>
            <a:rPr lang="en-US" sz="1100"/>
            <a:t>"Loop 1 Started"</a:t>
          </a:r>
        </a:p>
      </xdr:txBody>
    </xdr:sp>
    <xdr:clientData/>
  </xdr:twoCellAnchor>
  <xdr:twoCellAnchor>
    <xdr:from>
      <xdr:col>4</xdr:col>
      <xdr:colOff>190500</xdr:colOff>
      <xdr:row>49</xdr:row>
      <xdr:rowOff>9525</xdr:rowOff>
    </xdr:from>
    <xdr:to>
      <xdr:col>4</xdr:col>
      <xdr:colOff>504825</xdr:colOff>
      <xdr:row>50</xdr:row>
      <xdr:rowOff>133350</xdr:rowOff>
    </xdr:to>
    <xdr:sp macro="" textlink="">
      <xdr:nvSpPr>
        <xdr:cNvPr id="9" name="Oval 8"/>
        <xdr:cNvSpPr/>
      </xdr:nvSpPr>
      <xdr:spPr>
        <a:xfrm>
          <a:off x="5495925" y="7505700"/>
          <a:ext cx="314325" cy="285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238125</xdr:colOff>
      <xdr:row>52</xdr:row>
      <xdr:rowOff>142875</xdr:rowOff>
    </xdr:from>
    <xdr:to>
      <xdr:col>5</xdr:col>
      <xdr:colOff>476250</xdr:colOff>
      <xdr:row>56</xdr:row>
      <xdr:rowOff>47625</xdr:rowOff>
    </xdr:to>
    <xdr:sp macro="" textlink="">
      <xdr:nvSpPr>
        <xdr:cNvPr id="10" name="Rectangle 9"/>
        <xdr:cNvSpPr/>
      </xdr:nvSpPr>
      <xdr:spPr>
        <a:xfrm>
          <a:off x="4933950" y="8124825"/>
          <a:ext cx="1457325" cy="5524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Dim RED LED</a:t>
          </a:r>
        </a:p>
        <a:p>
          <a:pPr algn="l"/>
          <a:r>
            <a:rPr lang="en-US" sz="1100"/>
            <a:t>UN_Dim</a:t>
          </a:r>
          <a:r>
            <a:rPr lang="en-US" sz="1100" baseline="0"/>
            <a:t> BLUE LED</a:t>
          </a:r>
          <a:endParaRPr lang="en-US" sz="1100"/>
        </a:p>
      </xdr:txBody>
    </xdr:sp>
    <xdr:clientData/>
  </xdr:twoCellAnchor>
  <xdr:twoCellAnchor>
    <xdr:from>
      <xdr:col>3</xdr:col>
      <xdr:colOff>495300</xdr:colOff>
      <xdr:row>58</xdr:row>
      <xdr:rowOff>152400</xdr:rowOff>
    </xdr:from>
    <xdr:to>
      <xdr:col>5</xdr:col>
      <xdr:colOff>190500</xdr:colOff>
      <xdr:row>62</xdr:row>
      <xdr:rowOff>117348</xdr:rowOff>
    </xdr:to>
    <xdr:sp macro="" textlink="">
      <xdr:nvSpPr>
        <xdr:cNvPr id="11" name="Flowchart: Decision 10"/>
        <xdr:cNvSpPr/>
      </xdr:nvSpPr>
      <xdr:spPr>
        <a:xfrm>
          <a:off x="5191125" y="9105900"/>
          <a:ext cx="914400" cy="612648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FIN</a:t>
          </a:r>
        </a:p>
      </xdr:txBody>
    </xdr:sp>
    <xdr:clientData/>
  </xdr:twoCellAnchor>
  <xdr:twoCellAnchor>
    <xdr:from>
      <xdr:col>3</xdr:col>
      <xdr:colOff>371475</xdr:colOff>
      <xdr:row>25</xdr:row>
      <xdr:rowOff>28575</xdr:rowOff>
    </xdr:from>
    <xdr:to>
      <xdr:col>3</xdr:col>
      <xdr:colOff>376237</xdr:colOff>
      <xdr:row>26</xdr:row>
      <xdr:rowOff>47625</xdr:rowOff>
    </xdr:to>
    <xdr:cxnSp macro="">
      <xdr:nvCxnSpPr>
        <xdr:cNvPr id="13" name="Straight Arrow Connector 12"/>
        <xdr:cNvCxnSpPr>
          <a:stCxn id="2" idx="2"/>
          <a:endCxn id="4" idx="0"/>
        </xdr:cNvCxnSpPr>
      </xdr:nvCxnSpPr>
      <xdr:spPr>
        <a:xfrm flipH="1">
          <a:off x="5676900" y="3962400"/>
          <a:ext cx="4762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366713</xdr:colOff>
      <xdr:row>30</xdr:row>
      <xdr:rowOff>38100</xdr:rowOff>
    </xdr:from>
    <xdr:to>
      <xdr:col>3</xdr:col>
      <xdr:colOff>371475</xdr:colOff>
      <xdr:row>31</xdr:row>
      <xdr:rowOff>47625</xdr:rowOff>
    </xdr:to>
    <xdr:cxnSp macro="">
      <xdr:nvCxnSpPr>
        <xdr:cNvPr id="15" name="Straight Arrow Connector 14"/>
        <xdr:cNvCxnSpPr>
          <a:stCxn id="4" idx="2"/>
          <a:endCxn id="5" idx="0"/>
        </xdr:cNvCxnSpPr>
      </xdr:nvCxnSpPr>
      <xdr:spPr>
        <a:xfrm flipH="1">
          <a:off x="5672138" y="4781550"/>
          <a:ext cx="4762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366713</xdr:colOff>
      <xdr:row>33</xdr:row>
      <xdr:rowOff>104775</xdr:rowOff>
    </xdr:from>
    <xdr:to>
      <xdr:col>3</xdr:col>
      <xdr:colOff>366713</xdr:colOff>
      <xdr:row>34</xdr:row>
      <xdr:rowOff>95249</xdr:rowOff>
    </xdr:to>
    <xdr:cxnSp macro="">
      <xdr:nvCxnSpPr>
        <xdr:cNvPr id="17" name="Straight Arrow Connector 16"/>
        <xdr:cNvCxnSpPr>
          <a:stCxn id="5" idx="2"/>
          <a:endCxn id="6" idx="0"/>
        </xdr:cNvCxnSpPr>
      </xdr:nvCxnSpPr>
      <xdr:spPr>
        <a:xfrm>
          <a:off x="5672138" y="5334000"/>
          <a:ext cx="0" cy="1523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37</xdr:row>
      <xdr:rowOff>133349</xdr:rowOff>
    </xdr:from>
    <xdr:to>
      <xdr:col>4</xdr:col>
      <xdr:colOff>366713</xdr:colOff>
      <xdr:row>41</xdr:row>
      <xdr:rowOff>47625</xdr:rowOff>
    </xdr:to>
    <xdr:cxnSp macro="">
      <xdr:nvCxnSpPr>
        <xdr:cNvPr id="19" name="Straight Arrow Connector 18"/>
        <xdr:cNvCxnSpPr>
          <a:stCxn id="6" idx="2"/>
          <a:endCxn id="7" idx="0"/>
        </xdr:cNvCxnSpPr>
      </xdr:nvCxnSpPr>
      <xdr:spPr>
        <a:xfrm flipH="1">
          <a:off x="5653088" y="6172199"/>
          <a:ext cx="19050" cy="5619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338138</xdr:colOff>
      <xdr:row>43</xdr:row>
      <xdr:rowOff>9525</xdr:rowOff>
    </xdr:from>
    <xdr:to>
      <xdr:col>4</xdr:col>
      <xdr:colOff>347663</xdr:colOff>
      <xdr:row>44</xdr:row>
      <xdr:rowOff>38100</xdr:rowOff>
    </xdr:to>
    <xdr:cxnSp macro="">
      <xdr:nvCxnSpPr>
        <xdr:cNvPr id="21" name="Straight Arrow Connector 20"/>
        <xdr:cNvCxnSpPr>
          <a:stCxn id="7" idx="4"/>
          <a:endCxn id="8" idx="0"/>
        </xdr:cNvCxnSpPr>
      </xdr:nvCxnSpPr>
      <xdr:spPr>
        <a:xfrm flipH="1">
          <a:off x="5643563" y="6534150"/>
          <a:ext cx="9525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338138</xdr:colOff>
      <xdr:row>47</xdr:row>
      <xdr:rowOff>76200</xdr:rowOff>
    </xdr:from>
    <xdr:to>
      <xdr:col>4</xdr:col>
      <xdr:colOff>347663</xdr:colOff>
      <xdr:row>49</xdr:row>
      <xdr:rowOff>9525</xdr:rowOff>
    </xdr:to>
    <xdr:cxnSp macro="">
      <xdr:nvCxnSpPr>
        <xdr:cNvPr id="23" name="Straight Arrow Connector 22"/>
        <xdr:cNvCxnSpPr>
          <a:stCxn id="8" idx="2"/>
          <a:endCxn id="9" idx="0"/>
        </xdr:cNvCxnSpPr>
      </xdr:nvCxnSpPr>
      <xdr:spPr>
        <a:xfrm>
          <a:off x="5643563" y="7248525"/>
          <a:ext cx="9525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50</xdr:row>
      <xdr:rowOff>133350</xdr:rowOff>
    </xdr:from>
    <xdr:to>
      <xdr:col>4</xdr:col>
      <xdr:colOff>357188</xdr:colOff>
      <xdr:row>52</xdr:row>
      <xdr:rowOff>142875</xdr:rowOff>
    </xdr:to>
    <xdr:cxnSp macro="">
      <xdr:nvCxnSpPr>
        <xdr:cNvPr id="25" name="Straight Arrow Connector 24"/>
        <xdr:cNvCxnSpPr>
          <a:stCxn id="9" idx="4"/>
          <a:endCxn id="10" idx="0"/>
        </xdr:cNvCxnSpPr>
      </xdr:nvCxnSpPr>
      <xdr:spPr>
        <a:xfrm>
          <a:off x="5653088" y="7791450"/>
          <a:ext cx="952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49</xdr:row>
      <xdr:rowOff>152401</xdr:rowOff>
    </xdr:from>
    <xdr:to>
      <xdr:col>4</xdr:col>
      <xdr:colOff>190500</xdr:colOff>
      <xdr:row>60</xdr:row>
      <xdr:rowOff>134875</xdr:rowOff>
    </xdr:to>
    <xdr:cxnSp macro="">
      <xdr:nvCxnSpPr>
        <xdr:cNvPr id="29" name="Elbow Connector 28"/>
        <xdr:cNvCxnSpPr>
          <a:stCxn id="11" idx="1"/>
          <a:endCxn id="9" idx="2"/>
        </xdr:cNvCxnSpPr>
      </xdr:nvCxnSpPr>
      <xdr:spPr>
        <a:xfrm rot="10800000" flipH="1">
          <a:off x="5191125" y="7648576"/>
          <a:ext cx="304800" cy="1763649"/>
        </a:xfrm>
        <a:prstGeom prst="bentConnector3">
          <a:avLst>
            <a:gd name="adj1" fmla="val -2312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56</xdr:row>
      <xdr:rowOff>47625</xdr:rowOff>
    </xdr:from>
    <xdr:to>
      <xdr:col>4</xdr:col>
      <xdr:colOff>357188</xdr:colOff>
      <xdr:row>58</xdr:row>
      <xdr:rowOff>152400</xdr:rowOff>
    </xdr:to>
    <xdr:cxnSp macro="">
      <xdr:nvCxnSpPr>
        <xdr:cNvPr id="33" name="Straight Arrow Connector 32"/>
        <xdr:cNvCxnSpPr>
          <a:stCxn id="10" idx="2"/>
          <a:endCxn id="11" idx="0"/>
        </xdr:cNvCxnSpPr>
      </xdr:nvCxnSpPr>
      <xdr:spPr>
        <a:xfrm flipH="1">
          <a:off x="5648325" y="8677275"/>
          <a:ext cx="14288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61</xdr:row>
      <xdr:rowOff>142875</xdr:rowOff>
    </xdr:from>
    <xdr:to>
      <xdr:col>9</xdr:col>
      <xdr:colOff>476250</xdr:colOff>
      <xdr:row>63</xdr:row>
      <xdr:rowOff>104775</xdr:rowOff>
    </xdr:to>
    <xdr:sp macro="" textlink="">
      <xdr:nvSpPr>
        <xdr:cNvPr id="34" name="Oval 33"/>
        <xdr:cNvSpPr/>
      </xdr:nvSpPr>
      <xdr:spPr>
        <a:xfrm>
          <a:off x="8515350" y="6667500"/>
          <a:ext cx="314325" cy="285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190500</xdr:colOff>
      <xdr:row>65</xdr:row>
      <xdr:rowOff>114300</xdr:rowOff>
    </xdr:from>
    <xdr:to>
      <xdr:col>10</xdr:col>
      <xdr:colOff>428625</xdr:colOff>
      <xdr:row>69</xdr:row>
      <xdr:rowOff>19050</xdr:rowOff>
    </xdr:to>
    <xdr:sp macro="" textlink="">
      <xdr:nvSpPr>
        <xdr:cNvPr id="35" name="Rectangle 34"/>
        <xdr:cNvSpPr/>
      </xdr:nvSpPr>
      <xdr:spPr>
        <a:xfrm>
          <a:off x="4886325" y="11172825"/>
          <a:ext cx="1457325" cy="5524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UN_Dim RED LED</a:t>
          </a:r>
        </a:p>
        <a:p>
          <a:pPr algn="l"/>
          <a:r>
            <a:rPr lang="en-US" sz="1100"/>
            <a:t>Dim</a:t>
          </a:r>
          <a:r>
            <a:rPr lang="en-US" sz="1100" baseline="0"/>
            <a:t> BLUE LED</a:t>
          </a:r>
          <a:endParaRPr lang="en-US" sz="1100"/>
        </a:p>
      </xdr:txBody>
    </xdr:sp>
    <xdr:clientData/>
  </xdr:twoCellAnchor>
  <xdr:twoCellAnchor>
    <xdr:from>
      <xdr:col>8</xdr:col>
      <xdr:colOff>447675</xdr:colOff>
      <xdr:row>71</xdr:row>
      <xdr:rowOff>123825</xdr:rowOff>
    </xdr:from>
    <xdr:to>
      <xdr:col>10</xdr:col>
      <xdr:colOff>142875</xdr:colOff>
      <xdr:row>75</xdr:row>
      <xdr:rowOff>88773</xdr:rowOff>
    </xdr:to>
    <xdr:sp macro="" textlink="">
      <xdr:nvSpPr>
        <xdr:cNvPr id="36" name="Flowchart: Decision 35"/>
        <xdr:cNvSpPr/>
      </xdr:nvSpPr>
      <xdr:spPr>
        <a:xfrm>
          <a:off x="5143500" y="12153900"/>
          <a:ext cx="914400" cy="612648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FIN</a:t>
          </a:r>
        </a:p>
      </xdr:txBody>
    </xdr:sp>
    <xdr:clientData/>
  </xdr:twoCellAnchor>
  <xdr:twoCellAnchor>
    <xdr:from>
      <xdr:col>9</xdr:col>
      <xdr:colOff>319088</xdr:colOff>
      <xdr:row>57</xdr:row>
      <xdr:rowOff>38100</xdr:rowOff>
    </xdr:from>
    <xdr:to>
      <xdr:col>9</xdr:col>
      <xdr:colOff>319088</xdr:colOff>
      <xdr:row>61</xdr:row>
      <xdr:rowOff>142875</xdr:rowOff>
    </xdr:to>
    <xdr:cxnSp macro="">
      <xdr:nvCxnSpPr>
        <xdr:cNvPr id="37" name="Straight Arrow Connector 36"/>
        <xdr:cNvCxnSpPr>
          <a:stCxn id="46" idx="2"/>
          <a:endCxn id="34" idx="0"/>
        </xdr:cNvCxnSpPr>
      </xdr:nvCxnSpPr>
      <xdr:spPr>
        <a:xfrm>
          <a:off x="8672513" y="5915025"/>
          <a:ext cx="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309563</xdr:colOff>
      <xdr:row>63</xdr:row>
      <xdr:rowOff>104775</xdr:rowOff>
    </xdr:from>
    <xdr:to>
      <xdr:col>9</xdr:col>
      <xdr:colOff>319088</xdr:colOff>
      <xdr:row>65</xdr:row>
      <xdr:rowOff>114300</xdr:rowOff>
    </xdr:to>
    <xdr:cxnSp macro="">
      <xdr:nvCxnSpPr>
        <xdr:cNvPr id="38" name="Straight Arrow Connector 37"/>
        <xdr:cNvCxnSpPr>
          <a:stCxn id="34" idx="4"/>
          <a:endCxn id="35" idx="0"/>
        </xdr:cNvCxnSpPr>
      </xdr:nvCxnSpPr>
      <xdr:spPr>
        <a:xfrm flipH="1">
          <a:off x="8662988" y="6953250"/>
          <a:ext cx="952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62</xdr:row>
      <xdr:rowOff>123826</xdr:rowOff>
    </xdr:from>
    <xdr:to>
      <xdr:col>9</xdr:col>
      <xdr:colOff>161925</xdr:colOff>
      <xdr:row>73</xdr:row>
      <xdr:rowOff>106300</xdr:rowOff>
    </xdr:to>
    <xdr:cxnSp macro="">
      <xdr:nvCxnSpPr>
        <xdr:cNvPr id="39" name="Elbow Connector 38"/>
        <xdr:cNvCxnSpPr>
          <a:stCxn id="36" idx="1"/>
          <a:endCxn id="34" idx="2"/>
        </xdr:cNvCxnSpPr>
      </xdr:nvCxnSpPr>
      <xdr:spPr>
        <a:xfrm rot="10800000" flipH="1">
          <a:off x="8191500" y="6810376"/>
          <a:ext cx="323850" cy="1763649"/>
        </a:xfrm>
        <a:prstGeom prst="bentConnector3">
          <a:avLst>
            <a:gd name="adj1" fmla="val -21764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69</xdr:row>
      <xdr:rowOff>19050</xdr:rowOff>
    </xdr:from>
    <xdr:to>
      <xdr:col>9</xdr:col>
      <xdr:colOff>309563</xdr:colOff>
      <xdr:row>71</xdr:row>
      <xdr:rowOff>123825</xdr:rowOff>
    </xdr:to>
    <xdr:cxnSp macro="">
      <xdr:nvCxnSpPr>
        <xdr:cNvPr id="40" name="Straight Arrow Connector 39"/>
        <xdr:cNvCxnSpPr>
          <a:stCxn id="35" idx="2"/>
          <a:endCxn id="36" idx="0"/>
        </xdr:cNvCxnSpPr>
      </xdr:nvCxnSpPr>
      <xdr:spPr>
        <a:xfrm flipH="1">
          <a:off x="5600700" y="11725275"/>
          <a:ext cx="14288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43</xdr:row>
      <xdr:rowOff>0</xdr:rowOff>
    </xdr:from>
    <xdr:to>
      <xdr:col>10</xdr:col>
      <xdr:colOff>438150</xdr:colOff>
      <xdr:row>46</xdr:row>
      <xdr:rowOff>38100</xdr:rowOff>
    </xdr:to>
    <xdr:sp macro="" textlink="">
      <xdr:nvSpPr>
        <xdr:cNvPr id="45" name="Rectangle 44"/>
        <xdr:cNvSpPr/>
      </xdr:nvSpPr>
      <xdr:spPr>
        <a:xfrm>
          <a:off x="7981950" y="3609975"/>
          <a:ext cx="1419225" cy="523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Clear LCD then Write</a:t>
          </a:r>
        </a:p>
        <a:p>
          <a:pPr algn="l"/>
          <a:r>
            <a:rPr lang="en-US" sz="1100"/>
            <a:t>"Loop 1 Finished"</a:t>
          </a:r>
        </a:p>
      </xdr:txBody>
    </xdr:sp>
    <xdr:clientData/>
  </xdr:twoCellAnchor>
  <xdr:twoCellAnchor>
    <xdr:from>
      <xdr:col>8</xdr:col>
      <xdr:colOff>219075</xdr:colOff>
      <xdr:row>54</xdr:row>
      <xdr:rowOff>0</xdr:rowOff>
    </xdr:from>
    <xdr:to>
      <xdr:col>10</xdr:col>
      <xdr:colOff>419100</xdr:colOff>
      <xdr:row>57</xdr:row>
      <xdr:rowOff>38100</xdr:rowOff>
    </xdr:to>
    <xdr:sp macro="" textlink="">
      <xdr:nvSpPr>
        <xdr:cNvPr id="46" name="Rectangle 45"/>
        <xdr:cNvSpPr/>
      </xdr:nvSpPr>
      <xdr:spPr>
        <a:xfrm>
          <a:off x="7962900" y="5391150"/>
          <a:ext cx="1419225" cy="523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Write</a:t>
          </a:r>
        </a:p>
        <a:p>
          <a:pPr algn="l"/>
          <a:r>
            <a:rPr lang="en-US" sz="1100"/>
            <a:t>"Loop 2 Started"</a:t>
          </a:r>
        </a:p>
      </xdr:txBody>
    </xdr:sp>
    <xdr:clientData/>
  </xdr:twoCellAnchor>
  <xdr:twoCellAnchor>
    <xdr:from>
      <xdr:col>8</xdr:col>
      <xdr:colOff>228600</xdr:colOff>
      <xdr:row>48</xdr:row>
      <xdr:rowOff>133350</xdr:rowOff>
    </xdr:from>
    <xdr:to>
      <xdr:col>10</xdr:col>
      <xdr:colOff>428625</xdr:colOff>
      <xdr:row>51</xdr:row>
      <xdr:rowOff>28575</xdr:rowOff>
    </xdr:to>
    <xdr:sp macro="" textlink="">
      <xdr:nvSpPr>
        <xdr:cNvPr id="47" name="Rectangle 46"/>
        <xdr:cNvSpPr/>
      </xdr:nvSpPr>
      <xdr:spPr>
        <a:xfrm>
          <a:off x="7972425" y="4552950"/>
          <a:ext cx="1419225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Clear LCD</a:t>
          </a:r>
        </a:p>
      </xdr:txBody>
    </xdr:sp>
    <xdr:clientData/>
  </xdr:twoCellAnchor>
  <xdr:twoCellAnchor>
    <xdr:from>
      <xdr:col>9</xdr:col>
      <xdr:colOff>328613</xdr:colOff>
      <xdr:row>46</xdr:row>
      <xdr:rowOff>38100</xdr:rowOff>
    </xdr:from>
    <xdr:to>
      <xdr:col>9</xdr:col>
      <xdr:colOff>338138</xdr:colOff>
      <xdr:row>48</xdr:row>
      <xdr:rowOff>133350</xdr:rowOff>
    </xdr:to>
    <xdr:cxnSp macro="">
      <xdr:nvCxnSpPr>
        <xdr:cNvPr id="52" name="Straight Arrow Connector 51"/>
        <xdr:cNvCxnSpPr>
          <a:stCxn id="45" idx="2"/>
          <a:endCxn id="47" idx="0"/>
        </xdr:cNvCxnSpPr>
      </xdr:nvCxnSpPr>
      <xdr:spPr>
        <a:xfrm flipH="1">
          <a:off x="8682038" y="4133850"/>
          <a:ext cx="9525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319088</xdr:colOff>
      <xdr:row>51</xdr:row>
      <xdr:rowOff>28575</xdr:rowOff>
    </xdr:from>
    <xdr:to>
      <xdr:col>9</xdr:col>
      <xdr:colOff>328613</xdr:colOff>
      <xdr:row>54</xdr:row>
      <xdr:rowOff>0</xdr:rowOff>
    </xdr:to>
    <xdr:cxnSp macro="">
      <xdr:nvCxnSpPr>
        <xdr:cNvPr id="54" name="Straight Arrow Connector 53"/>
        <xdr:cNvCxnSpPr>
          <a:stCxn id="47" idx="2"/>
          <a:endCxn id="46" idx="0"/>
        </xdr:cNvCxnSpPr>
      </xdr:nvCxnSpPr>
      <xdr:spPr>
        <a:xfrm flipH="1">
          <a:off x="8672513" y="4933950"/>
          <a:ext cx="9525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78</xdr:row>
      <xdr:rowOff>38100</xdr:rowOff>
    </xdr:from>
    <xdr:to>
      <xdr:col>10</xdr:col>
      <xdr:colOff>400050</xdr:colOff>
      <xdr:row>81</xdr:row>
      <xdr:rowOff>76200</xdr:rowOff>
    </xdr:to>
    <xdr:sp macro="" textlink="">
      <xdr:nvSpPr>
        <xdr:cNvPr id="55" name="Rectangle 54"/>
        <xdr:cNvSpPr/>
      </xdr:nvSpPr>
      <xdr:spPr>
        <a:xfrm>
          <a:off x="4895850" y="15792450"/>
          <a:ext cx="1419225" cy="523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Write</a:t>
          </a:r>
        </a:p>
        <a:p>
          <a:pPr algn="l"/>
          <a:r>
            <a:rPr lang="en-US" sz="1100"/>
            <a:t>"Loop 2 Finished"</a:t>
          </a:r>
        </a:p>
      </xdr:txBody>
    </xdr:sp>
    <xdr:clientData/>
  </xdr:twoCellAnchor>
  <xdr:twoCellAnchor>
    <xdr:from>
      <xdr:col>9</xdr:col>
      <xdr:colOff>295275</xdr:colOff>
      <xdr:row>75</xdr:row>
      <xdr:rowOff>88773</xdr:rowOff>
    </xdr:from>
    <xdr:to>
      <xdr:col>9</xdr:col>
      <xdr:colOff>300038</xdr:colOff>
      <xdr:row>78</xdr:row>
      <xdr:rowOff>38100</xdr:rowOff>
    </xdr:to>
    <xdr:cxnSp macro="">
      <xdr:nvCxnSpPr>
        <xdr:cNvPr id="57" name="Straight Arrow Connector 56"/>
        <xdr:cNvCxnSpPr>
          <a:stCxn id="36" idx="2"/>
          <a:endCxn id="55" idx="0"/>
        </xdr:cNvCxnSpPr>
      </xdr:nvCxnSpPr>
      <xdr:spPr>
        <a:xfrm>
          <a:off x="5600700" y="15357348"/>
          <a:ext cx="4763" cy="4351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43</xdr:row>
      <xdr:rowOff>0</xdr:rowOff>
    </xdr:from>
    <xdr:to>
      <xdr:col>9</xdr:col>
      <xdr:colOff>338138</xdr:colOff>
      <xdr:row>62</xdr:row>
      <xdr:rowOff>117348</xdr:rowOff>
    </xdr:to>
    <xdr:cxnSp macro="">
      <xdr:nvCxnSpPr>
        <xdr:cNvPr id="59" name="Elbow Connector 58"/>
        <xdr:cNvCxnSpPr>
          <a:stCxn id="11" idx="2"/>
          <a:endCxn id="45" idx="0"/>
        </xdr:cNvCxnSpPr>
      </xdr:nvCxnSpPr>
      <xdr:spPr>
        <a:xfrm rot="5400000" flipH="1" flipV="1">
          <a:off x="5572982" y="6599968"/>
          <a:ext cx="3193923" cy="3043238"/>
        </a:xfrm>
        <a:prstGeom prst="bentConnector5">
          <a:avLst>
            <a:gd name="adj1" fmla="val -16700"/>
            <a:gd name="adj2" fmla="val 45853"/>
            <a:gd name="adj3" fmla="val 10715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447675</xdr:colOff>
      <xdr:row>62</xdr:row>
      <xdr:rowOff>38100</xdr:rowOff>
    </xdr:from>
    <xdr:ext cx="253403" cy="264560"/>
    <xdr:sp macro="" textlink="">
      <xdr:nvSpPr>
        <xdr:cNvPr id="60" name="TextBox 59"/>
        <xdr:cNvSpPr txBox="1"/>
      </xdr:nvSpPr>
      <xdr:spPr>
        <a:xfrm>
          <a:off x="5753100" y="963930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3</xdr:col>
      <xdr:colOff>57150</xdr:colOff>
      <xdr:row>59</xdr:row>
      <xdr:rowOff>9525</xdr:rowOff>
    </xdr:from>
    <xdr:ext cx="275717" cy="264560"/>
    <xdr:sp macro="" textlink="">
      <xdr:nvSpPr>
        <xdr:cNvPr id="61" name="TextBox 60"/>
        <xdr:cNvSpPr txBox="1"/>
      </xdr:nvSpPr>
      <xdr:spPr>
        <a:xfrm>
          <a:off x="4752975" y="9124950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</a:t>
          </a:r>
        </a:p>
      </xdr:txBody>
    </xdr:sp>
    <xdr:clientData/>
  </xdr:oneCellAnchor>
  <xdr:oneCellAnchor>
    <xdr:from>
      <xdr:col>9</xdr:col>
      <xdr:colOff>9525</xdr:colOff>
      <xdr:row>75</xdr:row>
      <xdr:rowOff>104775</xdr:rowOff>
    </xdr:from>
    <xdr:ext cx="253403" cy="264560"/>
    <xdr:sp macro="" textlink="">
      <xdr:nvSpPr>
        <xdr:cNvPr id="62" name="TextBox 61"/>
        <xdr:cNvSpPr txBox="1"/>
      </xdr:nvSpPr>
      <xdr:spPr>
        <a:xfrm>
          <a:off x="8362950" y="889635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7</xdr:col>
      <xdr:colOff>600075</xdr:colOff>
      <xdr:row>71</xdr:row>
      <xdr:rowOff>133350</xdr:rowOff>
    </xdr:from>
    <xdr:ext cx="275717" cy="264560"/>
    <xdr:sp macro="" textlink="">
      <xdr:nvSpPr>
        <xdr:cNvPr id="64" name="TextBox 63"/>
        <xdr:cNvSpPr txBox="1"/>
      </xdr:nvSpPr>
      <xdr:spPr>
        <a:xfrm>
          <a:off x="7734300" y="8277225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</a:t>
          </a:r>
        </a:p>
      </xdr:txBody>
    </xdr:sp>
    <xdr:clientData/>
  </xdr:oneCellAnchor>
  <xdr:twoCellAnchor>
    <xdr:from>
      <xdr:col>4</xdr:col>
      <xdr:colOff>190500</xdr:colOff>
      <xdr:row>42</xdr:row>
      <xdr:rowOff>28575</xdr:rowOff>
    </xdr:from>
    <xdr:to>
      <xdr:col>9</xdr:col>
      <xdr:colOff>300038</xdr:colOff>
      <xdr:row>81</xdr:row>
      <xdr:rowOff>76200</xdr:rowOff>
    </xdr:to>
    <xdr:cxnSp macro="">
      <xdr:nvCxnSpPr>
        <xdr:cNvPr id="67" name="Elbow Connector 66"/>
        <xdr:cNvCxnSpPr>
          <a:stCxn id="55" idx="2"/>
          <a:endCxn id="7" idx="2"/>
        </xdr:cNvCxnSpPr>
      </xdr:nvCxnSpPr>
      <xdr:spPr>
        <a:xfrm rot="5400000" flipH="1">
          <a:off x="3893344" y="7993856"/>
          <a:ext cx="6362700" cy="3157538"/>
        </a:xfrm>
        <a:prstGeom prst="bentConnector4">
          <a:avLst>
            <a:gd name="adj1" fmla="val -3593"/>
            <a:gd name="adj2" fmla="val 14615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361951</xdr:colOff>
      <xdr:row>20</xdr:row>
      <xdr:rowOff>38100</xdr:rowOff>
    </xdr:from>
    <xdr:to>
      <xdr:col>5</xdr:col>
      <xdr:colOff>495301</xdr:colOff>
      <xdr:row>38</xdr:row>
      <xdr:rowOff>66675</xdr:rowOff>
    </xdr:to>
    <xdr:sp macro="" textlink="">
      <xdr:nvSpPr>
        <xdr:cNvPr id="70" name="Rectangle 69"/>
        <xdr:cNvSpPr/>
      </xdr:nvSpPr>
      <xdr:spPr>
        <a:xfrm>
          <a:off x="3838576" y="3324225"/>
          <a:ext cx="2571750" cy="2943225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342900</xdr:colOff>
      <xdr:row>39</xdr:row>
      <xdr:rowOff>76200</xdr:rowOff>
    </xdr:from>
    <xdr:to>
      <xdr:col>11</xdr:col>
      <xdr:colOff>247650</xdr:colOff>
      <xdr:row>84</xdr:row>
      <xdr:rowOff>95250</xdr:rowOff>
    </xdr:to>
    <xdr:sp macro="" textlink="">
      <xdr:nvSpPr>
        <xdr:cNvPr id="76" name="Rectangle 75"/>
        <xdr:cNvSpPr/>
      </xdr:nvSpPr>
      <xdr:spPr>
        <a:xfrm>
          <a:off x="3819525" y="6438900"/>
          <a:ext cx="6000750" cy="7305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400050</xdr:colOff>
      <xdr:row>32</xdr:row>
      <xdr:rowOff>19050</xdr:rowOff>
    </xdr:from>
    <xdr:to>
      <xdr:col>9</xdr:col>
      <xdr:colOff>600075</xdr:colOff>
      <xdr:row>34</xdr:row>
      <xdr:rowOff>76200</xdr:rowOff>
    </xdr:to>
    <xdr:sp macro="" textlink="">
      <xdr:nvSpPr>
        <xdr:cNvPr id="77" name="Rectangle 76"/>
        <xdr:cNvSpPr/>
      </xdr:nvSpPr>
      <xdr:spPr>
        <a:xfrm>
          <a:off x="8143875" y="5248275"/>
          <a:ext cx="1419225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Clear LCD</a:t>
          </a:r>
        </a:p>
      </xdr:txBody>
    </xdr:sp>
    <xdr:clientData/>
  </xdr:twoCellAnchor>
  <xdr:twoCellAnchor>
    <xdr:from>
      <xdr:col>7</xdr:col>
      <xdr:colOff>400050</xdr:colOff>
      <xdr:row>27</xdr:row>
      <xdr:rowOff>142875</xdr:rowOff>
    </xdr:from>
    <xdr:to>
      <xdr:col>10</xdr:col>
      <xdr:colOff>0</xdr:colOff>
      <xdr:row>31</xdr:row>
      <xdr:rowOff>9525</xdr:rowOff>
    </xdr:to>
    <xdr:sp macro="" textlink="">
      <xdr:nvSpPr>
        <xdr:cNvPr id="78" name="Rectangle 77"/>
        <xdr:cNvSpPr/>
      </xdr:nvSpPr>
      <xdr:spPr>
        <a:xfrm>
          <a:off x="8143875" y="4562475"/>
          <a:ext cx="1428750" cy="5143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Write</a:t>
          </a:r>
          <a:r>
            <a:rPr lang="en-US" sz="1100" baseline="0"/>
            <a:t> "Interrupt activated"</a:t>
          </a:r>
          <a:endParaRPr lang="en-US" sz="1100"/>
        </a:p>
      </xdr:txBody>
    </xdr:sp>
    <xdr:clientData/>
  </xdr:twoCellAnchor>
  <xdr:twoCellAnchor>
    <xdr:from>
      <xdr:col>7</xdr:col>
      <xdr:colOff>390525</xdr:colOff>
      <xdr:row>24</xdr:row>
      <xdr:rowOff>66675</xdr:rowOff>
    </xdr:from>
    <xdr:to>
      <xdr:col>9</xdr:col>
      <xdr:colOff>590550</xdr:colOff>
      <xdr:row>26</xdr:row>
      <xdr:rowOff>123825</xdr:rowOff>
    </xdr:to>
    <xdr:sp macro="" textlink="">
      <xdr:nvSpPr>
        <xdr:cNvPr id="79" name="Rectangle 78"/>
        <xdr:cNvSpPr/>
      </xdr:nvSpPr>
      <xdr:spPr>
        <a:xfrm>
          <a:off x="8134350" y="4000500"/>
          <a:ext cx="1419225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Turn OFF LEDs</a:t>
          </a:r>
        </a:p>
      </xdr:txBody>
    </xdr:sp>
    <xdr:clientData/>
  </xdr:twoCellAnchor>
  <xdr:twoCellAnchor>
    <xdr:from>
      <xdr:col>10</xdr:col>
      <xdr:colOff>342900</xdr:colOff>
      <xdr:row>24</xdr:row>
      <xdr:rowOff>9524</xdr:rowOff>
    </xdr:from>
    <xdr:to>
      <xdr:col>12</xdr:col>
      <xdr:colOff>542925</xdr:colOff>
      <xdr:row>27</xdr:row>
      <xdr:rowOff>19050</xdr:rowOff>
    </xdr:to>
    <xdr:sp macro="" textlink="">
      <xdr:nvSpPr>
        <xdr:cNvPr id="80" name="Rectangle 79"/>
        <xdr:cNvSpPr/>
      </xdr:nvSpPr>
      <xdr:spPr>
        <a:xfrm>
          <a:off x="9915525" y="3943349"/>
          <a:ext cx="1419225" cy="49530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Blink BLUE LED 5 times</a:t>
          </a:r>
        </a:p>
      </xdr:txBody>
    </xdr:sp>
    <xdr:clientData/>
  </xdr:twoCellAnchor>
  <xdr:twoCellAnchor>
    <xdr:from>
      <xdr:col>13</xdr:col>
      <xdr:colOff>123825</xdr:colOff>
      <xdr:row>27</xdr:row>
      <xdr:rowOff>104775</xdr:rowOff>
    </xdr:from>
    <xdr:to>
      <xdr:col>15</xdr:col>
      <xdr:colOff>333375</xdr:colOff>
      <xdr:row>29</xdr:row>
      <xdr:rowOff>142875</xdr:rowOff>
    </xdr:to>
    <xdr:sp macro="" textlink="">
      <xdr:nvSpPr>
        <xdr:cNvPr id="81" name="Rectangle 80"/>
        <xdr:cNvSpPr/>
      </xdr:nvSpPr>
      <xdr:spPr>
        <a:xfrm>
          <a:off x="11525250" y="4524375"/>
          <a:ext cx="1428750" cy="3619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Write</a:t>
          </a:r>
          <a:r>
            <a:rPr lang="en-US" sz="1100" baseline="0"/>
            <a:t> "Exit  Int RTIN"</a:t>
          </a:r>
          <a:endParaRPr lang="en-US" sz="1100"/>
        </a:p>
      </xdr:txBody>
    </xdr:sp>
    <xdr:clientData/>
  </xdr:twoCellAnchor>
  <xdr:twoCellAnchor>
    <xdr:from>
      <xdr:col>13</xdr:col>
      <xdr:colOff>123825</xdr:colOff>
      <xdr:row>24</xdr:row>
      <xdr:rowOff>66675</xdr:rowOff>
    </xdr:from>
    <xdr:to>
      <xdr:col>15</xdr:col>
      <xdr:colOff>323850</xdr:colOff>
      <xdr:row>26</xdr:row>
      <xdr:rowOff>123825</xdr:rowOff>
    </xdr:to>
    <xdr:sp macro="" textlink="">
      <xdr:nvSpPr>
        <xdr:cNvPr id="82" name="Rectangle 81"/>
        <xdr:cNvSpPr/>
      </xdr:nvSpPr>
      <xdr:spPr>
        <a:xfrm>
          <a:off x="11525250" y="4000500"/>
          <a:ext cx="1419225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Turn OFF LEDs</a:t>
          </a:r>
        </a:p>
      </xdr:txBody>
    </xdr:sp>
    <xdr:clientData/>
  </xdr:twoCellAnchor>
  <xdr:twoCellAnchor>
    <xdr:from>
      <xdr:col>13</xdr:col>
      <xdr:colOff>133350</xdr:colOff>
      <xdr:row>31</xdr:row>
      <xdr:rowOff>114300</xdr:rowOff>
    </xdr:from>
    <xdr:to>
      <xdr:col>15</xdr:col>
      <xdr:colOff>333375</xdr:colOff>
      <xdr:row>34</xdr:row>
      <xdr:rowOff>9525</xdr:rowOff>
    </xdr:to>
    <xdr:sp macro="" textlink="">
      <xdr:nvSpPr>
        <xdr:cNvPr id="83" name="Rectangle 82"/>
        <xdr:cNvSpPr/>
      </xdr:nvSpPr>
      <xdr:spPr>
        <a:xfrm>
          <a:off x="11534775" y="5181600"/>
          <a:ext cx="1419225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Clear LCD</a:t>
          </a:r>
        </a:p>
      </xdr:txBody>
    </xdr:sp>
    <xdr:clientData/>
  </xdr:twoCellAnchor>
  <xdr:twoCellAnchor>
    <xdr:from>
      <xdr:col>8</xdr:col>
      <xdr:colOff>528638</xdr:colOff>
      <xdr:row>34</xdr:row>
      <xdr:rowOff>76200</xdr:rowOff>
    </xdr:from>
    <xdr:to>
      <xdr:col>8</xdr:col>
      <xdr:colOff>542925</xdr:colOff>
      <xdr:row>39</xdr:row>
      <xdr:rowOff>76200</xdr:rowOff>
    </xdr:to>
    <xdr:cxnSp macro="">
      <xdr:nvCxnSpPr>
        <xdr:cNvPr id="85" name="Straight Arrow Connector 84"/>
        <xdr:cNvCxnSpPr/>
      </xdr:nvCxnSpPr>
      <xdr:spPr>
        <a:xfrm flipH="1" flipV="1">
          <a:off x="8272463" y="5629275"/>
          <a:ext cx="14287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31</xdr:row>
      <xdr:rowOff>9525</xdr:rowOff>
    </xdr:from>
    <xdr:to>
      <xdr:col>8</xdr:col>
      <xdr:colOff>504825</xdr:colOff>
      <xdr:row>32</xdr:row>
      <xdr:rowOff>19050</xdr:rowOff>
    </xdr:to>
    <xdr:cxnSp macro="">
      <xdr:nvCxnSpPr>
        <xdr:cNvPr id="88" name="Straight Arrow Connector 87"/>
        <xdr:cNvCxnSpPr>
          <a:stCxn id="77" idx="0"/>
          <a:endCxn id="78" idx="2"/>
        </xdr:cNvCxnSpPr>
      </xdr:nvCxnSpPr>
      <xdr:spPr>
        <a:xfrm flipV="1">
          <a:off x="8853488" y="5076825"/>
          <a:ext cx="4762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490538</xdr:colOff>
      <xdr:row>26</xdr:row>
      <xdr:rowOff>123825</xdr:rowOff>
    </xdr:from>
    <xdr:to>
      <xdr:col>8</xdr:col>
      <xdr:colOff>504825</xdr:colOff>
      <xdr:row>27</xdr:row>
      <xdr:rowOff>142875</xdr:rowOff>
    </xdr:to>
    <xdr:cxnSp macro="">
      <xdr:nvCxnSpPr>
        <xdr:cNvPr id="90" name="Straight Arrow Connector 89"/>
        <xdr:cNvCxnSpPr>
          <a:stCxn id="78" idx="0"/>
          <a:endCxn id="79" idx="2"/>
        </xdr:cNvCxnSpPr>
      </xdr:nvCxnSpPr>
      <xdr:spPr>
        <a:xfrm flipH="1" flipV="1">
          <a:off x="8843963" y="4381500"/>
          <a:ext cx="14287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25</xdr:row>
      <xdr:rowOff>95250</xdr:rowOff>
    </xdr:from>
    <xdr:to>
      <xdr:col>10</xdr:col>
      <xdr:colOff>342900</xdr:colOff>
      <xdr:row>25</xdr:row>
      <xdr:rowOff>95250</xdr:rowOff>
    </xdr:to>
    <xdr:cxnSp macro="">
      <xdr:nvCxnSpPr>
        <xdr:cNvPr id="92" name="Straight Arrow Connector 91"/>
        <xdr:cNvCxnSpPr>
          <a:stCxn id="79" idx="3"/>
          <a:endCxn id="80" idx="1"/>
        </xdr:cNvCxnSpPr>
      </xdr:nvCxnSpPr>
      <xdr:spPr>
        <a:xfrm>
          <a:off x="9553575" y="4191000"/>
          <a:ext cx="3619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542925</xdr:colOff>
      <xdr:row>25</xdr:row>
      <xdr:rowOff>95250</xdr:rowOff>
    </xdr:from>
    <xdr:to>
      <xdr:col>13</xdr:col>
      <xdr:colOff>123825</xdr:colOff>
      <xdr:row>25</xdr:row>
      <xdr:rowOff>95250</xdr:rowOff>
    </xdr:to>
    <xdr:cxnSp macro="">
      <xdr:nvCxnSpPr>
        <xdr:cNvPr id="94" name="Straight Arrow Connector 93"/>
        <xdr:cNvCxnSpPr>
          <a:stCxn id="80" idx="3"/>
          <a:endCxn id="82" idx="1"/>
        </xdr:cNvCxnSpPr>
      </xdr:nvCxnSpPr>
      <xdr:spPr>
        <a:xfrm>
          <a:off x="11334750" y="4191000"/>
          <a:ext cx="1905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223838</xdr:colOff>
      <xdr:row>26</xdr:row>
      <xdr:rowOff>123825</xdr:rowOff>
    </xdr:from>
    <xdr:to>
      <xdr:col>14</xdr:col>
      <xdr:colOff>228600</xdr:colOff>
      <xdr:row>27</xdr:row>
      <xdr:rowOff>104775</xdr:rowOff>
    </xdr:to>
    <xdr:cxnSp macro="">
      <xdr:nvCxnSpPr>
        <xdr:cNvPr id="96" name="Straight Arrow Connector 95"/>
        <xdr:cNvCxnSpPr>
          <a:stCxn id="82" idx="2"/>
          <a:endCxn id="81" idx="0"/>
        </xdr:cNvCxnSpPr>
      </xdr:nvCxnSpPr>
      <xdr:spPr>
        <a:xfrm>
          <a:off x="12234863" y="4381500"/>
          <a:ext cx="4762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29</xdr:row>
      <xdr:rowOff>142875</xdr:rowOff>
    </xdr:from>
    <xdr:to>
      <xdr:col>14</xdr:col>
      <xdr:colOff>233363</xdr:colOff>
      <xdr:row>31</xdr:row>
      <xdr:rowOff>114300</xdr:rowOff>
    </xdr:to>
    <xdr:cxnSp macro="">
      <xdr:nvCxnSpPr>
        <xdr:cNvPr id="98" name="Straight Arrow Connector 97"/>
        <xdr:cNvCxnSpPr>
          <a:stCxn id="81" idx="2"/>
          <a:endCxn id="83" idx="0"/>
        </xdr:cNvCxnSpPr>
      </xdr:nvCxnSpPr>
      <xdr:spPr>
        <a:xfrm>
          <a:off x="12239625" y="4886325"/>
          <a:ext cx="4763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266702</xdr:colOff>
      <xdr:row>34</xdr:row>
      <xdr:rowOff>9524</xdr:rowOff>
    </xdr:from>
    <xdr:to>
      <xdr:col>14</xdr:col>
      <xdr:colOff>233364</xdr:colOff>
      <xdr:row>43</xdr:row>
      <xdr:rowOff>19050</xdr:rowOff>
    </xdr:to>
    <xdr:cxnSp macro="">
      <xdr:nvCxnSpPr>
        <xdr:cNvPr id="100" name="Elbow Connector 99"/>
        <xdr:cNvCxnSpPr>
          <a:stCxn id="83" idx="2"/>
        </xdr:cNvCxnSpPr>
      </xdr:nvCxnSpPr>
      <xdr:spPr>
        <a:xfrm rot="5400000">
          <a:off x="10003632" y="5398294"/>
          <a:ext cx="1466851" cy="1795462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466726</xdr:colOff>
      <xdr:row>20</xdr:row>
      <xdr:rowOff>9526</xdr:rowOff>
    </xdr:from>
    <xdr:to>
      <xdr:col>16</xdr:col>
      <xdr:colOff>209550</xdr:colOff>
      <xdr:row>36</xdr:row>
      <xdr:rowOff>85725</xdr:rowOff>
    </xdr:to>
    <xdr:sp macro="" textlink="">
      <xdr:nvSpPr>
        <xdr:cNvPr id="101" name="Rectangle 100"/>
        <xdr:cNvSpPr/>
      </xdr:nvSpPr>
      <xdr:spPr>
        <a:xfrm>
          <a:off x="7600951" y="3295651"/>
          <a:ext cx="5838824" cy="26669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219075</xdr:colOff>
      <xdr:row>48</xdr:row>
      <xdr:rowOff>1</xdr:rowOff>
    </xdr:from>
    <xdr:to>
      <xdr:col>6</xdr:col>
      <xdr:colOff>266700</xdr:colOff>
      <xdr:row>66</xdr:row>
      <xdr:rowOff>152401</xdr:rowOff>
    </xdr:to>
    <xdr:sp macro="" textlink="">
      <xdr:nvSpPr>
        <xdr:cNvPr id="104" name="Rectangle 103"/>
        <xdr:cNvSpPr/>
      </xdr:nvSpPr>
      <xdr:spPr>
        <a:xfrm>
          <a:off x="2085975" y="7820026"/>
          <a:ext cx="2486025" cy="306705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209550</xdr:colOff>
      <xdr:row>47</xdr:row>
      <xdr:rowOff>152400</xdr:rowOff>
    </xdr:from>
    <xdr:ext cx="570221" cy="264560"/>
    <xdr:sp macro="" textlink="">
      <xdr:nvSpPr>
        <xdr:cNvPr id="105" name="TextBox 104"/>
        <xdr:cNvSpPr txBox="1"/>
      </xdr:nvSpPr>
      <xdr:spPr>
        <a:xfrm>
          <a:off x="2076450" y="7810500"/>
          <a:ext cx="5702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Loop 1</a:t>
          </a:r>
        </a:p>
      </xdr:txBody>
    </xdr:sp>
    <xdr:clientData/>
  </xdr:oneCellAnchor>
  <xdr:twoCellAnchor>
    <xdr:from>
      <xdr:col>7</xdr:col>
      <xdr:colOff>95250</xdr:colOff>
      <xdr:row>60</xdr:row>
      <xdr:rowOff>76200</xdr:rowOff>
    </xdr:from>
    <xdr:to>
      <xdr:col>11</xdr:col>
      <xdr:colOff>142875</xdr:colOff>
      <xdr:row>77</xdr:row>
      <xdr:rowOff>28575</xdr:rowOff>
    </xdr:to>
    <xdr:sp macro="" textlink="">
      <xdr:nvSpPr>
        <xdr:cNvPr id="106" name="Rectangle 105"/>
        <xdr:cNvSpPr/>
      </xdr:nvSpPr>
      <xdr:spPr>
        <a:xfrm>
          <a:off x="5010150" y="9839325"/>
          <a:ext cx="2486025" cy="270510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66675</xdr:colOff>
      <xdr:row>60</xdr:row>
      <xdr:rowOff>57150</xdr:rowOff>
    </xdr:from>
    <xdr:ext cx="570221" cy="264560"/>
    <xdr:sp macro="" textlink="">
      <xdr:nvSpPr>
        <xdr:cNvPr id="107" name="TextBox 106"/>
        <xdr:cNvSpPr txBox="1"/>
      </xdr:nvSpPr>
      <xdr:spPr>
        <a:xfrm>
          <a:off x="4981575" y="9820275"/>
          <a:ext cx="5702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Loop 2</a:t>
          </a:r>
        </a:p>
      </xdr:txBody>
    </xdr:sp>
    <xdr:clientData/>
  </xdr:oneCellAnchor>
  <xdr:oneCellAnchor>
    <xdr:from>
      <xdr:col>1</xdr:col>
      <xdr:colOff>342900</xdr:colOff>
      <xdr:row>39</xdr:row>
      <xdr:rowOff>85725</xdr:rowOff>
    </xdr:from>
    <xdr:ext cx="793422" cy="264560"/>
    <xdr:sp macro="" textlink="">
      <xdr:nvSpPr>
        <xdr:cNvPr id="108" name="TextBox 107"/>
        <xdr:cNvSpPr txBox="1"/>
      </xdr:nvSpPr>
      <xdr:spPr>
        <a:xfrm>
          <a:off x="952500" y="6448425"/>
          <a:ext cx="7934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Main Loop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199391</xdr:colOff>
      <xdr:row>43</xdr:row>
      <xdr:rowOff>132459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76191" cy="71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296105</xdr:colOff>
      <xdr:row>33</xdr:row>
      <xdr:rowOff>48866</xdr:rowOff>
    </xdr:from>
    <xdr:to>
      <xdr:col>21</xdr:col>
      <xdr:colOff>451287</xdr:colOff>
      <xdr:row>47</xdr:row>
      <xdr:rowOff>59220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431" y="6111736"/>
          <a:ext cx="4144087" cy="2486854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5</xdr:row>
      <xdr:rowOff>29676</xdr:rowOff>
    </xdr:from>
    <xdr:to>
      <xdr:col>4</xdr:col>
      <xdr:colOff>114300</xdr:colOff>
      <xdr:row>10</xdr:row>
      <xdr:rowOff>152241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7591" y="1388024"/>
          <a:ext cx="1495839" cy="950826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390526</xdr:colOff>
      <xdr:row>13</xdr:row>
      <xdr:rowOff>122220</xdr:rowOff>
    </xdr:from>
    <xdr:to>
      <xdr:col>4</xdr:col>
      <xdr:colOff>47626</xdr:colOff>
      <xdr:row>20</xdr:row>
      <xdr:rowOff>76781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6" y="6161070"/>
          <a:ext cx="1485900" cy="1088037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23</xdr:row>
      <xdr:rowOff>114300</xdr:rowOff>
    </xdr:from>
    <xdr:to>
      <xdr:col>4</xdr:col>
      <xdr:colOff>329488</xdr:colOff>
      <xdr:row>30</xdr:row>
      <xdr:rowOff>66519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175" y="7791450"/>
          <a:ext cx="1748713" cy="10856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57150</xdr:rowOff>
    </xdr:from>
    <xdr:to>
      <xdr:col>12</xdr:col>
      <xdr:colOff>84815</xdr:colOff>
      <xdr:row>48</xdr:row>
      <xdr:rowOff>8560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7285715" cy="77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137680</xdr:colOff>
      <xdr:row>0</xdr:row>
      <xdr:rowOff>51953</xdr:rowOff>
    </xdr:from>
    <xdr:to>
      <xdr:col>23</xdr:col>
      <xdr:colOff>432090</xdr:colOff>
      <xdr:row>62</xdr:row>
      <xdr:rowOff>124203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2880" y="51953"/>
          <a:ext cx="7000010" cy="1011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8</xdr:col>
      <xdr:colOff>304153</xdr:colOff>
      <xdr:row>43</xdr:row>
      <xdr:rowOff>132461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5180953" cy="7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208915</xdr:colOff>
      <xdr:row>43</xdr:row>
      <xdr:rowOff>103887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85715" cy="71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199391</xdr:colOff>
      <xdr:row>43</xdr:row>
      <xdr:rowOff>46745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76191" cy="70476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161296</xdr:colOff>
      <xdr:row>43</xdr:row>
      <xdr:rowOff>132459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38096" cy="71333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237486</xdr:colOff>
      <xdr:row>43</xdr:row>
      <xdr:rowOff>94364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14286" cy="70952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256534</xdr:colOff>
      <xdr:row>43</xdr:row>
      <xdr:rowOff>56268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33334" cy="7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87"/>
  <sheetViews>
    <sheetView workbookViewId="0">
      <selection activeCell="T62" sqref="T62"/>
    </sheetView>
  </sheetViews>
  <sheetFormatPr defaultRowHeight="12.75" x14ac:dyDescent="0.2"/>
  <cols>
    <col min="2" max="2" width="18.85546875" customWidth="1"/>
  </cols>
  <sheetData>
    <row r="1" spans="2:17" ht="13.5" thickBot="1" x14ac:dyDescent="0.25"/>
    <row r="2" spans="2:17" ht="13.5" thickBot="1" x14ac:dyDescent="0.25">
      <c r="B2" s="89" t="s">
        <v>55</v>
      </c>
      <c r="C2" s="51">
        <v>42030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52"/>
    </row>
    <row r="3" spans="2:17" ht="13.5" thickBot="1" x14ac:dyDescent="0.25">
      <c r="B3" s="89" t="s">
        <v>53</v>
      </c>
      <c r="C3" s="15" t="s">
        <v>56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48"/>
    </row>
    <row r="4" spans="2:17" ht="13.5" thickBot="1" x14ac:dyDescent="0.25">
      <c r="B4" s="90" t="s">
        <v>59</v>
      </c>
      <c r="C4" s="15" t="s">
        <v>60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48"/>
    </row>
    <row r="5" spans="2:17" ht="12.75" customHeight="1" x14ac:dyDescent="0.2">
      <c r="B5" s="91" t="s">
        <v>54</v>
      </c>
      <c r="C5" s="95" t="s">
        <v>57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2:17" x14ac:dyDescent="0.2">
      <c r="B6" s="92"/>
      <c r="C6" s="98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17" x14ac:dyDescent="0.2">
      <c r="B7" s="92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17" x14ac:dyDescent="0.2">
      <c r="B8" s="92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100"/>
    </row>
    <row r="9" spans="2:17" x14ac:dyDescent="0.2">
      <c r="B9" s="92"/>
      <c r="C9" s="98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00"/>
    </row>
    <row r="10" spans="2:17" x14ac:dyDescent="0.2">
      <c r="B10" s="92"/>
      <c r="C10" s="98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0"/>
    </row>
    <row r="11" spans="2:17" x14ac:dyDescent="0.2">
      <c r="B11" s="92"/>
      <c r="C11" s="9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0"/>
    </row>
    <row r="12" spans="2:17" x14ac:dyDescent="0.2">
      <c r="B12" s="92"/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0"/>
    </row>
    <row r="13" spans="2:17" x14ac:dyDescent="0.2">
      <c r="B13" s="92"/>
      <c r="C13" s="98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0"/>
    </row>
    <row r="14" spans="2:17" x14ac:dyDescent="0.2">
      <c r="B14" s="92"/>
      <c r="C14" s="98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0"/>
    </row>
    <row r="15" spans="2:17" x14ac:dyDescent="0.2">
      <c r="B15" s="92"/>
      <c r="C15" s="98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0"/>
    </row>
    <row r="16" spans="2:17" x14ac:dyDescent="0.2">
      <c r="B16" s="92"/>
      <c r="C16" s="98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/>
    </row>
    <row r="17" spans="2:17" x14ac:dyDescent="0.2">
      <c r="B17" s="92"/>
      <c r="C17" s="98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00"/>
    </row>
    <row r="18" spans="2:17" ht="13.5" thickBot="1" x14ac:dyDescent="0.25">
      <c r="B18" s="93"/>
      <c r="C18" s="101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3"/>
    </row>
    <row r="19" spans="2:17" x14ac:dyDescent="0.2">
      <c r="B19" s="90" t="s">
        <v>58</v>
      </c>
      <c r="C19" s="11" t="s">
        <v>63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46"/>
    </row>
    <row r="20" spans="2:17" x14ac:dyDescent="0.2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47"/>
    </row>
    <row r="21" spans="2:17" x14ac:dyDescent="0.2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47"/>
    </row>
    <row r="22" spans="2:17" x14ac:dyDescent="0.2">
      <c r="B22" s="12"/>
      <c r="C22" s="13" t="s">
        <v>61</v>
      </c>
      <c r="D22" s="13"/>
      <c r="E22" s="13"/>
      <c r="F22" s="13"/>
      <c r="G22" s="13"/>
      <c r="H22" s="13" t="s">
        <v>62</v>
      </c>
      <c r="I22" s="13"/>
      <c r="J22" s="13"/>
      <c r="K22" s="13"/>
      <c r="L22" s="13"/>
      <c r="M22" s="13"/>
      <c r="N22" s="13"/>
      <c r="O22" s="13"/>
      <c r="P22" s="13"/>
      <c r="Q22" s="47"/>
    </row>
    <row r="23" spans="2:17" x14ac:dyDescent="0.2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47"/>
    </row>
    <row r="24" spans="2:17" x14ac:dyDescent="0.2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47"/>
    </row>
    <row r="25" spans="2:17" x14ac:dyDescent="0.2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7"/>
    </row>
    <row r="26" spans="2:17" x14ac:dyDescent="0.2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47"/>
    </row>
    <row r="27" spans="2:17" x14ac:dyDescent="0.2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47"/>
    </row>
    <row r="28" spans="2:17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47"/>
    </row>
    <row r="29" spans="2:17" x14ac:dyDescent="0.2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47"/>
    </row>
    <row r="30" spans="2:17" x14ac:dyDescent="0.2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47"/>
    </row>
    <row r="31" spans="2:17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47"/>
    </row>
    <row r="32" spans="2:17" x14ac:dyDescent="0.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47"/>
    </row>
    <row r="33" spans="2:17" x14ac:dyDescent="0.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47"/>
    </row>
    <row r="34" spans="2:17" x14ac:dyDescent="0.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47"/>
    </row>
    <row r="35" spans="2:17" x14ac:dyDescent="0.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47"/>
    </row>
    <row r="36" spans="2:17" x14ac:dyDescent="0.2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47"/>
    </row>
    <row r="37" spans="2:17" x14ac:dyDescent="0.2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47"/>
    </row>
    <row r="38" spans="2:17" x14ac:dyDescent="0.2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47"/>
    </row>
    <row r="39" spans="2:17" x14ac:dyDescent="0.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47"/>
    </row>
    <row r="40" spans="2:17" x14ac:dyDescent="0.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47"/>
    </row>
    <row r="41" spans="2:17" x14ac:dyDescent="0.2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47"/>
    </row>
    <row r="42" spans="2:17" x14ac:dyDescent="0.2"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47"/>
    </row>
    <row r="43" spans="2:17" x14ac:dyDescent="0.2"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47"/>
    </row>
    <row r="44" spans="2:17" x14ac:dyDescent="0.2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7"/>
    </row>
    <row r="45" spans="2:17" x14ac:dyDescent="0.2"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47"/>
    </row>
    <row r="46" spans="2:17" x14ac:dyDescent="0.2"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47"/>
    </row>
    <row r="47" spans="2:17" x14ac:dyDescent="0.2"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47"/>
    </row>
    <row r="48" spans="2:17" x14ac:dyDescent="0.2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47"/>
    </row>
    <row r="49" spans="2:17" x14ac:dyDescent="0.2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47"/>
    </row>
    <row r="50" spans="2:17" x14ac:dyDescent="0.2"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47"/>
    </row>
    <row r="51" spans="2:17" x14ac:dyDescent="0.2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47"/>
    </row>
    <row r="52" spans="2:17" x14ac:dyDescent="0.2"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47"/>
    </row>
    <row r="53" spans="2:17" x14ac:dyDescent="0.2"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47"/>
    </row>
    <row r="54" spans="2:17" x14ac:dyDescent="0.2"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47"/>
    </row>
    <row r="55" spans="2:17" x14ac:dyDescent="0.2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47"/>
    </row>
    <row r="56" spans="2:17" x14ac:dyDescent="0.2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47"/>
    </row>
    <row r="57" spans="2:17" x14ac:dyDescent="0.2"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47"/>
    </row>
    <row r="58" spans="2:17" x14ac:dyDescent="0.2"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47"/>
    </row>
    <row r="59" spans="2:17" x14ac:dyDescent="0.2"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47"/>
    </row>
    <row r="60" spans="2:17" x14ac:dyDescent="0.2"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47"/>
    </row>
    <row r="61" spans="2:17" x14ac:dyDescent="0.2"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47"/>
    </row>
    <row r="62" spans="2:17" x14ac:dyDescent="0.2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47"/>
    </row>
    <row r="63" spans="2:17" x14ac:dyDescent="0.2"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47"/>
    </row>
    <row r="64" spans="2:17" x14ac:dyDescent="0.2"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47"/>
    </row>
    <row r="65" spans="2:17" x14ac:dyDescent="0.2"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7"/>
    </row>
    <row r="66" spans="2:17" x14ac:dyDescent="0.2"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47"/>
    </row>
    <row r="67" spans="2:17" x14ac:dyDescent="0.2"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47"/>
    </row>
    <row r="68" spans="2:17" x14ac:dyDescent="0.2"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47"/>
    </row>
    <row r="69" spans="2:17" x14ac:dyDescent="0.2"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47"/>
    </row>
    <row r="70" spans="2:17" x14ac:dyDescent="0.2"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7"/>
    </row>
    <row r="71" spans="2:17" x14ac:dyDescent="0.2"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7"/>
    </row>
    <row r="72" spans="2:17" x14ac:dyDescent="0.2"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7"/>
    </row>
    <row r="73" spans="2:17" x14ac:dyDescent="0.2"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7"/>
    </row>
    <row r="74" spans="2:17" x14ac:dyDescent="0.2"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7"/>
    </row>
    <row r="75" spans="2:17" x14ac:dyDescent="0.2"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7"/>
    </row>
    <row r="76" spans="2:17" x14ac:dyDescent="0.2"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7"/>
    </row>
    <row r="77" spans="2:17" x14ac:dyDescent="0.2"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7"/>
    </row>
    <row r="78" spans="2:17" x14ac:dyDescent="0.2"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7"/>
    </row>
    <row r="79" spans="2:17" x14ac:dyDescent="0.2"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7"/>
    </row>
    <row r="80" spans="2:17" x14ac:dyDescent="0.2"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7"/>
    </row>
    <row r="81" spans="2:17" x14ac:dyDescent="0.2"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7"/>
    </row>
    <row r="82" spans="2:17" x14ac:dyDescent="0.2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7"/>
    </row>
    <row r="83" spans="2:17" x14ac:dyDescent="0.2">
      <c r="B83" s="12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7"/>
    </row>
    <row r="84" spans="2:17" x14ac:dyDescent="0.2"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7"/>
    </row>
    <row r="85" spans="2:17" x14ac:dyDescent="0.2"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7"/>
    </row>
    <row r="86" spans="2:17" x14ac:dyDescent="0.2"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7"/>
    </row>
    <row r="87" spans="2:17" ht="13.5" thickBot="1" x14ac:dyDescent="0.25">
      <c r="B87" s="1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48"/>
    </row>
  </sheetData>
  <mergeCells count="1">
    <mergeCell ref="C5:Q1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J1:Q4"/>
  <sheetViews>
    <sheetView workbookViewId="0">
      <selection activeCell="J4" sqref="J4"/>
    </sheetView>
  </sheetViews>
  <sheetFormatPr defaultRowHeight="12.75" x14ac:dyDescent="0.2"/>
  <sheetData>
    <row r="1" spans="10:17" x14ac:dyDescent="0.2">
      <c r="J1" s="76" t="s">
        <v>82</v>
      </c>
      <c r="K1" s="77"/>
      <c r="L1" s="77"/>
      <c r="M1" s="77"/>
      <c r="N1" s="77"/>
      <c r="O1" s="77"/>
      <c r="P1" s="77"/>
      <c r="Q1" s="77"/>
    </row>
    <row r="2" spans="10:17" x14ac:dyDescent="0.2"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71">
        <v>0</v>
      </c>
    </row>
    <row r="3" spans="10:17" x14ac:dyDescent="0.2">
      <c r="J3" s="81">
        <v>7</v>
      </c>
      <c r="K3" s="81">
        <v>6</v>
      </c>
      <c r="L3" s="81">
        <v>5</v>
      </c>
      <c r="M3" s="81">
        <v>4</v>
      </c>
      <c r="N3" s="81">
        <v>3</v>
      </c>
      <c r="O3" s="81">
        <v>2</v>
      </c>
      <c r="P3" s="81">
        <v>1</v>
      </c>
      <c r="Q3" s="81">
        <v>0</v>
      </c>
    </row>
    <row r="4" spans="10:17" ht="15.75" x14ac:dyDescent="0.25">
      <c r="J4" s="88" t="s">
        <v>83</v>
      </c>
    </row>
  </sheetData>
  <hyperlinks>
    <hyperlink ref="J4" location="'Micro-APP Pin out info'!B33" display="Micro-APP Pin Ou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abSelected="1" zoomScale="115" zoomScaleNormal="115" workbookViewId="0">
      <selection activeCell="X35" sqref="X35"/>
    </sheetView>
  </sheetViews>
  <sheetFormatPr defaultRowHeight="12.75" x14ac:dyDescent="0.2"/>
  <cols>
    <col min="1" max="1" width="2.42578125" style="40" customWidth="1"/>
    <col min="14" max="14" width="9.7109375" customWidth="1"/>
    <col min="15" max="15" width="1" customWidth="1"/>
    <col min="16" max="16" width="5.7109375" customWidth="1"/>
    <col min="17" max="17" width="12.5703125" customWidth="1"/>
    <col min="18" max="18" width="6" customWidth="1"/>
    <col min="19" max="19" width="9.140625" customWidth="1"/>
    <col min="20" max="20" width="9.5703125" customWidth="1"/>
    <col min="21" max="21" width="12.42578125" customWidth="1"/>
    <col min="23" max="23" width="8.85546875" customWidth="1"/>
    <col min="26" max="26" width="13" customWidth="1"/>
  </cols>
  <sheetData>
    <row r="1" spans="2:28" ht="13.5" thickBo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2:28" ht="13.5" thickBot="1" x14ac:dyDescent="0.25">
      <c r="B2" s="115" t="s">
        <v>36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6"/>
      <c r="P2" s="106" t="s">
        <v>35</v>
      </c>
      <c r="Q2" s="107"/>
      <c r="R2" s="107"/>
      <c r="S2" s="107"/>
      <c r="T2" s="107"/>
      <c r="U2" s="107"/>
      <c r="V2" s="108"/>
      <c r="W2" s="40"/>
      <c r="X2" s="40"/>
      <c r="Y2" s="40"/>
      <c r="Z2" s="40"/>
      <c r="AA2" s="40"/>
      <c r="AB2" s="40"/>
    </row>
    <row r="3" spans="2:28" x14ac:dyDescent="0.2">
      <c r="B3" s="10" t="s">
        <v>43</v>
      </c>
      <c r="C3" s="45" t="e">
        <f>E32/22</f>
        <v>#REF!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46"/>
      <c r="O3" s="85"/>
      <c r="P3" s="10" t="s">
        <v>32</v>
      </c>
      <c r="Q3" s="11"/>
      <c r="R3" s="11" t="s">
        <v>34</v>
      </c>
      <c r="S3" s="11"/>
      <c r="T3" s="11" t="s">
        <v>50</v>
      </c>
      <c r="U3" s="11"/>
      <c r="V3" s="46"/>
      <c r="W3" s="40"/>
      <c r="X3" s="40"/>
      <c r="Y3" s="40"/>
      <c r="Z3" s="40"/>
      <c r="AA3" s="40"/>
      <c r="AB3" s="40"/>
    </row>
    <row r="4" spans="2:28" ht="13.5" thickBot="1" x14ac:dyDescent="0.2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47"/>
      <c r="O4" s="85"/>
      <c r="P4" s="12" t="s">
        <v>33</v>
      </c>
      <c r="Q4" s="13"/>
      <c r="R4" s="13" t="s">
        <v>49</v>
      </c>
      <c r="S4" s="13"/>
      <c r="T4" s="13"/>
      <c r="U4" s="13"/>
      <c r="V4" s="47"/>
      <c r="W4" s="40"/>
      <c r="X4" s="40"/>
      <c r="Y4" s="40"/>
      <c r="Z4" s="40"/>
      <c r="AA4" s="40"/>
      <c r="AB4" s="40"/>
    </row>
    <row r="5" spans="2:28" ht="13.5" thickBot="1" x14ac:dyDescent="0.25">
      <c r="B5" s="109" t="s">
        <v>45</v>
      </c>
      <c r="C5" s="110"/>
      <c r="D5" s="110"/>
      <c r="E5" s="111"/>
      <c r="F5" s="22" t="s">
        <v>25</v>
      </c>
      <c r="G5" s="23" t="s">
        <v>44</v>
      </c>
      <c r="H5" s="23" t="s">
        <v>38</v>
      </c>
      <c r="I5" s="23" t="s">
        <v>37</v>
      </c>
      <c r="J5" s="23" t="s">
        <v>39</v>
      </c>
      <c r="K5" s="23" t="s">
        <v>40</v>
      </c>
      <c r="L5" s="23" t="s">
        <v>26</v>
      </c>
      <c r="M5" s="23" t="s">
        <v>27</v>
      </c>
      <c r="N5" s="24" t="s">
        <v>23</v>
      </c>
      <c r="O5" s="7"/>
      <c r="P5" s="54" t="s">
        <v>42</v>
      </c>
      <c r="Q5" s="55" t="s">
        <v>41</v>
      </c>
      <c r="R5" s="55" t="s">
        <v>51</v>
      </c>
      <c r="S5" s="56" t="s">
        <v>29</v>
      </c>
      <c r="T5" s="56" t="s">
        <v>66</v>
      </c>
      <c r="U5" s="56" t="s">
        <v>65</v>
      </c>
      <c r="V5" s="57" t="s">
        <v>48</v>
      </c>
      <c r="W5" s="40"/>
      <c r="X5" s="49"/>
      <c r="Y5" s="49"/>
      <c r="Z5" s="49"/>
      <c r="AA5" s="49"/>
      <c r="AB5" s="40"/>
    </row>
    <row r="6" spans="2:28" x14ac:dyDescent="0.2">
      <c r="B6" s="12"/>
      <c r="C6" s="13"/>
      <c r="D6" s="13"/>
      <c r="E6" s="14">
        <f>IF(I6=P6,1,0)</f>
        <v>0</v>
      </c>
      <c r="F6" s="26">
        <v>2</v>
      </c>
      <c r="G6" s="19" t="s">
        <v>0</v>
      </c>
      <c r="H6" s="19" t="s">
        <v>22</v>
      </c>
      <c r="I6" s="19" t="s">
        <v>22</v>
      </c>
      <c r="J6" s="20"/>
      <c r="K6" s="20"/>
      <c r="L6" s="20"/>
      <c r="M6" s="21" t="s">
        <v>22</v>
      </c>
      <c r="N6" s="27"/>
      <c r="O6" s="7"/>
      <c r="P6" s="60"/>
      <c r="Q6" s="61"/>
      <c r="R6" s="61"/>
      <c r="S6" s="62"/>
      <c r="T6" s="62"/>
      <c r="U6" s="62"/>
      <c r="V6" s="63"/>
      <c r="W6" s="40"/>
      <c r="X6" s="49"/>
      <c r="Y6" s="50"/>
      <c r="Z6" s="50"/>
      <c r="AA6" s="50"/>
      <c r="AB6" s="40"/>
    </row>
    <row r="7" spans="2:28" x14ac:dyDescent="0.2">
      <c r="B7" s="12"/>
      <c r="C7" s="13"/>
      <c r="D7" s="13"/>
      <c r="E7" s="14">
        <f t="shared" ref="E7:E11" si="0">IF(I7=P7,1,0)</f>
        <v>0</v>
      </c>
      <c r="F7" s="28">
        <v>3</v>
      </c>
      <c r="G7" s="2" t="s">
        <v>1</v>
      </c>
      <c r="H7" s="2" t="s">
        <v>22</v>
      </c>
      <c r="I7" s="2" t="s">
        <v>22</v>
      </c>
      <c r="J7" s="5"/>
      <c r="K7" s="5"/>
      <c r="L7" s="5"/>
      <c r="M7" s="3" t="s">
        <v>22</v>
      </c>
      <c r="N7" s="29"/>
      <c r="O7" s="7"/>
      <c r="P7" s="60"/>
      <c r="Q7" s="61"/>
      <c r="R7" s="61"/>
      <c r="S7" s="62"/>
      <c r="T7" s="62"/>
      <c r="U7" s="62"/>
      <c r="V7" s="63"/>
      <c r="W7" s="40"/>
      <c r="X7" s="49"/>
      <c r="Y7" s="50"/>
      <c r="Z7" s="50"/>
      <c r="AA7" s="50"/>
      <c r="AB7" s="40"/>
    </row>
    <row r="8" spans="2:28" x14ac:dyDescent="0.2">
      <c r="B8" s="12"/>
      <c r="C8" s="13"/>
      <c r="D8" s="13"/>
      <c r="E8" s="14">
        <f t="shared" si="0"/>
        <v>0</v>
      </c>
      <c r="F8" s="28">
        <v>4</v>
      </c>
      <c r="G8" s="2" t="s">
        <v>2</v>
      </c>
      <c r="H8" s="2" t="s">
        <v>22</v>
      </c>
      <c r="I8" s="2" t="s">
        <v>22</v>
      </c>
      <c r="J8" s="5"/>
      <c r="K8" s="5"/>
      <c r="L8" s="5"/>
      <c r="M8" s="3" t="s">
        <v>22</v>
      </c>
      <c r="N8" s="29"/>
      <c r="O8" s="7"/>
      <c r="P8" s="60"/>
      <c r="Q8" s="61"/>
      <c r="R8" s="61"/>
      <c r="S8" s="62"/>
      <c r="T8" s="62"/>
      <c r="U8" s="62"/>
      <c r="V8" s="63"/>
      <c r="W8" s="40"/>
      <c r="X8" s="49"/>
      <c r="Y8" s="50"/>
      <c r="Z8" s="50"/>
      <c r="AA8" s="50"/>
      <c r="AB8" s="40"/>
    </row>
    <row r="9" spans="2:28" x14ac:dyDescent="0.2">
      <c r="B9" s="12"/>
      <c r="C9" s="13"/>
      <c r="D9" s="13"/>
      <c r="E9" s="14">
        <f t="shared" si="0"/>
        <v>0</v>
      </c>
      <c r="F9" s="28">
        <v>5</v>
      </c>
      <c r="G9" s="2" t="s">
        <v>3</v>
      </c>
      <c r="H9" s="2" t="s">
        <v>22</v>
      </c>
      <c r="I9" s="2" t="s">
        <v>22</v>
      </c>
      <c r="J9" s="5"/>
      <c r="K9" s="5"/>
      <c r="L9" s="5"/>
      <c r="M9" s="3" t="s">
        <v>22</v>
      </c>
      <c r="N9" s="29"/>
      <c r="O9" s="7"/>
      <c r="P9" s="60"/>
      <c r="Q9" s="61"/>
      <c r="R9" s="61"/>
      <c r="S9" s="62"/>
      <c r="T9" s="62"/>
      <c r="U9" s="62"/>
      <c r="V9" s="63"/>
      <c r="W9" s="40"/>
      <c r="X9" s="49"/>
      <c r="Y9" s="50"/>
      <c r="Z9" s="50"/>
      <c r="AA9" s="50"/>
      <c r="AB9" s="40"/>
    </row>
    <row r="10" spans="2:28" x14ac:dyDescent="0.2">
      <c r="B10" s="12"/>
      <c r="C10" s="13"/>
      <c r="D10" s="13"/>
      <c r="E10" s="14">
        <f t="shared" si="0"/>
        <v>0</v>
      </c>
      <c r="F10" s="28">
        <v>6</v>
      </c>
      <c r="G10" s="2" t="s">
        <v>4</v>
      </c>
      <c r="H10" s="5"/>
      <c r="I10" s="3" t="s">
        <v>22</v>
      </c>
      <c r="J10" s="5"/>
      <c r="K10" s="5"/>
      <c r="L10" s="3" t="s">
        <v>22</v>
      </c>
      <c r="M10" s="5"/>
      <c r="N10" s="29"/>
      <c r="O10" s="7"/>
      <c r="P10" s="60"/>
      <c r="Q10" s="61"/>
      <c r="R10" s="61"/>
      <c r="S10" s="62"/>
      <c r="T10" s="62"/>
      <c r="U10" s="62"/>
      <c r="V10" s="63"/>
      <c r="W10" s="40"/>
      <c r="X10" s="49"/>
      <c r="Y10" s="50"/>
      <c r="Z10" s="50"/>
      <c r="AA10" s="50"/>
      <c r="AB10" s="40"/>
    </row>
    <row r="11" spans="2:28" ht="13.5" thickBot="1" x14ac:dyDescent="0.25">
      <c r="B11" s="15"/>
      <c r="C11" s="16"/>
      <c r="D11" s="16"/>
      <c r="E11" s="17">
        <f t="shared" si="0"/>
        <v>0</v>
      </c>
      <c r="F11" s="30">
        <v>7</v>
      </c>
      <c r="G11" s="31" t="s">
        <v>5</v>
      </c>
      <c r="H11" s="31" t="s">
        <v>22</v>
      </c>
      <c r="I11" s="31" t="s">
        <v>22</v>
      </c>
      <c r="J11" s="32"/>
      <c r="K11" s="32"/>
      <c r="L11" s="32"/>
      <c r="M11" s="33" t="s">
        <v>22</v>
      </c>
      <c r="N11" s="34" t="s">
        <v>22</v>
      </c>
      <c r="O11" s="7"/>
      <c r="P11" s="64"/>
      <c r="Q11" s="65"/>
      <c r="R11" s="65"/>
      <c r="S11" s="66"/>
      <c r="T11" s="66"/>
      <c r="U11" s="66"/>
      <c r="V11" s="67"/>
      <c r="W11" s="40"/>
      <c r="X11" s="49"/>
      <c r="Y11" s="50"/>
      <c r="Z11" s="50"/>
      <c r="AA11" s="50"/>
      <c r="AB11" s="40"/>
    </row>
    <row r="12" spans="2:28" ht="13.5" thickBot="1" x14ac:dyDescent="0.25">
      <c r="E12" s="9"/>
      <c r="G12" s="1"/>
      <c r="H12" s="1"/>
      <c r="I12" s="1"/>
      <c r="J12" s="1"/>
      <c r="K12" s="1"/>
      <c r="L12" s="1"/>
      <c r="M12" s="1"/>
      <c r="N12" s="1"/>
      <c r="O12" s="7"/>
      <c r="P12" s="58"/>
      <c r="Q12" s="58"/>
      <c r="R12" s="58"/>
      <c r="S12" s="59"/>
      <c r="T12" s="59"/>
      <c r="U12" s="59"/>
      <c r="V12" s="59"/>
      <c r="W12" s="40"/>
      <c r="X12" s="49"/>
      <c r="Y12" s="50"/>
      <c r="Z12" s="50"/>
      <c r="AA12" s="13"/>
      <c r="AB12" s="40"/>
    </row>
    <row r="13" spans="2:28" ht="13.5" thickBot="1" x14ac:dyDescent="0.25">
      <c r="B13" s="112" t="s">
        <v>46</v>
      </c>
      <c r="C13" s="113"/>
      <c r="D13" s="113"/>
      <c r="E13" s="114"/>
      <c r="F13" s="22" t="s">
        <v>25</v>
      </c>
      <c r="G13" s="25" t="s">
        <v>44</v>
      </c>
      <c r="H13" s="23" t="s">
        <v>38</v>
      </c>
      <c r="I13" s="23" t="s">
        <v>37</v>
      </c>
      <c r="J13" s="23" t="s">
        <v>39</v>
      </c>
      <c r="K13" s="23" t="s">
        <v>40</v>
      </c>
      <c r="L13" s="23" t="s">
        <v>26</v>
      </c>
      <c r="M13" s="23" t="s">
        <v>27</v>
      </c>
      <c r="N13" s="24" t="s">
        <v>23</v>
      </c>
      <c r="O13" s="7"/>
      <c r="P13" s="54" t="s">
        <v>42</v>
      </c>
      <c r="Q13" s="55" t="s">
        <v>41</v>
      </c>
      <c r="R13" s="55" t="s">
        <v>51</v>
      </c>
      <c r="S13" s="56" t="s">
        <v>29</v>
      </c>
      <c r="T13" s="56" t="s">
        <v>66</v>
      </c>
      <c r="U13" s="56" t="s">
        <v>65</v>
      </c>
      <c r="V13" s="57" t="s">
        <v>48</v>
      </c>
      <c r="W13" s="40"/>
      <c r="X13" s="49"/>
      <c r="Y13" s="49"/>
      <c r="Z13" s="49"/>
      <c r="AA13" s="49"/>
      <c r="AB13" s="40"/>
    </row>
    <row r="14" spans="2:28" x14ac:dyDescent="0.2">
      <c r="B14" s="12"/>
      <c r="C14" s="13"/>
      <c r="D14" s="13"/>
      <c r="E14" s="14">
        <f>IF(I14=P14,1,0)</f>
        <v>0</v>
      </c>
      <c r="F14" s="35">
        <v>21</v>
      </c>
      <c r="G14" s="19" t="s">
        <v>6</v>
      </c>
      <c r="H14" s="20"/>
      <c r="I14" s="19" t="s">
        <v>22</v>
      </c>
      <c r="J14" s="20"/>
      <c r="K14" s="19" t="s">
        <v>22</v>
      </c>
      <c r="L14" s="21" t="s">
        <v>22</v>
      </c>
      <c r="M14" s="21" t="s">
        <v>22</v>
      </c>
      <c r="N14" s="27"/>
      <c r="O14" s="7"/>
      <c r="P14" s="60"/>
      <c r="Q14" s="61"/>
      <c r="R14" s="61"/>
      <c r="S14" s="62"/>
      <c r="T14" s="62"/>
      <c r="U14" s="62"/>
      <c r="V14" s="63"/>
      <c r="W14" s="40"/>
      <c r="X14" s="49"/>
      <c r="Y14" s="50"/>
      <c r="Z14" s="50"/>
      <c r="AA14" s="50"/>
      <c r="AB14" s="40"/>
    </row>
    <row r="15" spans="2:28" x14ac:dyDescent="0.2">
      <c r="B15" s="12"/>
      <c r="C15" s="13"/>
      <c r="D15" s="13"/>
      <c r="E15" s="14">
        <f t="shared" ref="E15:E21" si="1">IF(I15=P15,1,0)</f>
        <v>1</v>
      </c>
      <c r="F15" s="36">
        <v>22</v>
      </c>
      <c r="G15" s="2" t="s">
        <v>7</v>
      </c>
      <c r="H15" s="5"/>
      <c r="I15" s="2" t="s">
        <v>22</v>
      </c>
      <c r="J15" s="5"/>
      <c r="K15" s="5"/>
      <c r="L15" s="5"/>
      <c r="M15" s="3" t="s">
        <v>22</v>
      </c>
      <c r="N15" s="29"/>
      <c r="O15" s="7"/>
      <c r="P15" s="60" t="s">
        <v>22</v>
      </c>
      <c r="Q15" s="61" t="s">
        <v>28</v>
      </c>
      <c r="R15" s="61" t="s">
        <v>52</v>
      </c>
      <c r="S15" s="62" t="s">
        <v>30</v>
      </c>
      <c r="T15" s="62">
        <v>11</v>
      </c>
      <c r="U15" s="62" t="s">
        <v>70</v>
      </c>
      <c r="V15" s="63" t="s">
        <v>31</v>
      </c>
      <c r="W15" s="40"/>
      <c r="X15" s="49"/>
      <c r="Y15" s="50"/>
      <c r="Z15" s="50"/>
      <c r="AA15" s="50"/>
      <c r="AB15" s="40"/>
    </row>
    <row r="16" spans="2:28" x14ac:dyDescent="0.2">
      <c r="B16" s="12"/>
      <c r="C16" s="13"/>
      <c r="D16" s="13"/>
      <c r="E16" s="14">
        <f t="shared" si="1"/>
        <v>1</v>
      </c>
      <c r="F16" s="36">
        <v>23</v>
      </c>
      <c r="G16" s="2" t="s">
        <v>8</v>
      </c>
      <c r="H16" s="5"/>
      <c r="I16" s="2" t="s">
        <v>22</v>
      </c>
      <c r="J16" s="5"/>
      <c r="K16" s="5"/>
      <c r="L16" s="5"/>
      <c r="M16" s="3" t="s">
        <v>22</v>
      </c>
      <c r="N16" s="29"/>
      <c r="O16" s="7"/>
      <c r="P16" s="60" t="s">
        <v>22</v>
      </c>
      <c r="Q16" s="61" t="s">
        <v>28</v>
      </c>
      <c r="R16" s="61" t="s">
        <v>52</v>
      </c>
      <c r="S16" s="62" t="s">
        <v>30</v>
      </c>
      <c r="T16" s="62">
        <v>12</v>
      </c>
      <c r="U16" s="62" t="s">
        <v>69</v>
      </c>
      <c r="V16" s="63" t="s">
        <v>31</v>
      </c>
      <c r="W16" s="40"/>
      <c r="X16" s="49"/>
      <c r="Y16" s="50"/>
      <c r="Z16" s="50"/>
      <c r="AA16" s="50"/>
      <c r="AB16" s="40"/>
    </row>
    <row r="17" spans="2:28" x14ac:dyDescent="0.2">
      <c r="B17" s="12"/>
      <c r="C17" s="13"/>
      <c r="D17" s="13"/>
      <c r="E17" s="14">
        <f t="shared" si="1"/>
        <v>1</v>
      </c>
      <c r="F17" s="36">
        <v>24</v>
      </c>
      <c r="G17" s="2" t="s">
        <v>9</v>
      </c>
      <c r="H17" s="5"/>
      <c r="I17" s="2" t="s">
        <v>22</v>
      </c>
      <c r="J17" s="5"/>
      <c r="K17" s="5"/>
      <c r="L17" s="5"/>
      <c r="M17" s="3" t="s">
        <v>22</v>
      </c>
      <c r="N17" s="29"/>
      <c r="O17" s="7"/>
      <c r="P17" s="60" t="s">
        <v>22</v>
      </c>
      <c r="Q17" s="61" t="s">
        <v>28</v>
      </c>
      <c r="R17" s="61" t="s">
        <v>52</v>
      </c>
      <c r="S17" s="62" t="s">
        <v>30</v>
      </c>
      <c r="T17" s="62">
        <v>13</v>
      </c>
      <c r="U17" s="62" t="s">
        <v>68</v>
      </c>
      <c r="V17" s="63" t="s">
        <v>31</v>
      </c>
      <c r="W17" s="40"/>
      <c r="X17" s="49"/>
      <c r="Y17" s="50"/>
      <c r="Z17" s="50"/>
      <c r="AA17" s="50"/>
      <c r="AB17" s="40"/>
    </row>
    <row r="18" spans="2:28" x14ac:dyDescent="0.2">
      <c r="B18" s="12"/>
      <c r="C18" s="13"/>
      <c r="D18" s="13"/>
      <c r="E18" s="14">
        <f t="shared" si="1"/>
        <v>1</v>
      </c>
      <c r="F18" s="36">
        <v>25</v>
      </c>
      <c r="G18" s="2" t="s">
        <v>10</v>
      </c>
      <c r="H18" s="5"/>
      <c r="I18" s="2" t="s">
        <v>22</v>
      </c>
      <c r="J18" s="5"/>
      <c r="K18" s="5"/>
      <c r="L18" s="5"/>
      <c r="M18" s="3" t="s">
        <v>22</v>
      </c>
      <c r="N18" s="29"/>
      <c r="O18" s="7"/>
      <c r="P18" s="60" t="s">
        <v>22</v>
      </c>
      <c r="Q18" s="61" t="s">
        <v>28</v>
      </c>
      <c r="R18" s="61" t="s">
        <v>52</v>
      </c>
      <c r="S18" s="62" t="s">
        <v>30</v>
      </c>
      <c r="T18" s="62">
        <v>14</v>
      </c>
      <c r="U18" s="62" t="s">
        <v>67</v>
      </c>
      <c r="V18" s="63" t="s">
        <v>31</v>
      </c>
      <c r="W18" s="40"/>
      <c r="X18" s="49"/>
      <c r="Y18" s="50"/>
      <c r="Z18" s="50"/>
      <c r="AA18" s="50"/>
      <c r="AB18" s="40"/>
    </row>
    <row r="19" spans="2:28" x14ac:dyDescent="0.2">
      <c r="B19" s="12"/>
      <c r="C19" s="13"/>
      <c r="D19" s="13"/>
      <c r="E19" s="14">
        <f t="shared" si="1"/>
        <v>1</v>
      </c>
      <c r="F19" s="36">
        <v>26</v>
      </c>
      <c r="G19" s="2" t="s">
        <v>11</v>
      </c>
      <c r="H19" s="5"/>
      <c r="I19" s="2" t="s">
        <v>22</v>
      </c>
      <c r="J19" s="5"/>
      <c r="K19" s="5"/>
      <c r="L19" s="5"/>
      <c r="M19" s="3" t="s">
        <v>22</v>
      </c>
      <c r="N19" s="29"/>
      <c r="O19" s="7"/>
      <c r="P19" s="60" t="s">
        <v>22</v>
      </c>
      <c r="Q19" s="61" t="s">
        <v>28</v>
      </c>
      <c r="R19" s="61" t="s">
        <v>52</v>
      </c>
      <c r="S19" s="62" t="s">
        <v>30</v>
      </c>
      <c r="T19" s="62">
        <v>4</v>
      </c>
      <c r="U19" s="62" t="s">
        <v>71</v>
      </c>
      <c r="V19" s="63" t="s">
        <v>31</v>
      </c>
      <c r="W19" s="40"/>
      <c r="X19" s="49"/>
      <c r="Y19" s="50"/>
      <c r="Z19" s="50"/>
      <c r="AA19" s="50"/>
      <c r="AB19" s="40"/>
    </row>
    <row r="20" spans="2:28" x14ac:dyDescent="0.2">
      <c r="B20" s="12"/>
      <c r="C20" s="13"/>
      <c r="D20" s="13"/>
      <c r="E20" s="14">
        <f>IF(I20=P31,1,0)</f>
        <v>1</v>
      </c>
      <c r="F20" s="42">
        <v>27</v>
      </c>
      <c r="G20" s="4" t="s">
        <v>12</v>
      </c>
      <c r="H20" s="5"/>
      <c r="I20" s="4" t="s">
        <v>22</v>
      </c>
      <c r="J20" s="5"/>
      <c r="K20" s="5"/>
      <c r="L20" s="4" t="s">
        <v>22</v>
      </c>
      <c r="M20" s="4" t="s">
        <v>22</v>
      </c>
      <c r="N20" s="29"/>
      <c r="O20" s="7"/>
      <c r="P20" s="60"/>
      <c r="Q20" s="61"/>
      <c r="R20" s="61"/>
      <c r="S20" s="62"/>
      <c r="T20" s="62"/>
      <c r="U20" s="62"/>
      <c r="V20" s="63"/>
      <c r="W20" s="104" t="s">
        <v>64</v>
      </c>
      <c r="X20" s="105"/>
      <c r="Y20" s="105"/>
      <c r="Z20" s="105"/>
      <c r="AA20" s="50"/>
      <c r="AB20" s="40"/>
    </row>
    <row r="21" spans="2:28" ht="13.5" thickBot="1" x14ac:dyDescent="0.25">
      <c r="B21" s="15"/>
      <c r="C21" s="16"/>
      <c r="D21" s="16"/>
      <c r="E21" s="17">
        <f t="shared" si="1"/>
        <v>0</v>
      </c>
      <c r="F21" s="43">
        <v>28</v>
      </c>
      <c r="G21" s="41" t="s">
        <v>13</v>
      </c>
      <c r="H21" s="32"/>
      <c r="I21" s="41" t="s">
        <v>22</v>
      </c>
      <c r="J21" s="32"/>
      <c r="K21" s="32"/>
      <c r="L21" s="41" t="s">
        <v>22</v>
      </c>
      <c r="M21" s="41" t="s">
        <v>22</v>
      </c>
      <c r="N21" s="38"/>
      <c r="O21" s="7"/>
      <c r="P21" s="60"/>
      <c r="Q21" s="61"/>
      <c r="R21" s="61"/>
      <c r="S21" s="62"/>
      <c r="T21" s="62"/>
      <c r="U21" s="62"/>
      <c r="V21" s="63"/>
      <c r="W21" s="104"/>
      <c r="X21" s="105"/>
      <c r="Y21" s="105"/>
      <c r="Z21" s="105"/>
      <c r="AA21" s="50"/>
      <c r="AB21" s="40"/>
    </row>
    <row r="22" spans="2:28" ht="13.5" thickBot="1" x14ac:dyDescent="0.25">
      <c r="E22" s="9"/>
      <c r="G22" s="1"/>
      <c r="H22" s="1"/>
      <c r="I22" s="1"/>
      <c r="J22" s="1"/>
      <c r="K22" s="1"/>
      <c r="L22" s="1"/>
      <c r="M22" s="1"/>
      <c r="N22" s="1"/>
      <c r="O22" s="7"/>
      <c r="P22" s="58"/>
      <c r="Q22" s="58"/>
      <c r="R22" s="58"/>
      <c r="S22" s="59"/>
      <c r="T22" s="59"/>
      <c r="U22" s="59"/>
      <c r="V22" s="59"/>
      <c r="W22" s="40"/>
      <c r="X22" s="49"/>
      <c r="Y22" s="50"/>
      <c r="Z22" s="50"/>
      <c r="AA22" s="13"/>
      <c r="AB22" s="40"/>
    </row>
    <row r="23" spans="2:28" ht="13.5" thickBot="1" x14ac:dyDescent="0.25">
      <c r="B23" s="112" t="s">
        <v>47</v>
      </c>
      <c r="C23" s="113"/>
      <c r="D23" s="113"/>
      <c r="E23" s="114"/>
      <c r="F23" s="22" t="s">
        <v>25</v>
      </c>
      <c r="G23" s="25" t="s">
        <v>44</v>
      </c>
      <c r="H23" s="23" t="s">
        <v>38</v>
      </c>
      <c r="I23" s="23" t="s">
        <v>37</v>
      </c>
      <c r="J23" s="23" t="s">
        <v>39</v>
      </c>
      <c r="K23" s="23" t="s">
        <v>40</v>
      </c>
      <c r="L23" s="23" t="s">
        <v>26</v>
      </c>
      <c r="M23" s="23" t="s">
        <v>27</v>
      </c>
      <c r="N23" s="24" t="s">
        <v>23</v>
      </c>
      <c r="O23" s="7"/>
      <c r="P23" s="54" t="s">
        <v>42</v>
      </c>
      <c r="Q23" s="55" t="s">
        <v>41</v>
      </c>
      <c r="R23" s="55" t="s">
        <v>51</v>
      </c>
      <c r="S23" s="56" t="s">
        <v>29</v>
      </c>
      <c r="T23" s="56" t="s">
        <v>66</v>
      </c>
      <c r="U23" s="56" t="s">
        <v>65</v>
      </c>
      <c r="V23" s="57" t="s">
        <v>48</v>
      </c>
      <c r="W23" s="40"/>
      <c r="X23" s="49"/>
      <c r="Y23" s="49"/>
      <c r="Z23" s="49"/>
      <c r="AA23" s="49"/>
      <c r="AB23" s="40"/>
    </row>
    <row r="24" spans="2:28" x14ac:dyDescent="0.2">
      <c r="B24" s="12"/>
      <c r="C24" s="13"/>
      <c r="D24" s="13"/>
      <c r="E24" s="14">
        <f>IF(I24=P24,1,0)</f>
        <v>0</v>
      </c>
      <c r="F24" s="35">
        <v>11</v>
      </c>
      <c r="G24" s="19" t="s">
        <v>14</v>
      </c>
      <c r="H24" s="20"/>
      <c r="I24" s="19" t="s">
        <v>22</v>
      </c>
      <c r="J24" s="20"/>
      <c r="K24" s="20"/>
      <c r="L24" s="21" t="s">
        <v>22</v>
      </c>
      <c r="M24" s="20"/>
      <c r="N24" s="27"/>
      <c r="O24" s="7"/>
      <c r="P24" s="60"/>
      <c r="Q24" s="61"/>
      <c r="R24" s="61"/>
      <c r="S24" s="62"/>
      <c r="T24" s="62"/>
      <c r="U24" s="62"/>
      <c r="V24" s="63"/>
      <c r="W24" s="40"/>
      <c r="X24" s="49"/>
      <c r="Y24" s="50"/>
      <c r="Z24" s="50"/>
      <c r="AA24" s="50"/>
      <c r="AB24" s="40"/>
    </row>
    <row r="25" spans="2:28" x14ac:dyDescent="0.2">
      <c r="B25" s="12"/>
      <c r="C25" s="13"/>
      <c r="D25" s="13"/>
      <c r="E25" s="14">
        <f t="shared" ref="E25:E30" si="2">IF(I25=P25,1,0)</f>
        <v>1</v>
      </c>
      <c r="F25" s="36">
        <v>12</v>
      </c>
      <c r="G25" s="2" t="s">
        <v>15</v>
      </c>
      <c r="H25" s="5"/>
      <c r="I25" s="2" t="s">
        <v>22</v>
      </c>
      <c r="J25" s="2" t="s">
        <v>22</v>
      </c>
      <c r="K25" s="5"/>
      <c r="L25" s="3" t="s">
        <v>22</v>
      </c>
      <c r="M25" s="5"/>
      <c r="N25" s="29"/>
      <c r="O25" s="7"/>
      <c r="P25" s="60" t="s">
        <v>22</v>
      </c>
      <c r="Q25" s="61" t="s">
        <v>89</v>
      </c>
      <c r="R25" s="61" t="s">
        <v>24</v>
      </c>
      <c r="S25" s="62" t="s">
        <v>30</v>
      </c>
      <c r="T25" s="62" t="s">
        <v>75</v>
      </c>
      <c r="U25" s="62" t="s">
        <v>90</v>
      </c>
      <c r="V25" s="63" t="s">
        <v>31</v>
      </c>
      <c r="W25" s="40"/>
      <c r="X25" s="49"/>
      <c r="Y25" s="50"/>
      <c r="Z25" s="50"/>
      <c r="AA25" s="50"/>
      <c r="AB25" s="40"/>
    </row>
    <row r="26" spans="2:28" x14ac:dyDescent="0.2">
      <c r="B26" s="12"/>
      <c r="C26" s="13"/>
      <c r="D26" s="13"/>
      <c r="E26" s="14">
        <f t="shared" si="2"/>
        <v>1</v>
      </c>
      <c r="F26" s="36">
        <v>13</v>
      </c>
      <c r="G26" s="2" t="s">
        <v>16</v>
      </c>
      <c r="H26" s="5"/>
      <c r="I26" s="2" t="s">
        <v>22</v>
      </c>
      <c r="J26" s="2" t="s">
        <v>22</v>
      </c>
      <c r="K26" s="5"/>
      <c r="L26" s="3" t="s">
        <v>22</v>
      </c>
      <c r="M26" s="5"/>
      <c r="N26" s="29"/>
      <c r="O26" s="7"/>
      <c r="P26" s="60" t="s">
        <v>22</v>
      </c>
      <c r="Q26" s="61" t="s">
        <v>89</v>
      </c>
      <c r="R26" s="61" t="s">
        <v>24</v>
      </c>
      <c r="S26" s="62" t="s">
        <v>30</v>
      </c>
      <c r="T26" s="62" t="s">
        <v>75</v>
      </c>
      <c r="U26" s="62" t="s">
        <v>91</v>
      </c>
      <c r="V26" s="63" t="s">
        <v>31</v>
      </c>
      <c r="W26" s="40"/>
      <c r="X26" s="49"/>
      <c r="Y26" s="50"/>
      <c r="Z26" s="50"/>
      <c r="AA26" s="50"/>
      <c r="AB26" s="40"/>
    </row>
    <row r="27" spans="2:28" x14ac:dyDescent="0.2">
      <c r="B27" s="12"/>
      <c r="C27" s="13"/>
      <c r="D27" s="13"/>
      <c r="E27" s="14">
        <f t="shared" si="2"/>
        <v>1</v>
      </c>
      <c r="F27" s="36">
        <v>14</v>
      </c>
      <c r="G27" s="2" t="s">
        <v>17</v>
      </c>
      <c r="H27" s="5"/>
      <c r="I27" s="2" t="s">
        <v>22</v>
      </c>
      <c r="J27" s="5"/>
      <c r="K27" s="5"/>
      <c r="L27" s="3" t="s">
        <v>22</v>
      </c>
      <c r="M27" s="5"/>
      <c r="N27" s="39" t="s">
        <v>22</v>
      </c>
      <c r="O27" s="7"/>
      <c r="P27" s="60" t="s">
        <v>22</v>
      </c>
      <c r="Q27" s="61" t="s">
        <v>84</v>
      </c>
      <c r="R27" s="61" t="s">
        <v>52</v>
      </c>
      <c r="S27" s="62" t="s">
        <v>30</v>
      </c>
      <c r="T27" s="62">
        <v>6</v>
      </c>
      <c r="U27" s="62" t="s">
        <v>85</v>
      </c>
      <c r="V27" s="63" t="s">
        <v>31</v>
      </c>
      <c r="W27" s="40"/>
      <c r="X27" s="49"/>
      <c r="Y27" s="50"/>
      <c r="Z27" s="50"/>
      <c r="AA27" s="50"/>
      <c r="AB27" s="40"/>
    </row>
    <row r="28" spans="2:28" x14ac:dyDescent="0.2">
      <c r="B28" s="12"/>
      <c r="C28" s="13"/>
      <c r="D28" s="13"/>
      <c r="E28" s="14">
        <f t="shared" si="2"/>
        <v>1</v>
      </c>
      <c r="F28" s="36">
        <v>15</v>
      </c>
      <c r="G28" s="2" t="s">
        <v>18</v>
      </c>
      <c r="H28" s="5"/>
      <c r="I28" s="2" t="s">
        <v>22</v>
      </c>
      <c r="J28" s="5"/>
      <c r="K28" s="5"/>
      <c r="L28" s="3" t="s">
        <v>22</v>
      </c>
      <c r="M28" s="5"/>
      <c r="N28" s="39" t="s">
        <v>22</v>
      </c>
      <c r="O28" s="7"/>
      <c r="P28" s="60" t="s">
        <v>22</v>
      </c>
      <c r="Q28" s="61" t="s">
        <v>84</v>
      </c>
      <c r="R28" s="61" t="s">
        <v>52</v>
      </c>
      <c r="S28" s="62" t="s">
        <v>30</v>
      </c>
      <c r="T28" s="62">
        <v>5</v>
      </c>
      <c r="U28" s="62" t="s">
        <v>86</v>
      </c>
      <c r="V28" s="63" t="s">
        <v>31</v>
      </c>
      <c r="W28" s="40"/>
      <c r="X28" s="49"/>
      <c r="Y28" s="50"/>
      <c r="Z28" s="50"/>
      <c r="AA28" s="50"/>
      <c r="AB28" s="40"/>
    </row>
    <row r="29" spans="2:28" x14ac:dyDescent="0.2">
      <c r="B29" s="12"/>
      <c r="C29" s="13"/>
      <c r="D29" s="13"/>
      <c r="E29" s="14">
        <f t="shared" si="2"/>
        <v>1</v>
      </c>
      <c r="F29" s="36">
        <v>16</v>
      </c>
      <c r="G29" s="2" t="s">
        <v>19</v>
      </c>
      <c r="H29" s="5"/>
      <c r="I29" s="2" t="s">
        <v>22</v>
      </c>
      <c r="J29" s="5"/>
      <c r="K29" s="5"/>
      <c r="L29" s="3" t="s">
        <v>22</v>
      </c>
      <c r="M29" s="5"/>
      <c r="N29" s="39" t="s">
        <v>22</v>
      </c>
      <c r="O29" s="7"/>
      <c r="P29" s="60" t="s">
        <v>22</v>
      </c>
      <c r="Q29" s="61" t="s">
        <v>84</v>
      </c>
      <c r="R29" s="61" t="s">
        <v>52</v>
      </c>
      <c r="S29" s="62" t="s">
        <v>30</v>
      </c>
      <c r="T29" s="62">
        <v>2</v>
      </c>
      <c r="U29" s="62" t="s">
        <v>87</v>
      </c>
      <c r="V29" s="63" t="s">
        <v>31</v>
      </c>
      <c r="W29" s="40"/>
      <c r="X29" s="49"/>
      <c r="Y29" s="50"/>
      <c r="Z29" s="50"/>
      <c r="AA29" s="50"/>
      <c r="AB29" s="40"/>
    </row>
    <row r="30" spans="2:28" x14ac:dyDescent="0.2">
      <c r="B30" s="12"/>
      <c r="C30" s="13"/>
      <c r="D30" s="13"/>
      <c r="E30" s="14">
        <f t="shared" si="2"/>
        <v>1</v>
      </c>
      <c r="F30" s="36">
        <v>17</v>
      </c>
      <c r="G30" s="2" t="s">
        <v>20</v>
      </c>
      <c r="H30" s="5"/>
      <c r="I30" s="2" t="s">
        <v>22</v>
      </c>
      <c r="J30" s="5"/>
      <c r="K30" s="5"/>
      <c r="L30" s="3" t="s">
        <v>22</v>
      </c>
      <c r="M30" s="5"/>
      <c r="N30" s="29"/>
      <c r="O30" s="7"/>
      <c r="P30" s="60" t="s">
        <v>22</v>
      </c>
      <c r="Q30" s="61" t="s">
        <v>84</v>
      </c>
      <c r="R30" s="61" t="s">
        <v>52</v>
      </c>
      <c r="S30" s="62" t="s">
        <v>30</v>
      </c>
      <c r="T30" s="62">
        <v>1</v>
      </c>
      <c r="U30" s="62" t="s">
        <v>88</v>
      </c>
      <c r="V30" s="63" t="s">
        <v>31</v>
      </c>
      <c r="W30" s="40"/>
      <c r="X30" s="49"/>
      <c r="Y30" s="50"/>
      <c r="Z30" s="50"/>
      <c r="AA30" s="50"/>
      <c r="AB30" s="40"/>
    </row>
    <row r="31" spans="2:28" ht="13.5" thickBot="1" x14ac:dyDescent="0.25">
      <c r="B31" s="15"/>
      <c r="C31" s="16"/>
      <c r="D31" s="16"/>
      <c r="E31" s="17" t="e">
        <f>IF(I31=#REF!,1,0)</f>
        <v>#REF!</v>
      </c>
      <c r="F31" s="37">
        <v>18</v>
      </c>
      <c r="G31" s="31" t="s">
        <v>21</v>
      </c>
      <c r="H31" s="32"/>
      <c r="I31" s="31" t="s">
        <v>22</v>
      </c>
      <c r="J31" s="32"/>
      <c r="K31" s="32"/>
      <c r="L31" s="33" t="s">
        <v>22</v>
      </c>
      <c r="M31" s="32"/>
      <c r="N31" s="38"/>
      <c r="O31" s="8"/>
      <c r="P31" s="60" t="s">
        <v>22</v>
      </c>
      <c r="Q31" s="61" t="s">
        <v>28</v>
      </c>
      <c r="R31" s="61" t="s">
        <v>52</v>
      </c>
      <c r="S31" s="62" t="s">
        <v>30</v>
      </c>
      <c r="T31" s="62">
        <v>6</v>
      </c>
      <c r="U31" s="62" t="s">
        <v>72</v>
      </c>
      <c r="V31" s="63" t="s">
        <v>31</v>
      </c>
      <c r="W31" s="40"/>
      <c r="X31" s="49"/>
      <c r="Y31" s="50"/>
      <c r="Z31" s="50"/>
      <c r="AA31" s="50"/>
      <c r="AB31" s="40"/>
    </row>
    <row r="32" spans="2:28" ht="13.5" thickBot="1" x14ac:dyDescent="0.25">
      <c r="B32" s="40"/>
      <c r="C32" s="40"/>
      <c r="D32" s="40"/>
      <c r="E32" s="44" t="e">
        <f>SUM(E5:E31)</f>
        <v>#REF!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50"/>
      <c r="AB32" s="40"/>
    </row>
    <row r="33" spans="2:28" x14ac:dyDescent="0.2">
      <c r="B33" s="72" t="s">
        <v>74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/>
      <c r="N33" s="40"/>
      <c r="O33" s="68" t="s">
        <v>73</v>
      </c>
      <c r="P33" s="69"/>
      <c r="Q33" s="69"/>
      <c r="R33" s="69"/>
      <c r="S33" s="69"/>
      <c r="T33" s="69"/>
      <c r="U33" s="69"/>
      <c r="V33" s="70"/>
      <c r="W33" s="40"/>
      <c r="X33" s="40"/>
      <c r="Y33" s="40"/>
      <c r="Z33" s="40"/>
      <c r="AA33" s="50"/>
      <c r="AB33" s="40"/>
    </row>
    <row r="34" spans="2:28" ht="15.75" thickBot="1" x14ac:dyDescent="0.3">
      <c r="B34" s="75"/>
      <c r="C34" s="87" t="s">
        <v>76</v>
      </c>
      <c r="D34" s="77"/>
      <c r="E34" s="77"/>
      <c r="F34" s="77"/>
      <c r="G34" s="77"/>
      <c r="H34" s="77"/>
      <c r="I34" s="77"/>
      <c r="J34" s="77"/>
      <c r="K34" s="78"/>
      <c r="L34" s="78"/>
      <c r="M34" s="79"/>
      <c r="N34" s="40"/>
      <c r="O34" s="12"/>
      <c r="P34" s="13"/>
      <c r="Q34" s="13"/>
      <c r="R34" s="13"/>
      <c r="S34" s="13"/>
      <c r="T34" s="13"/>
      <c r="U34" s="13"/>
      <c r="V34" s="47"/>
      <c r="W34" s="40"/>
      <c r="X34" s="40"/>
      <c r="Y34" s="40"/>
      <c r="Z34" s="40"/>
      <c r="AA34" s="50"/>
      <c r="AB34" s="40"/>
    </row>
    <row r="35" spans="2:28" ht="14.25" thickTop="1" thickBot="1" x14ac:dyDescent="0.25">
      <c r="B35" s="75"/>
      <c r="C35" s="53">
        <v>0</v>
      </c>
      <c r="D35" s="53">
        <v>0</v>
      </c>
      <c r="E35" s="53">
        <v>0</v>
      </c>
      <c r="F35" s="94">
        <v>0</v>
      </c>
      <c r="G35" s="94">
        <v>0</v>
      </c>
      <c r="H35" s="53">
        <v>0</v>
      </c>
      <c r="I35" s="53">
        <v>0</v>
      </c>
      <c r="J35" s="71">
        <v>0</v>
      </c>
      <c r="K35" s="80">
        <f>POWER(2,J36)*J35+POWER(2,I36)*I35+POWER(2,H36)*H35+POWER(2,G36)*G35+POWER(2,F36)*F35+POWER(2,E36)*E35+POWER(2,D36)*D35+POWER(2,C36)*C35</f>
        <v>0</v>
      </c>
      <c r="L35" s="80" t="str">
        <f>DEC2HEX(K35)</f>
        <v>0</v>
      </c>
      <c r="M35" s="79"/>
      <c r="N35" s="40"/>
      <c r="O35" s="12"/>
      <c r="P35" s="13"/>
      <c r="Q35" s="13"/>
      <c r="R35" s="13"/>
      <c r="S35" s="13"/>
      <c r="T35" s="13"/>
      <c r="U35" s="13"/>
      <c r="V35" s="47"/>
      <c r="W35" s="40"/>
      <c r="X35" s="40"/>
      <c r="Y35" s="40"/>
      <c r="Z35" s="40"/>
      <c r="AA35" s="40"/>
      <c r="AB35" s="40"/>
    </row>
    <row r="36" spans="2:28" ht="13.5" thickTop="1" x14ac:dyDescent="0.2">
      <c r="B36" s="75"/>
      <c r="C36" s="81">
        <v>7</v>
      </c>
      <c r="D36" s="81">
        <v>6</v>
      </c>
      <c r="E36" s="81">
        <v>5</v>
      </c>
      <c r="F36" s="81">
        <v>4</v>
      </c>
      <c r="G36" s="81">
        <v>3</v>
      </c>
      <c r="H36" s="81">
        <v>2</v>
      </c>
      <c r="I36" s="81">
        <v>1</v>
      </c>
      <c r="J36" s="81">
        <v>0</v>
      </c>
      <c r="K36" s="78"/>
      <c r="L36" s="78"/>
      <c r="M36" s="79"/>
      <c r="N36" s="40"/>
      <c r="O36" s="12"/>
      <c r="P36" s="13"/>
      <c r="Q36" s="13"/>
      <c r="R36" s="13"/>
      <c r="S36" s="13"/>
      <c r="T36" s="13"/>
      <c r="U36" s="13"/>
      <c r="V36" s="47"/>
      <c r="W36" s="40"/>
      <c r="X36" s="40"/>
      <c r="Y36" s="40"/>
      <c r="Z36" s="40"/>
      <c r="AA36" s="40"/>
      <c r="AB36" s="40"/>
    </row>
    <row r="37" spans="2:28" ht="15" x14ac:dyDescent="0.25">
      <c r="B37" s="75"/>
      <c r="C37" s="87" t="s">
        <v>77</v>
      </c>
      <c r="D37" s="77"/>
      <c r="E37" s="77"/>
      <c r="F37" s="77"/>
      <c r="G37" s="77"/>
      <c r="H37" s="77"/>
      <c r="I37" s="77"/>
      <c r="J37" s="77"/>
      <c r="K37" s="78"/>
      <c r="L37" s="78"/>
      <c r="M37" s="79"/>
      <c r="N37" s="40"/>
      <c r="O37" s="12"/>
      <c r="P37" s="13"/>
      <c r="Q37" s="13"/>
      <c r="R37" s="13"/>
      <c r="S37" s="13"/>
      <c r="T37" s="13"/>
      <c r="U37" s="13"/>
      <c r="V37" s="47"/>
      <c r="W37" s="40"/>
      <c r="X37" s="40"/>
      <c r="Y37" s="40"/>
      <c r="Z37" s="40"/>
      <c r="AA37" s="40"/>
      <c r="AB37" s="40"/>
    </row>
    <row r="38" spans="2:28" x14ac:dyDescent="0.2">
      <c r="B38" s="75"/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71">
        <v>0</v>
      </c>
      <c r="K38" s="80">
        <f>POWER(2,J39)*J38+POWER(2,I39)*I38+POWER(2,H39)*H38+POWER(2,G39)*G38+POWER(2,F39)*F38+POWER(2,E39)*E38+POWER(2,D39)*D38+POWER(2,C39)*C38</f>
        <v>0</v>
      </c>
      <c r="L38" s="80" t="str">
        <f>DEC2HEX(K38)</f>
        <v>0</v>
      </c>
      <c r="M38" s="79"/>
      <c r="N38" s="40"/>
      <c r="O38" s="12"/>
      <c r="P38" s="13"/>
      <c r="Q38" s="13"/>
      <c r="R38" s="13"/>
      <c r="S38" s="13"/>
      <c r="T38" s="13"/>
      <c r="U38" s="13"/>
      <c r="V38" s="47"/>
      <c r="W38" s="40"/>
      <c r="X38" s="40"/>
      <c r="Y38" s="40"/>
      <c r="Z38" s="40"/>
      <c r="AA38" s="40"/>
      <c r="AB38" s="40"/>
    </row>
    <row r="39" spans="2:28" x14ac:dyDescent="0.2">
      <c r="B39" s="75"/>
      <c r="C39" s="81">
        <v>7</v>
      </c>
      <c r="D39" s="81">
        <v>6</v>
      </c>
      <c r="E39" s="81">
        <v>5</v>
      </c>
      <c r="F39" s="81">
        <v>4</v>
      </c>
      <c r="G39" s="81">
        <v>3</v>
      </c>
      <c r="H39" s="81">
        <v>2</v>
      </c>
      <c r="I39" s="81">
        <v>1</v>
      </c>
      <c r="J39" s="81">
        <v>0</v>
      </c>
      <c r="K39" s="78"/>
      <c r="L39" s="78"/>
      <c r="M39" s="79"/>
      <c r="N39" s="40"/>
      <c r="O39" s="12"/>
      <c r="P39" s="13"/>
      <c r="Q39" s="13"/>
      <c r="R39" s="13"/>
      <c r="S39" s="13"/>
      <c r="T39" s="13"/>
      <c r="U39" s="13"/>
      <c r="V39" s="47"/>
      <c r="W39" s="40"/>
      <c r="X39" s="40"/>
      <c r="Y39" s="40"/>
      <c r="Z39" s="40"/>
      <c r="AA39" s="40"/>
      <c r="AB39" s="40"/>
    </row>
    <row r="40" spans="2:28" ht="15" x14ac:dyDescent="0.25">
      <c r="B40" s="75"/>
      <c r="C40" s="87" t="s">
        <v>78</v>
      </c>
      <c r="D40" s="77"/>
      <c r="E40" s="77"/>
      <c r="F40" s="77"/>
      <c r="G40" s="77"/>
      <c r="H40" s="77"/>
      <c r="I40" s="77"/>
      <c r="J40" s="77"/>
      <c r="K40" s="78"/>
      <c r="L40" s="78"/>
      <c r="M40" s="79"/>
      <c r="N40" s="40"/>
      <c r="O40" s="12"/>
      <c r="P40" s="13"/>
      <c r="Q40" s="13"/>
      <c r="R40" s="13"/>
      <c r="S40" s="13"/>
      <c r="T40" s="13"/>
      <c r="U40" s="13"/>
      <c r="V40" s="47"/>
      <c r="W40" s="40"/>
      <c r="X40" s="40"/>
      <c r="Y40" s="40"/>
      <c r="Z40" s="40"/>
      <c r="AA40" s="40"/>
      <c r="AB40" s="40"/>
    </row>
    <row r="41" spans="2:28" x14ac:dyDescent="0.2">
      <c r="B41" s="75"/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71">
        <v>0</v>
      </c>
      <c r="K41" s="80">
        <f>POWER(2,J42)*J41+POWER(2,I42)*I41+POWER(2,H42)*H41+POWER(2,G42)*G41+POWER(2,F42)*F41+POWER(2,E42)*E41+POWER(2,D42)*D41+POWER(2,C42)*C41</f>
        <v>0</v>
      </c>
      <c r="L41" s="80" t="str">
        <f>DEC2HEX(K41)</f>
        <v>0</v>
      </c>
      <c r="M41" s="79"/>
      <c r="N41" s="40"/>
      <c r="O41" s="12"/>
      <c r="P41" s="13"/>
      <c r="Q41" s="13"/>
      <c r="R41" s="13"/>
      <c r="S41" s="13"/>
      <c r="T41" s="13"/>
      <c r="U41" s="13"/>
      <c r="V41" s="47"/>
      <c r="W41" s="40"/>
      <c r="X41" s="40"/>
      <c r="Y41" s="40"/>
      <c r="Z41" s="40"/>
      <c r="AA41" s="40"/>
      <c r="AB41" s="40"/>
    </row>
    <row r="42" spans="2:28" x14ac:dyDescent="0.2">
      <c r="B42" s="75"/>
      <c r="C42" s="81">
        <v>7</v>
      </c>
      <c r="D42" s="81">
        <v>6</v>
      </c>
      <c r="E42" s="81">
        <v>5</v>
      </c>
      <c r="F42" s="81">
        <v>4</v>
      </c>
      <c r="G42" s="81">
        <v>3</v>
      </c>
      <c r="H42" s="81">
        <v>2</v>
      </c>
      <c r="I42" s="81">
        <v>1</v>
      </c>
      <c r="J42" s="81">
        <v>0</v>
      </c>
      <c r="K42" s="78"/>
      <c r="L42" s="78"/>
      <c r="M42" s="79"/>
      <c r="N42" s="40"/>
      <c r="O42" s="12"/>
      <c r="P42" s="13"/>
      <c r="Q42" s="13"/>
      <c r="R42" s="13"/>
      <c r="S42" s="13"/>
      <c r="T42" s="13"/>
      <c r="U42" s="13"/>
      <c r="V42" s="47"/>
      <c r="W42" s="40"/>
      <c r="X42" s="40"/>
      <c r="Y42" s="40"/>
      <c r="Z42" s="40"/>
      <c r="AA42" s="40"/>
      <c r="AB42" s="40"/>
    </row>
    <row r="43" spans="2:28" ht="15" x14ac:dyDescent="0.25">
      <c r="B43" s="75"/>
      <c r="C43" s="87" t="s">
        <v>79</v>
      </c>
      <c r="D43" s="77"/>
      <c r="E43" s="77"/>
      <c r="F43" s="77"/>
      <c r="G43" s="77"/>
      <c r="H43" s="77"/>
      <c r="I43" s="77"/>
      <c r="J43" s="77"/>
      <c r="K43" s="78"/>
      <c r="L43" s="78"/>
      <c r="M43" s="79"/>
      <c r="N43" s="40"/>
      <c r="O43" s="12"/>
      <c r="P43" s="13"/>
      <c r="Q43" s="13"/>
      <c r="R43" s="13"/>
      <c r="S43" s="13"/>
      <c r="T43" s="13"/>
      <c r="U43" s="13"/>
      <c r="V43" s="47"/>
      <c r="W43" s="40"/>
      <c r="X43" s="40"/>
      <c r="Y43" s="40"/>
      <c r="Z43" s="40"/>
      <c r="AA43" s="40"/>
      <c r="AB43" s="40"/>
    </row>
    <row r="44" spans="2:28" x14ac:dyDescent="0.2">
      <c r="B44" s="75"/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71">
        <v>0</v>
      </c>
      <c r="K44" s="80">
        <f>POWER(2,J45)*J44+POWER(2,I45)*I44+POWER(2,H45)*H44+POWER(2,G45)*G44+POWER(2,F45)*F44+POWER(2,E45)*E44+POWER(2,D45)*D44+POWER(2,C45)*C44</f>
        <v>0</v>
      </c>
      <c r="L44" s="80" t="str">
        <f>DEC2HEX(K44)</f>
        <v>0</v>
      </c>
      <c r="M44" s="79"/>
      <c r="N44" s="40"/>
      <c r="O44" s="12"/>
      <c r="P44" s="13"/>
      <c r="Q44" s="13"/>
      <c r="R44" s="13"/>
      <c r="S44" s="13"/>
      <c r="T44" s="13"/>
      <c r="U44" s="13"/>
      <c r="V44" s="47"/>
      <c r="W44" s="40"/>
      <c r="X44" s="40"/>
      <c r="Y44" s="40"/>
      <c r="Z44" s="40"/>
      <c r="AA44" s="40"/>
      <c r="AB44" s="40"/>
    </row>
    <row r="45" spans="2:28" x14ac:dyDescent="0.2">
      <c r="B45" s="75"/>
      <c r="C45" s="81">
        <v>7</v>
      </c>
      <c r="D45" s="81">
        <v>6</v>
      </c>
      <c r="E45" s="81">
        <v>5</v>
      </c>
      <c r="F45" s="81">
        <v>4</v>
      </c>
      <c r="G45" s="81">
        <v>3</v>
      </c>
      <c r="H45" s="81">
        <v>2</v>
      </c>
      <c r="I45" s="81">
        <v>1</v>
      </c>
      <c r="J45" s="81">
        <v>0</v>
      </c>
      <c r="K45" s="78"/>
      <c r="L45" s="78"/>
      <c r="M45" s="79"/>
      <c r="N45" s="40"/>
      <c r="O45" s="12"/>
      <c r="P45" s="13"/>
      <c r="Q45" s="13"/>
      <c r="R45" s="13"/>
      <c r="S45" s="13"/>
      <c r="T45" s="13"/>
      <c r="U45" s="13"/>
      <c r="V45" s="47"/>
      <c r="W45" s="40"/>
      <c r="X45" s="40"/>
      <c r="Y45" s="40"/>
      <c r="Z45" s="40"/>
      <c r="AA45" s="40"/>
      <c r="AB45" s="40"/>
    </row>
    <row r="46" spans="2:28" ht="15" x14ac:dyDescent="0.25">
      <c r="B46" s="75"/>
      <c r="C46" s="87" t="s">
        <v>80</v>
      </c>
      <c r="D46" s="76"/>
      <c r="E46" s="76"/>
      <c r="F46" s="76"/>
      <c r="G46" s="76"/>
      <c r="H46" s="76"/>
      <c r="I46" s="76"/>
      <c r="J46" s="76"/>
      <c r="K46" s="78"/>
      <c r="L46" s="78"/>
      <c r="M46" s="79"/>
      <c r="N46" s="40"/>
      <c r="O46" s="12"/>
      <c r="P46" s="13"/>
      <c r="Q46" s="13"/>
      <c r="R46" s="13"/>
      <c r="S46" s="13"/>
      <c r="T46" s="13"/>
      <c r="U46" s="13"/>
      <c r="V46" s="47"/>
      <c r="W46" s="40"/>
      <c r="X46" s="40"/>
      <c r="Y46" s="40"/>
      <c r="Z46" s="40"/>
      <c r="AA46" s="40"/>
      <c r="AB46" s="40"/>
    </row>
    <row r="47" spans="2:28" x14ac:dyDescent="0.2">
      <c r="B47" s="75"/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71">
        <v>0</v>
      </c>
      <c r="K47" s="80">
        <f>POWER(2,J48)*J47+POWER(2,I48)*I47+POWER(2,H48)*H47+POWER(2,G48)*G47+POWER(2,F48)*F47+POWER(2,E48)*E47+POWER(2,D48)*D47+POWER(2,C48)*C47</f>
        <v>0</v>
      </c>
      <c r="L47" s="80" t="str">
        <f>DEC2HEX(K47)</f>
        <v>0</v>
      </c>
      <c r="M47" s="79"/>
      <c r="N47" s="40"/>
      <c r="O47" s="12"/>
      <c r="P47" s="13"/>
      <c r="Q47" s="13"/>
      <c r="R47" s="13"/>
      <c r="S47" s="13"/>
      <c r="T47" s="13"/>
      <c r="U47" s="13"/>
      <c r="V47" s="47"/>
      <c r="W47" s="40"/>
      <c r="X47" s="40"/>
      <c r="Y47" s="40"/>
      <c r="Z47" s="40"/>
      <c r="AA47" s="40"/>
      <c r="AB47" s="40"/>
    </row>
    <row r="48" spans="2:28" s="40" customFormat="1" x14ac:dyDescent="0.2">
      <c r="B48" s="75"/>
      <c r="C48" s="81">
        <v>7</v>
      </c>
      <c r="D48" s="81">
        <v>6</v>
      </c>
      <c r="E48" s="81">
        <v>5</v>
      </c>
      <c r="F48" s="81">
        <v>4</v>
      </c>
      <c r="G48" s="81">
        <v>3</v>
      </c>
      <c r="H48" s="81">
        <v>2</v>
      </c>
      <c r="I48" s="81">
        <v>1</v>
      </c>
      <c r="J48" s="81">
        <v>0</v>
      </c>
      <c r="K48" s="78"/>
      <c r="L48" s="78"/>
      <c r="M48" s="79"/>
      <c r="O48" s="12"/>
      <c r="P48" s="13"/>
      <c r="Q48" s="13"/>
      <c r="R48" s="13"/>
      <c r="S48" s="13"/>
      <c r="T48" s="13"/>
      <c r="U48" s="13"/>
      <c r="V48" s="47"/>
    </row>
    <row r="49" spans="2:22" s="40" customFormat="1" ht="15.75" thickBot="1" x14ac:dyDescent="0.3">
      <c r="B49" s="75"/>
      <c r="C49" s="87" t="s">
        <v>81</v>
      </c>
      <c r="D49" s="77"/>
      <c r="E49" s="77"/>
      <c r="F49" s="77"/>
      <c r="G49" s="77"/>
      <c r="H49" s="77"/>
      <c r="I49" s="77"/>
      <c r="J49" s="77"/>
      <c r="K49" s="78"/>
      <c r="L49" s="78"/>
      <c r="M49" s="79"/>
      <c r="O49" s="15"/>
      <c r="P49" s="16"/>
      <c r="Q49" s="16"/>
      <c r="R49" s="16"/>
      <c r="S49" s="16"/>
      <c r="T49" s="16"/>
      <c r="U49" s="16"/>
      <c r="V49" s="48"/>
    </row>
    <row r="50" spans="2:22" s="40" customFormat="1" x14ac:dyDescent="0.2">
      <c r="B50" s="75"/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71">
        <v>0</v>
      </c>
      <c r="K50" s="80">
        <f>POWER(2,J51)*J50+POWER(2,I51)*I50+POWER(2,H51)*H50+POWER(2,G51)*G50+POWER(2,F51)*F50+POWER(2,E51)*E50+POWER(2,D51)*D50+POWER(2,C51)*C50</f>
        <v>0</v>
      </c>
      <c r="L50" s="80" t="str">
        <f>DEC2HEX(K50)</f>
        <v>0</v>
      </c>
      <c r="M50" s="79"/>
    </row>
    <row r="51" spans="2:22" s="40" customFormat="1" x14ac:dyDescent="0.2">
      <c r="B51" s="75"/>
      <c r="C51" s="81">
        <v>7</v>
      </c>
      <c r="D51" s="81">
        <v>6</v>
      </c>
      <c r="E51" s="81">
        <v>5</v>
      </c>
      <c r="F51" s="81">
        <v>4</v>
      </c>
      <c r="G51" s="81">
        <v>3</v>
      </c>
      <c r="H51" s="81">
        <v>2</v>
      </c>
      <c r="I51" s="81">
        <v>1</v>
      </c>
      <c r="J51" s="81">
        <v>0</v>
      </c>
      <c r="K51" s="78"/>
      <c r="L51" s="78"/>
      <c r="M51" s="79"/>
    </row>
    <row r="52" spans="2:22" s="40" customFormat="1" ht="15" x14ac:dyDescent="0.25">
      <c r="B52" s="75"/>
      <c r="C52" s="87" t="s">
        <v>82</v>
      </c>
      <c r="D52" s="77"/>
      <c r="E52" s="77"/>
      <c r="F52" s="77"/>
      <c r="G52" s="77"/>
      <c r="H52" s="77"/>
      <c r="I52" s="77"/>
      <c r="J52" s="77"/>
      <c r="K52" s="78"/>
      <c r="L52" s="78"/>
      <c r="M52" s="79"/>
    </row>
    <row r="53" spans="2:22" s="40" customFormat="1" x14ac:dyDescent="0.2">
      <c r="B53" s="75"/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71">
        <v>0</v>
      </c>
      <c r="K53" s="80">
        <f>POWER(2,J54)*J53+POWER(2,I54)*I53+POWER(2,H54)*H53+POWER(2,G54)*G53+POWER(2,F54)*F53+POWER(2,E54)*E53+POWER(2,D54)*D53+POWER(2,C54)*C53</f>
        <v>0</v>
      </c>
      <c r="L53" s="80" t="str">
        <f>DEC2HEX(K53)</f>
        <v>0</v>
      </c>
      <c r="M53" s="79"/>
    </row>
    <row r="54" spans="2:22" s="40" customFormat="1" x14ac:dyDescent="0.2">
      <c r="B54" s="75"/>
      <c r="C54" s="81">
        <v>7</v>
      </c>
      <c r="D54" s="81">
        <v>6</v>
      </c>
      <c r="E54" s="81">
        <v>5</v>
      </c>
      <c r="F54" s="81">
        <v>4</v>
      </c>
      <c r="G54" s="81">
        <v>3</v>
      </c>
      <c r="H54" s="81">
        <v>2</v>
      </c>
      <c r="I54" s="81">
        <v>1</v>
      </c>
      <c r="J54" s="81">
        <v>0</v>
      </c>
      <c r="K54" s="78"/>
      <c r="L54" s="78"/>
      <c r="M54" s="79"/>
    </row>
    <row r="55" spans="2:22" s="40" customFormat="1" ht="13.5" thickBot="1" x14ac:dyDescent="0.25">
      <c r="B55" s="82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4"/>
    </row>
    <row r="56" spans="2:22" s="40" customFormat="1" x14ac:dyDescent="0.2"/>
    <row r="57" spans="2:22" s="40" customFormat="1" x14ac:dyDescent="0.2"/>
    <row r="58" spans="2:22" s="40" customFormat="1" x14ac:dyDescent="0.2"/>
    <row r="59" spans="2:22" s="40" customFormat="1" x14ac:dyDescent="0.2"/>
    <row r="60" spans="2:22" s="40" customFormat="1" x14ac:dyDescent="0.2"/>
    <row r="61" spans="2:22" s="40" customFormat="1" x14ac:dyDescent="0.2"/>
    <row r="62" spans="2:22" s="40" customFormat="1" x14ac:dyDescent="0.2"/>
    <row r="63" spans="2:22" s="40" customFormat="1" x14ac:dyDescent="0.2"/>
    <row r="64" spans="2:22" s="40" customFormat="1" x14ac:dyDescent="0.2"/>
    <row r="65" s="40" customFormat="1" x14ac:dyDescent="0.2"/>
    <row r="66" s="40" customFormat="1" x14ac:dyDescent="0.2"/>
    <row r="67" s="40" customFormat="1" x14ac:dyDescent="0.2"/>
    <row r="68" s="40" customFormat="1" x14ac:dyDescent="0.2"/>
    <row r="69" s="40" customFormat="1" x14ac:dyDescent="0.2"/>
    <row r="70" s="40" customFormat="1" x14ac:dyDescent="0.2"/>
    <row r="71" s="40" customFormat="1" x14ac:dyDescent="0.2"/>
    <row r="72" s="40" customFormat="1" x14ac:dyDescent="0.2"/>
    <row r="73" s="40" customFormat="1" x14ac:dyDescent="0.2"/>
    <row r="74" s="40" customFormat="1" x14ac:dyDescent="0.2"/>
    <row r="75" s="40" customFormat="1" x14ac:dyDescent="0.2"/>
    <row r="76" s="40" customFormat="1" x14ac:dyDescent="0.2"/>
    <row r="77" s="40" customFormat="1" x14ac:dyDescent="0.2"/>
    <row r="78" s="40" customFormat="1" x14ac:dyDescent="0.2"/>
    <row r="79" s="40" customFormat="1" x14ac:dyDescent="0.2"/>
    <row r="80" s="40" customFormat="1" x14ac:dyDescent="0.2"/>
    <row r="81" s="40" customFormat="1" x14ac:dyDescent="0.2"/>
  </sheetData>
  <mergeCells count="6">
    <mergeCell ref="W20:Z21"/>
    <mergeCell ref="P2:V2"/>
    <mergeCell ref="B5:E5"/>
    <mergeCell ref="B13:E13"/>
    <mergeCell ref="B23:E23"/>
    <mergeCell ref="B2:N2"/>
  </mergeCells>
  <hyperlinks>
    <hyperlink ref="C34" location="STATUS!A1" display="STATUS"/>
    <hyperlink ref="C37" location="OPTION_REG!A1" display="OPTION_REG"/>
    <hyperlink ref="C40" location="INTCON!A1" display="INTCON"/>
    <hyperlink ref="C43" location="'PIR1'!A1" display="PIR1"/>
    <hyperlink ref="C46" location="'PIE1'!A1" display="PIE1"/>
    <hyperlink ref="C49" location="'PIE2'!A1" display="PIE2"/>
    <hyperlink ref="C52" location="PCON!A1" display="PCON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Y11" sqref="Y1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J1:Q4"/>
  <sheetViews>
    <sheetView workbookViewId="0">
      <selection activeCell="K22" sqref="K22"/>
    </sheetView>
  </sheetViews>
  <sheetFormatPr defaultRowHeight="12.75" x14ac:dyDescent="0.2"/>
  <sheetData>
    <row r="1" spans="10:17" x14ac:dyDescent="0.2">
      <c r="J1" s="76" t="s">
        <v>76</v>
      </c>
      <c r="K1" s="77"/>
      <c r="L1" s="77"/>
      <c r="M1" s="77"/>
      <c r="N1" s="77"/>
      <c r="O1" s="77"/>
      <c r="P1" s="77"/>
      <c r="Q1" s="77"/>
    </row>
    <row r="2" spans="10:17" x14ac:dyDescent="0.2">
      <c r="J2" s="86">
        <v>1</v>
      </c>
      <c r="K2" s="86">
        <v>0</v>
      </c>
      <c r="L2" s="86">
        <v>0</v>
      </c>
      <c r="M2" s="86">
        <v>0</v>
      </c>
      <c r="N2" s="86">
        <v>1</v>
      </c>
      <c r="O2" s="86">
        <v>1</v>
      </c>
      <c r="P2" s="86">
        <v>0</v>
      </c>
      <c r="Q2" s="86">
        <v>1</v>
      </c>
    </row>
    <row r="3" spans="10:17" x14ac:dyDescent="0.2">
      <c r="J3" s="81">
        <v>7</v>
      </c>
      <c r="K3" s="81">
        <v>6</v>
      </c>
      <c r="L3" s="81">
        <v>5</v>
      </c>
      <c r="M3" s="81">
        <v>4</v>
      </c>
      <c r="N3" s="81">
        <v>3</v>
      </c>
      <c r="O3" s="81">
        <v>2</v>
      </c>
      <c r="P3" s="81">
        <v>1</v>
      </c>
      <c r="Q3" s="81">
        <v>0</v>
      </c>
    </row>
    <row r="4" spans="10:17" ht="15.75" x14ac:dyDescent="0.25">
      <c r="J4" s="88" t="s">
        <v>83</v>
      </c>
    </row>
  </sheetData>
  <hyperlinks>
    <hyperlink ref="J4" location="'Micro-APP Pin out info'!B33" display="Micro-APP Pin Out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J1:Q4"/>
  <sheetViews>
    <sheetView workbookViewId="0">
      <selection activeCell="J4" sqref="J4"/>
    </sheetView>
  </sheetViews>
  <sheetFormatPr defaultRowHeight="12.75" x14ac:dyDescent="0.2"/>
  <sheetData>
    <row r="1" spans="10:17" x14ac:dyDescent="0.2">
      <c r="J1" s="76" t="s">
        <v>77</v>
      </c>
      <c r="K1" s="77"/>
      <c r="L1" s="77"/>
      <c r="M1" s="77"/>
      <c r="N1" s="77"/>
      <c r="O1" s="77"/>
      <c r="P1" s="77"/>
      <c r="Q1" s="77"/>
    </row>
    <row r="2" spans="10:17" x14ac:dyDescent="0.2"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71">
        <v>0</v>
      </c>
    </row>
    <row r="3" spans="10:17" x14ac:dyDescent="0.2">
      <c r="J3" s="81">
        <v>7</v>
      </c>
      <c r="K3" s="81">
        <v>6</v>
      </c>
      <c r="L3" s="81">
        <v>5</v>
      </c>
      <c r="M3" s="81">
        <v>4</v>
      </c>
      <c r="N3" s="81">
        <v>3</v>
      </c>
      <c r="O3" s="81">
        <v>2</v>
      </c>
      <c r="P3" s="81">
        <v>1</v>
      </c>
      <c r="Q3" s="81">
        <v>0</v>
      </c>
    </row>
    <row r="4" spans="10:17" ht="15.75" x14ac:dyDescent="0.25">
      <c r="J4" s="88" t="s">
        <v>83</v>
      </c>
    </row>
  </sheetData>
  <hyperlinks>
    <hyperlink ref="J4" location="'Micro-APP Pin out info'!B33" display="Micro-APP Pin Out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J1:Q4"/>
  <sheetViews>
    <sheetView workbookViewId="0">
      <selection activeCell="J4" sqref="J4"/>
    </sheetView>
  </sheetViews>
  <sheetFormatPr defaultRowHeight="12.75" x14ac:dyDescent="0.2"/>
  <sheetData>
    <row r="1" spans="10:17" x14ac:dyDescent="0.2">
      <c r="J1" s="76" t="s">
        <v>78</v>
      </c>
      <c r="K1" s="77"/>
      <c r="L1" s="77"/>
      <c r="M1" s="77"/>
      <c r="N1" s="77"/>
      <c r="O1" s="77"/>
      <c r="P1" s="77"/>
      <c r="Q1" s="77"/>
    </row>
    <row r="2" spans="10:17" x14ac:dyDescent="0.2"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71">
        <v>0</v>
      </c>
    </row>
    <row r="3" spans="10:17" x14ac:dyDescent="0.2">
      <c r="J3" s="81">
        <v>7</v>
      </c>
      <c r="K3" s="81">
        <v>6</v>
      </c>
      <c r="L3" s="81">
        <v>5</v>
      </c>
      <c r="M3" s="81">
        <v>4</v>
      </c>
      <c r="N3" s="81">
        <v>3</v>
      </c>
      <c r="O3" s="81">
        <v>2</v>
      </c>
      <c r="P3" s="81">
        <v>1</v>
      </c>
      <c r="Q3" s="81">
        <v>0</v>
      </c>
    </row>
    <row r="4" spans="10:17" ht="15.75" x14ac:dyDescent="0.25">
      <c r="J4" s="88" t="s">
        <v>83</v>
      </c>
    </row>
  </sheetData>
  <hyperlinks>
    <hyperlink ref="J4" location="'Micro-APP Pin out info'!B33" display="Micro-APP Pin Out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J1:Q4"/>
  <sheetViews>
    <sheetView workbookViewId="0">
      <selection activeCell="J4" sqref="J4"/>
    </sheetView>
  </sheetViews>
  <sheetFormatPr defaultRowHeight="12.75" x14ac:dyDescent="0.2"/>
  <sheetData>
    <row r="1" spans="10:17" x14ac:dyDescent="0.2">
      <c r="J1" s="76" t="s">
        <v>79</v>
      </c>
      <c r="K1" s="77"/>
      <c r="L1" s="77"/>
      <c r="M1" s="77"/>
      <c r="N1" s="77"/>
      <c r="O1" s="77"/>
      <c r="P1" s="77"/>
      <c r="Q1" s="77"/>
    </row>
    <row r="2" spans="10:17" x14ac:dyDescent="0.2"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71">
        <v>0</v>
      </c>
    </row>
    <row r="3" spans="10:17" x14ac:dyDescent="0.2">
      <c r="J3" s="81">
        <v>7</v>
      </c>
      <c r="K3" s="81">
        <v>6</v>
      </c>
      <c r="L3" s="81">
        <v>5</v>
      </c>
      <c r="M3" s="81">
        <v>4</v>
      </c>
      <c r="N3" s="81">
        <v>3</v>
      </c>
      <c r="O3" s="81">
        <v>2</v>
      </c>
      <c r="P3" s="81">
        <v>1</v>
      </c>
      <c r="Q3" s="81">
        <v>0</v>
      </c>
    </row>
    <row r="4" spans="10:17" ht="15.75" x14ac:dyDescent="0.25">
      <c r="J4" s="88" t="s">
        <v>83</v>
      </c>
    </row>
  </sheetData>
  <hyperlinks>
    <hyperlink ref="J4" location="'Micro-APP Pin out info'!B33" display="Micro-APP Pin Out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J1:Q4"/>
  <sheetViews>
    <sheetView workbookViewId="0">
      <selection activeCell="J4" sqref="J4"/>
    </sheetView>
  </sheetViews>
  <sheetFormatPr defaultRowHeight="12.75" x14ac:dyDescent="0.2"/>
  <sheetData>
    <row r="1" spans="10:17" x14ac:dyDescent="0.2">
      <c r="J1" s="76" t="s">
        <v>80</v>
      </c>
      <c r="K1" s="76"/>
      <c r="L1" s="76"/>
      <c r="M1" s="76"/>
      <c r="N1" s="76"/>
      <c r="O1" s="76"/>
      <c r="P1" s="76"/>
      <c r="Q1" s="76"/>
    </row>
    <row r="2" spans="10:17" x14ac:dyDescent="0.2"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71">
        <v>0</v>
      </c>
    </row>
    <row r="3" spans="10:17" x14ac:dyDescent="0.2">
      <c r="J3" s="81">
        <v>7</v>
      </c>
      <c r="K3" s="81">
        <v>6</v>
      </c>
      <c r="L3" s="81">
        <v>5</v>
      </c>
      <c r="M3" s="81">
        <v>4</v>
      </c>
      <c r="N3" s="81">
        <v>3</v>
      </c>
      <c r="O3" s="81">
        <v>2</v>
      </c>
      <c r="P3" s="81">
        <v>1</v>
      </c>
      <c r="Q3" s="81">
        <v>0</v>
      </c>
    </row>
    <row r="4" spans="10:17" ht="15.75" x14ac:dyDescent="0.25">
      <c r="J4" s="88" t="s">
        <v>83</v>
      </c>
    </row>
  </sheetData>
  <hyperlinks>
    <hyperlink ref="J4" location="'Micro-APP Pin out info'!B33" display="Micro-APP Pin Out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J1:Q4"/>
  <sheetViews>
    <sheetView workbookViewId="0">
      <selection activeCell="J4" sqref="J4"/>
    </sheetView>
  </sheetViews>
  <sheetFormatPr defaultRowHeight="12.75" x14ac:dyDescent="0.2"/>
  <sheetData>
    <row r="1" spans="10:17" x14ac:dyDescent="0.2">
      <c r="J1" s="76" t="s">
        <v>81</v>
      </c>
      <c r="K1" s="77"/>
      <c r="L1" s="77"/>
      <c r="M1" s="77"/>
      <c r="N1" s="77"/>
      <c r="O1" s="77"/>
      <c r="P1" s="77"/>
      <c r="Q1" s="77"/>
    </row>
    <row r="2" spans="10:17" x14ac:dyDescent="0.2"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71">
        <v>0</v>
      </c>
    </row>
    <row r="3" spans="10:17" x14ac:dyDescent="0.2">
      <c r="J3" s="81">
        <v>7</v>
      </c>
      <c r="K3" s="81">
        <v>6</v>
      </c>
      <c r="L3" s="81">
        <v>5</v>
      </c>
      <c r="M3" s="81">
        <v>4</v>
      </c>
      <c r="N3" s="81">
        <v>3</v>
      </c>
      <c r="O3" s="81">
        <v>2</v>
      </c>
      <c r="P3" s="81">
        <v>1</v>
      </c>
      <c r="Q3" s="81">
        <v>0</v>
      </c>
    </row>
    <row r="4" spans="10:17" ht="15.75" x14ac:dyDescent="0.25">
      <c r="J4" s="88" t="s">
        <v>83</v>
      </c>
    </row>
  </sheetData>
  <hyperlinks>
    <hyperlink ref="J4" location="'Micro-APP Pin out info'!B33" display="Micro-APP Pin Out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 Info</vt:lpstr>
      <vt:lpstr>Micro-APP Pin out info</vt:lpstr>
      <vt:lpstr>Micro Description</vt:lpstr>
      <vt:lpstr>STATUS</vt:lpstr>
      <vt:lpstr>OPTION_REG</vt:lpstr>
      <vt:lpstr>INTCON</vt:lpstr>
      <vt:lpstr>PIR1</vt:lpstr>
      <vt:lpstr>PIE1</vt:lpstr>
      <vt:lpstr>PIE2</vt:lpstr>
      <vt:lpstr>PCON</vt:lpstr>
    </vt:vector>
  </TitlesOfParts>
  <Company>Ford Motor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Bollain, Andres  (ARB.)</dc:creator>
  <cp:lastModifiedBy>Andy R</cp:lastModifiedBy>
  <dcterms:created xsi:type="dcterms:W3CDTF">2015-01-26T15:41:18Z</dcterms:created>
  <dcterms:modified xsi:type="dcterms:W3CDTF">2021-03-20T14:31:11Z</dcterms:modified>
</cp:coreProperties>
</file>