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B:\instituto\"/>
    </mc:Choice>
  </mc:AlternateContent>
  <xr:revisionPtr revIDLastSave="0" documentId="13_ncr:1_{1DCDA7FD-E71C-494C-97CF-B044D85E4299}" xr6:coauthVersionLast="47" xr6:coauthVersionMax="47" xr10:uidLastSave="{00000000-0000-0000-0000-000000000000}"/>
  <bookViews>
    <workbookView xWindow="-120" yWindow="-120" windowWidth="29040" windowHeight="15720" activeTab="3" xr2:uid="{00000000-000D-0000-FFFF-FFFF00000000}"/>
  </bookViews>
  <sheets>
    <sheet name="Total" sheetId="7" r:id="rId1"/>
    <sheet name="Presupuesto componentes PC" sheetId="3" r:id="rId2"/>
    <sheet name="Presupuesto perifericos" sheetId="2" r:id="rId3"/>
    <sheet name="Presupuestos material montaje" sheetId="4" r:id="rId4"/>
  </sheets>
  <calcPr calcId="191028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3" i="7" l="1"/>
  <c r="G12" i="7"/>
  <c r="G10" i="7"/>
  <c r="G7" i="7"/>
  <c r="E25" i="3"/>
  <c r="E24" i="3"/>
  <c r="G9" i="7" s="1"/>
  <c r="E16" i="2"/>
  <c r="E15" i="2"/>
  <c r="E12" i="4"/>
  <c r="E11" i="4"/>
  <c r="G6" i="7" s="1"/>
  <c r="G8" i="4"/>
  <c r="G9" i="4"/>
  <c r="G7" i="4"/>
  <c r="G8" i="2"/>
  <c r="G9" i="2"/>
  <c r="G10" i="2"/>
  <c r="G11" i="2"/>
  <c r="G12" i="2"/>
  <c r="G13" i="2"/>
  <c r="G7" i="2"/>
  <c r="G8" i="3"/>
  <c r="G9" i="3"/>
  <c r="G10" i="3"/>
  <c r="G11" i="3"/>
  <c r="G12" i="3"/>
  <c r="G13" i="3"/>
  <c r="G14" i="3"/>
  <c r="G15" i="3"/>
  <c r="G16" i="3"/>
  <c r="G17" i="3"/>
  <c r="G7" i="3"/>
  <c r="C7" i="7" l="1"/>
  <c r="C8" i="7"/>
</calcChain>
</file>

<file path=xl/sharedStrings.xml><?xml version="1.0" encoding="utf-8"?>
<sst xmlns="http://schemas.openxmlformats.org/spreadsheetml/2006/main" count="75" uniqueCount="54">
  <si>
    <t>Cantidad</t>
  </si>
  <si>
    <t>Precio</t>
  </si>
  <si>
    <t>Procesador:</t>
  </si>
  <si>
    <t>AMD Ryzen 7 9800X3D 4.7/5.2GHz</t>
  </si>
  <si>
    <t>Tarjeta grafica:</t>
  </si>
  <si>
    <t>Placa base:</t>
  </si>
  <si>
    <t>ASUS ROG CROSSHAIR X870E HERO</t>
  </si>
  <si>
    <t>RAM:</t>
  </si>
  <si>
    <t>Corsair vengeance DDR5 6400MHz 64GB 2x32GB CL32</t>
  </si>
  <si>
    <t>Caja:</t>
  </si>
  <si>
    <t>NZXT H9 Flow Semitorre ATX Cristal Templado USB-C/3.2 Negra</t>
  </si>
  <si>
    <t>Refrigeracion liquida:</t>
  </si>
  <si>
    <t>Fuente de alimentacion:</t>
  </si>
  <si>
    <t>Corsair RMx Series RM850x PCIe 5.1 ATX 3.1 850W 80 Plus Gold Modular</t>
  </si>
  <si>
    <t>Almacenamiento principal</t>
  </si>
  <si>
    <t>Samsung 990 Pro 1TB Disco SSD 7450MB/S NVMe PCIe 4.0 M.2 Gen4</t>
  </si>
  <si>
    <t>Almacenamiento secundario:</t>
  </si>
  <si>
    <t>Samsung 870 QVO SSD 2TB SATA 3</t>
  </si>
  <si>
    <t>Ventiladores suplementarios:</t>
  </si>
  <si>
    <t>Ventiladores suplementarios 2:</t>
  </si>
  <si>
    <t>Corsair iCUE LINK RX120 RGB</t>
  </si>
  <si>
    <t>Monitor:</t>
  </si>
  <si>
    <t>BenQ ZOWIE XL2546X+</t>
  </si>
  <si>
    <t>Monitor secundario:</t>
  </si>
  <si>
    <t>BenQ GW2790</t>
  </si>
  <si>
    <t>Teclado:</t>
  </si>
  <si>
    <t>Wooting 60HE+</t>
  </si>
  <si>
    <t xml:space="preserve">Raton: </t>
  </si>
  <si>
    <t>Logitech G PRO X SUPERLIGHT 2</t>
  </si>
  <si>
    <t>Auriculares:</t>
  </si>
  <si>
    <t>Precio Sin IVA</t>
  </si>
  <si>
    <t>Alfombrilla</t>
  </si>
  <si>
    <t>Razer Gigantus V2 Large</t>
  </si>
  <si>
    <t>Silla</t>
  </si>
  <si>
    <t>Ceci Computers</t>
  </si>
  <si>
    <t>Pasta termica:</t>
  </si>
  <si>
    <t>Set destornilladores:</t>
  </si>
  <si>
    <t>Bridas</t>
  </si>
  <si>
    <t>IVA</t>
  </si>
  <si>
    <t>Total</t>
  </si>
  <si>
    <t>Total sin IVA</t>
  </si>
  <si>
    <t>montaje</t>
  </si>
  <si>
    <t>pc</t>
  </si>
  <si>
    <t>perifericos</t>
  </si>
  <si>
    <t>Producto:</t>
  </si>
  <si>
    <t>Nombre:</t>
  </si>
  <si>
    <t>Gigabyte GeForce RTX 4070 Windforce OC 12 GB GDDR6X DLSS3</t>
  </si>
  <si>
    <t>Corsair iCUE H150i ELITE LCD XT Kit de Refrigeración Líquida 360mm</t>
  </si>
  <si>
    <t xml:space="preserve">Corsair iCUE LINK RX120 RGB Starter Kit 3 Ventiladores Suplementarios </t>
  </si>
  <si>
    <t>Logitech G PRO X 2</t>
  </si>
  <si>
    <t>Herman Miller Embody</t>
  </si>
  <si>
    <t>Xiaomi Mi Cordless Precision Screwdriver Destornillador Electrico</t>
  </si>
  <si>
    <t>ARTIC MX-6</t>
  </si>
  <si>
    <t>Pack 100 bridas 80 x2,5mm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</si>
</sst>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#,##0.00\ &quot;€&quot;"/>
    <numFmt numFmtId="165" formatCode="_-* #,##0.00\ [$€-C0A]_-;\-* #,##0.00\ [$€-C0A]_-;_-* &quot;-&quot;??\ [$€-C0A]_-;_-@_-"/>
  </numFmts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Aptos"/>
      <family val="2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 style="thin">
        <color indexed="64"/>
      </bottom>
      <diagonal/>
    </border>
    <border>
      <left style="thin">
        <color theme="1"/>
      </left>
      <right/>
      <top style="thin">
        <color indexed="64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1" fillId="0" borderId="0" applyNumberFormat="0" applyFill="0" applyBorder="0" applyAlignment="0" applyProtection="0"/>
  </cellStyleXfs>
  <cellXfs count="62">
    <xf numFmtId="0" fontId="0" fillId="0" borderId="0" xfId="0"/>
    <xf numFmtId="0" fontId="0" fillId="2" borderId="0" xfId="0" applyFill="1"/>
    <xf numFmtId="0" fontId="3" fillId="2" borderId="0" xfId="0" applyFont="1" applyFill="1"/>
    <xf numFmtId="0" fontId="0" fillId="3" borderId="1" xfId="0" applyFill="1" applyBorder="1"/>
    <xf numFmtId="164" fontId="0" fillId="3" borderId="1" xfId="0" applyNumberFormat="1" applyFill="1" applyBorder="1"/>
    <xf numFmtId="0" fontId="2" fillId="3" borderId="1" xfId="0" applyFont="1" applyFill="1" applyBorder="1"/>
    <xf numFmtId="0" fontId="0" fillId="4" borderId="1" xfId="0" applyFill="1" applyBorder="1"/>
    <xf numFmtId="164" fontId="0" fillId="4" borderId="1" xfId="0" applyNumberFormat="1" applyFill="1" applyBorder="1"/>
    <xf numFmtId="0" fontId="2" fillId="4" borderId="1" xfId="0" applyFont="1" applyFill="1" applyBorder="1"/>
    <xf numFmtId="0" fontId="2" fillId="3" borderId="2" xfId="0" applyFont="1" applyFill="1" applyBorder="1"/>
    <xf numFmtId="164" fontId="0" fillId="4" borderId="2" xfId="0" applyNumberFormat="1" applyFill="1" applyBorder="1"/>
    <xf numFmtId="0" fontId="0" fillId="3" borderId="4" xfId="0" applyFill="1" applyBorder="1"/>
    <xf numFmtId="0" fontId="0" fillId="4" borderId="4" xfId="0" applyFill="1" applyBorder="1"/>
    <xf numFmtId="0" fontId="0" fillId="3" borderId="6" xfId="0" applyFill="1" applyBorder="1"/>
    <xf numFmtId="0" fontId="0" fillId="4" borderId="3" xfId="0" applyFill="1" applyBorder="1"/>
    <xf numFmtId="0" fontId="0" fillId="3" borderId="5" xfId="0" applyFill="1" applyBorder="1"/>
    <xf numFmtId="0" fontId="2" fillId="4" borderId="7" xfId="0" applyFont="1" applyFill="1" applyBorder="1"/>
    <xf numFmtId="0" fontId="2" fillId="3" borderId="8" xfId="0" applyFont="1" applyFill="1" applyBorder="1"/>
    <xf numFmtId="0" fontId="2" fillId="4" borderId="8" xfId="0" applyFont="1" applyFill="1" applyBorder="1"/>
    <xf numFmtId="0" fontId="0" fillId="3" borderId="9" xfId="0" applyFill="1" applyBorder="1"/>
    <xf numFmtId="164" fontId="0" fillId="4" borderId="9" xfId="0" applyNumberFormat="1" applyFill="1" applyBorder="1"/>
    <xf numFmtId="164" fontId="0" fillId="3" borderId="9" xfId="0" applyNumberFormat="1" applyFill="1" applyBorder="1"/>
    <xf numFmtId="164" fontId="0" fillId="3" borderId="4" xfId="0" applyNumberFormat="1" applyFill="1" applyBorder="1"/>
    <xf numFmtId="164" fontId="0" fillId="4" borderId="10" xfId="0" applyNumberFormat="1" applyFill="1" applyBorder="1"/>
    <xf numFmtId="164" fontId="0" fillId="3" borderId="11" xfId="0" applyNumberFormat="1" applyFill="1" applyBorder="1"/>
    <xf numFmtId="164" fontId="0" fillId="4" borderId="7" xfId="0" applyNumberFormat="1" applyFill="1" applyBorder="1"/>
    <xf numFmtId="164" fontId="0" fillId="3" borderId="8" xfId="0" applyNumberFormat="1" applyFill="1" applyBorder="1"/>
    <xf numFmtId="9" fontId="0" fillId="4" borderId="1" xfId="3" applyFont="1" applyFill="1" applyBorder="1"/>
    <xf numFmtId="165" fontId="0" fillId="4" borderId="1" xfId="2" applyNumberFormat="1" applyFont="1" applyFill="1" applyBorder="1"/>
    <xf numFmtId="164" fontId="0" fillId="4" borderId="4" xfId="0" applyNumberFormat="1" applyFill="1" applyBorder="1"/>
    <xf numFmtId="164" fontId="0" fillId="3" borderId="12" xfId="0" applyNumberFormat="1" applyFill="1" applyBorder="1"/>
    <xf numFmtId="164" fontId="0" fillId="4" borderId="8" xfId="0" applyNumberFormat="1" applyFill="1" applyBorder="1"/>
    <xf numFmtId="165" fontId="0" fillId="4" borderId="1" xfId="0" applyNumberFormat="1" applyFill="1" applyBorder="1"/>
    <xf numFmtId="9" fontId="0" fillId="4" borderId="2" xfId="3" applyFont="1" applyFill="1" applyBorder="1"/>
    <xf numFmtId="165" fontId="0" fillId="0" borderId="0" xfId="0" applyNumberFormat="1"/>
    <xf numFmtId="0" fontId="0" fillId="0" borderId="1" xfId="0" applyBorder="1"/>
    <xf numFmtId="165" fontId="0" fillId="0" borderId="1" xfId="0" applyNumberFormat="1" applyBorder="1"/>
    <xf numFmtId="0" fontId="2" fillId="4" borderId="9" xfId="0" applyFont="1" applyFill="1" applyBorder="1"/>
    <xf numFmtId="0" fontId="2" fillId="3" borderId="4" xfId="0" applyFont="1" applyFill="1" applyBorder="1"/>
    <xf numFmtId="165" fontId="0" fillId="0" borderId="0" xfId="2" applyNumberFormat="1" applyFont="1"/>
    <xf numFmtId="165" fontId="0" fillId="3" borderId="1" xfId="0" applyNumberFormat="1" applyFill="1" applyBorder="1"/>
    <xf numFmtId="0" fontId="2" fillId="4" borderId="13" xfId="0" applyFont="1" applyFill="1" applyBorder="1"/>
    <xf numFmtId="0" fontId="0" fillId="4" borderId="14" xfId="0" applyFill="1" applyBorder="1"/>
    <xf numFmtId="0" fontId="0" fillId="4" borderId="2" xfId="0" applyFill="1" applyBorder="1"/>
    <xf numFmtId="165" fontId="0" fillId="4" borderId="2" xfId="0" applyNumberFormat="1" applyFill="1" applyBorder="1"/>
    <xf numFmtId="0" fontId="2" fillId="3" borderId="13" xfId="0" applyFont="1" applyFill="1" applyBorder="1"/>
    <xf numFmtId="0" fontId="0" fillId="3" borderId="14" xfId="0" applyFill="1" applyBorder="1"/>
    <xf numFmtId="164" fontId="0" fillId="3" borderId="13" xfId="0" applyNumberFormat="1" applyFill="1" applyBorder="1"/>
    <xf numFmtId="165" fontId="0" fillId="3" borderId="1" xfId="2" applyNumberFormat="1" applyFont="1" applyFill="1" applyBorder="1"/>
    <xf numFmtId="165" fontId="0" fillId="3" borderId="2" xfId="2" applyNumberFormat="1" applyFont="1" applyFill="1" applyBorder="1"/>
    <xf numFmtId="0" fontId="2" fillId="3" borderId="9" xfId="0" applyFont="1" applyFill="1" applyBorder="1"/>
    <xf numFmtId="0" fontId="1" fillId="0" borderId="1" xfId="4" applyBorder="1"/>
    <xf numFmtId="0" fontId="1" fillId="4" borderId="1" xfId="4" applyFill="1" applyBorder="1"/>
    <xf numFmtId="0" fontId="0" fillId="4" borderId="15" xfId="0" applyFill="1" applyBorder="1"/>
    <xf numFmtId="0" fontId="0" fillId="4" borderId="16" xfId="0" applyFill="1" applyBorder="1"/>
    <xf numFmtId="0" fontId="0" fillId="3" borderId="17" xfId="0" applyFill="1" applyBorder="1"/>
    <xf numFmtId="0" fontId="0" fillId="4" borderId="18" xfId="0" applyFill="1" applyBorder="1"/>
    <xf numFmtId="0" fontId="0" fillId="3" borderId="15" xfId="0" applyFill="1" applyBorder="1"/>
    <xf numFmtId="0" fontId="0" fillId="3" borderId="16" xfId="0" applyFill="1" applyBorder="1"/>
    <xf numFmtId="0" fontId="1" fillId="3" borderId="1" xfId="4" applyFill="1" applyBorder="1"/>
    <xf numFmtId="0" fontId="5" fillId="0" borderId="0" xfId="0" applyFont="1"/>
    <xf numFmtId="0" fontId="1" fillId="5" borderId="1" xfId="4" applyFill="1" applyBorder="1"/>
  </cellXfs>
  <cellStyles count="5">
    <cellStyle name="Hipervínculo" xfId="4" builtinId="8"/>
    <cellStyle name="Hyperlink" xfId="1" xr:uid="{00000000-000B-0000-0000-000008000000}"/>
    <cellStyle name="Moneda" xfId="2" builtinId="4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361950</xdr:colOff>
      <xdr:row>0</xdr:row>
      <xdr:rowOff>0</xdr:rowOff>
    </xdr:from>
    <xdr:to>
      <xdr:col>1</xdr:col>
      <xdr:colOff>1543050</xdr:colOff>
      <xdr:row>4</xdr:row>
      <xdr:rowOff>171450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E0364E7-F4C1-4957-99E8-7CEA29F95A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123950" y="0"/>
          <a:ext cx="1181100" cy="1143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361950</xdr:colOff>
      <xdr:row>0</xdr:row>
      <xdr:rowOff>0</xdr:rowOff>
    </xdr:from>
    <xdr:to>
      <xdr:col>1</xdr:col>
      <xdr:colOff>1543050</xdr:colOff>
      <xdr:row>4</xdr:row>
      <xdr:rowOff>161925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21E9CB1-E725-4611-B4EC-9285777C80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123950" y="0"/>
          <a:ext cx="1181100" cy="11334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361950</xdr:colOff>
      <xdr:row>0</xdr:row>
      <xdr:rowOff>0</xdr:rowOff>
    </xdr:from>
    <xdr:to>
      <xdr:col>1</xdr:col>
      <xdr:colOff>1543050</xdr:colOff>
      <xdr:row>4</xdr:row>
      <xdr:rowOff>152400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BC6FC76-F5B9-4552-9848-2D7F801D7E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123950" y="0"/>
          <a:ext cx="1181100" cy="11239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361950</xdr:colOff>
      <xdr:row>0</xdr:row>
      <xdr:rowOff>0</xdr:rowOff>
    </xdr:from>
    <xdr:to>
      <xdr:col>1</xdr:col>
      <xdr:colOff>1543050</xdr:colOff>
      <xdr:row>4</xdr:row>
      <xdr:rowOff>171450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FAE2356-B157-41D9-8139-8D0F01CE97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123950" y="0"/>
          <a:ext cx="1181100" cy="1143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pccomponentes.com/disco-duro-samsung-990-pro-1tb-disco-ssd-7450mb-s-nvme-pcie-40-m2-gen4" TargetMode="External"/><Relationship Id="rId13" Type="http://schemas.openxmlformats.org/officeDocument/2006/relationships/drawing" Target="../drawings/drawing2.xml"/><Relationship Id="rId3" Type="http://schemas.openxmlformats.org/officeDocument/2006/relationships/hyperlink" Target="https://www.pccomponentes.com/placa-base-asus-rog-crosshair-x870e-hero" TargetMode="External"/><Relationship Id="rId7" Type="http://schemas.openxmlformats.org/officeDocument/2006/relationships/hyperlink" Target="https://www.pccomponentes.com/fuente-alimentacion-corsair-rmx-series-rm850x-pcie-51-atx-31-850w-80-plus-gold-modular" TargetMode="External"/><Relationship Id="rId12" Type="http://schemas.openxmlformats.org/officeDocument/2006/relationships/printerSettings" Target="../printerSettings/printerSettings2.bin"/><Relationship Id="rId2" Type="http://schemas.openxmlformats.org/officeDocument/2006/relationships/hyperlink" Target="https://www.pccomponentes.com/gigabyte-geforce-rtx-4070-windforce-oc-12-gb-gddr6x-dlss3" TargetMode="External"/><Relationship Id="rId1" Type="http://schemas.openxmlformats.org/officeDocument/2006/relationships/hyperlink" Target="https://www.pccomponentes.com/procesador-amd-ryzen-7-9800x3d-47-52ghz" TargetMode="External"/><Relationship Id="rId6" Type="http://schemas.openxmlformats.org/officeDocument/2006/relationships/hyperlink" Target="https://www.pccomponentes.com/corsair-icue-h150i-elite-lcd-xt-kit-de-refrigeracion-liquida-360mm-blanco" TargetMode="External"/><Relationship Id="rId11" Type="http://schemas.openxmlformats.org/officeDocument/2006/relationships/hyperlink" Target="https://www.pccomponentes.com/corsair-icue-link-rx120-rgb-expansion-fan-ventilador-suplementario-pwm-negro" TargetMode="External"/><Relationship Id="rId5" Type="http://schemas.openxmlformats.org/officeDocument/2006/relationships/hyperlink" Target="https://www.pccomponentes.com/nzxt-h9-flow-semitorre-atx-cristal-templado-usb-c-32-negra" TargetMode="External"/><Relationship Id="rId10" Type="http://schemas.openxmlformats.org/officeDocument/2006/relationships/hyperlink" Target="https://www.pccomponentes.com/corsair-icue-link-rx120-rgb-starter-kit-3-ventiladores-suplementarios-pwm-negros" TargetMode="External"/><Relationship Id="rId4" Type="http://schemas.openxmlformats.org/officeDocument/2006/relationships/hyperlink" Target="https://www.pccomponentes.com/corsair-vengeance-rgb-ddr5-6400mhz-64gb-2x32gb-cl32-negra" TargetMode="External"/><Relationship Id="rId9" Type="http://schemas.openxmlformats.org/officeDocument/2006/relationships/hyperlink" Target="https://www.pccomponentes.com/samsung-870-qvo-ssd-2tb-sata-3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3.bin"/><Relationship Id="rId3" Type="http://schemas.openxmlformats.org/officeDocument/2006/relationships/hyperlink" Target="https://wooting.io/wooting-60he" TargetMode="External"/><Relationship Id="rId7" Type="http://schemas.openxmlformats.org/officeDocument/2006/relationships/hyperlink" Target="https://www.hermanmiller.com/es_lac/products/seating/office-chairs/embody-chairs/" TargetMode="External"/><Relationship Id="rId2" Type="http://schemas.openxmlformats.org/officeDocument/2006/relationships/hyperlink" Target="https://www.pccomponentes.com/benq-gw2790-27-led-ips-fullhd-100hz" TargetMode="External"/><Relationship Id="rId1" Type="http://schemas.openxmlformats.org/officeDocument/2006/relationships/hyperlink" Target="https://www.pccomponentes.com/benq-zowie-xl2546x-245-led-dyac-2-fullhd-240hz" TargetMode="External"/><Relationship Id="rId6" Type="http://schemas.openxmlformats.org/officeDocument/2006/relationships/hyperlink" Target="https://www.pccomponentes.com/razer-gigantus-v2-l-alfombrilla-gaming-negra" TargetMode="External"/><Relationship Id="rId5" Type="http://schemas.openxmlformats.org/officeDocument/2006/relationships/hyperlink" Target="https://www.pccomponentes.com/logitech-g-pro-x-2-lightspeed-auriculares-inalambricos-bluetooth-gaming-negros" TargetMode="External"/><Relationship Id="rId4" Type="http://schemas.openxmlformats.org/officeDocument/2006/relationships/hyperlink" Target="https://www.pccomponentes.com/logitech-g-pro-x-superlight-2-lightspeed-raton-inalambrico-gaming-negro-44000-dpi" TargetMode="External"/><Relationship Id="rId9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mazon.es/CRINSTON-Bridas-Resistentes-Resistencia-tracci%C3%B3n/dp/B0993Z712Y" TargetMode="External"/><Relationship Id="rId2" Type="http://schemas.openxmlformats.org/officeDocument/2006/relationships/hyperlink" Target="https://www.pccomponentes.com/arctic-mx-6-compuesto-disipador-de-calor-pasta-termica-4-g" TargetMode="External"/><Relationship Id="rId1" Type="http://schemas.openxmlformats.org/officeDocument/2006/relationships/hyperlink" Target="https://www.pccomponentes.com/set-de-destornilladores-de-precision-xiaomi-mi-wiha-precision-screwdriver" TargetMode="External"/><Relationship Id="rId5" Type="http://schemas.openxmlformats.org/officeDocument/2006/relationships/drawing" Target="../drawings/drawing4.xml"/><Relationship Id="rId4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FDFF2-1ED7-473A-ADDC-BCC04B4C86D4}">
  <dimension ref="B1:G14"/>
  <sheetViews>
    <sheetView workbookViewId="0">
      <selection activeCell="H12" sqref="H12"/>
    </sheetView>
  </sheetViews>
  <sheetFormatPr baseColWidth="10" defaultColWidth="11.42578125" defaultRowHeight="15" x14ac:dyDescent="0.25"/>
  <cols>
    <col min="2" max="2" width="27.7109375" bestFit="1" customWidth="1"/>
    <col min="3" max="3" width="36.7109375" bestFit="1" customWidth="1"/>
    <col min="4" max="4" width="13.42578125" bestFit="1" customWidth="1"/>
    <col min="6" max="6" width="0" hidden="1" customWidth="1"/>
    <col min="7" max="7" width="11" hidden="1" customWidth="1"/>
    <col min="8" max="8" width="13.7109375" bestFit="1" customWidth="1"/>
  </cols>
  <sheetData>
    <row r="1" spans="2:7" x14ac:dyDescent="0.25">
      <c r="B1" s="1"/>
      <c r="C1" s="1"/>
    </row>
    <row r="2" spans="2:7" x14ac:dyDescent="0.25">
      <c r="B2" s="1"/>
      <c r="C2" s="1"/>
    </row>
    <row r="3" spans="2:7" ht="31.5" x14ac:dyDescent="0.5">
      <c r="B3" s="1"/>
      <c r="C3" s="2" t="s">
        <v>34</v>
      </c>
      <c r="E3" s="34"/>
    </row>
    <row r="4" spans="2:7" x14ac:dyDescent="0.25">
      <c r="B4" s="1"/>
      <c r="C4" s="1"/>
    </row>
    <row r="5" spans="2:7" x14ac:dyDescent="0.25">
      <c r="B5" s="1"/>
      <c r="C5" s="1"/>
      <c r="G5" t="s">
        <v>41</v>
      </c>
    </row>
    <row r="6" spans="2:7" x14ac:dyDescent="0.25">
      <c r="B6" s="19"/>
      <c r="C6" s="3"/>
      <c r="G6" s="39">
        <f>'Presupuestos material montaje'!E11</f>
        <v>51.870000000000005</v>
      </c>
    </row>
    <row r="7" spans="2:7" x14ac:dyDescent="0.25">
      <c r="B7" s="37" t="s">
        <v>39</v>
      </c>
      <c r="C7" s="32">
        <f>SUM(G6,G9,G12)</f>
        <v>5930</v>
      </c>
      <c r="G7" s="34">
        <f>'Presupuestos material montaje'!E12</f>
        <v>42.867768595041326</v>
      </c>
    </row>
    <row r="8" spans="2:7" x14ac:dyDescent="0.25">
      <c r="B8" s="38" t="s">
        <v>40</v>
      </c>
      <c r="C8" s="40">
        <f>SUM(G7,G10,G13)</f>
        <v>4900.826446280993</v>
      </c>
      <c r="G8" t="s">
        <v>42</v>
      </c>
    </row>
    <row r="9" spans="2:7" x14ac:dyDescent="0.25">
      <c r="B9" s="16"/>
      <c r="C9" s="6"/>
      <c r="G9" s="34">
        <f>'Presupuesto componentes PC'!E24</f>
        <v>3294.23</v>
      </c>
    </row>
    <row r="10" spans="2:7" x14ac:dyDescent="0.25">
      <c r="B10" s="17"/>
      <c r="C10" s="3"/>
      <c r="G10" s="34">
        <f>'Presupuesto componentes PC'!E25</f>
        <v>2722.5041322314055</v>
      </c>
    </row>
    <row r="11" spans="2:7" x14ac:dyDescent="0.25">
      <c r="B11" s="18"/>
      <c r="C11" s="6"/>
      <c r="G11" t="s">
        <v>43</v>
      </c>
    </row>
    <row r="12" spans="2:7" x14ac:dyDescent="0.25">
      <c r="G12" s="34">
        <f>'Presupuesto perifericos'!E15</f>
        <v>2583.9</v>
      </c>
    </row>
    <row r="13" spans="2:7" x14ac:dyDescent="0.25">
      <c r="G13" s="34">
        <f>'Presupuesto perifericos'!E16</f>
        <v>2135.4545454545455</v>
      </c>
    </row>
    <row r="14" spans="2:7" x14ac:dyDescent="0.25">
      <c r="E14" s="34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7C96C-C43E-463A-8A57-35D14C01A903}">
  <dimension ref="B1:G25"/>
  <sheetViews>
    <sheetView workbookViewId="0">
      <selection activeCell="I21" sqref="I21"/>
    </sheetView>
  </sheetViews>
  <sheetFormatPr baseColWidth="10" defaultColWidth="11.42578125" defaultRowHeight="15" x14ac:dyDescent="0.25"/>
  <cols>
    <col min="2" max="2" width="29.140625" bestFit="1" customWidth="1"/>
    <col min="3" max="3" width="66.28515625" bestFit="1" customWidth="1"/>
    <col min="4" max="4" width="13.42578125" bestFit="1" customWidth="1"/>
    <col min="6" max="6" width="0" hidden="1" customWidth="1"/>
    <col min="7" max="7" width="13.28515625" bestFit="1" customWidth="1"/>
    <col min="8" max="8" width="13.7109375" bestFit="1" customWidth="1"/>
  </cols>
  <sheetData>
    <row r="1" spans="2:7" x14ac:dyDescent="0.25">
      <c r="B1" s="1"/>
      <c r="C1" s="1"/>
      <c r="D1" s="1"/>
      <c r="E1" s="1"/>
      <c r="F1" s="1"/>
      <c r="G1" s="1"/>
    </row>
    <row r="2" spans="2:7" x14ac:dyDescent="0.25">
      <c r="B2" s="1"/>
      <c r="C2" s="1"/>
      <c r="D2" s="1"/>
      <c r="E2" s="1"/>
      <c r="F2" s="1"/>
      <c r="G2" s="1"/>
    </row>
    <row r="3" spans="2:7" ht="31.5" x14ac:dyDescent="0.5">
      <c r="B3" s="1"/>
      <c r="C3" s="2" t="s">
        <v>34</v>
      </c>
      <c r="D3" s="1"/>
      <c r="E3" s="1"/>
      <c r="F3" s="1"/>
      <c r="G3" s="1"/>
    </row>
    <row r="4" spans="2:7" x14ac:dyDescent="0.25">
      <c r="B4" s="1"/>
      <c r="C4" s="1"/>
      <c r="D4" s="1"/>
      <c r="E4" s="1"/>
      <c r="F4" s="1"/>
      <c r="G4" s="1"/>
    </row>
    <row r="5" spans="2:7" x14ac:dyDescent="0.25">
      <c r="B5" s="1"/>
      <c r="C5" s="1"/>
      <c r="D5" s="1"/>
      <c r="E5" s="1"/>
      <c r="F5" s="1"/>
      <c r="G5" s="1"/>
    </row>
    <row r="6" spans="2:7" x14ac:dyDescent="0.25">
      <c r="B6" s="5" t="s">
        <v>44</v>
      </c>
      <c r="C6" s="5" t="s">
        <v>45</v>
      </c>
      <c r="D6" s="5" t="s">
        <v>0</v>
      </c>
      <c r="E6" s="50" t="s">
        <v>1</v>
      </c>
      <c r="F6" s="5" t="s">
        <v>38</v>
      </c>
      <c r="G6" s="5" t="s">
        <v>30</v>
      </c>
    </row>
    <row r="7" spans="2:7" x14ac:dyDescent="0.25">
      <c r="B7" s="8" t="s">
        <v>2</v>
      </c>
      <c r="C7" s="51" t="s">
        <v>3</v>
      </c>
      <c r="D7" s="6">
        <v>1</v>
      </c>
      <c r="E7" s="20">
        <v>569.95000000000005</v>
      </c>
      <c r="F7" s="27">
        <v>0.21</v>
      </c>
      <c r="G7" s="28">
        <f>E7/(1+F7)</f>
        <v>471.03305785123973</v>
      </c>
    </row>
    <row r="8" spans="2:7" x14ac:dyDescent="0.25">
      <c r="B8" s="5" t="s">
        <v>4</v>
      </c>
      <c r="C8" s="51" t="s">
        <v>46</v>
      </c>
      <c r="D8" s="3">
        <v>1</v>
      </c>
      <c r="E8" s="21">
        <v>699.99</v>
      </c>
      <c r="F8" s="27">
        <v>0.21</v>
      </c>
      <c r="G8" s="48">
        <f t="shared" ref="G8:G17" si="0">E8/(1+F8)</f>
        <v>578.50413223140504</v>
      </c>
    </row>
    <row r="9" spans="2:7" x14ac:dyDescent="0.25">
      <c r="B9" s="8" t="s">
        <v>5</v>
      </c>
      <c r="C9" s="52" t="s">
        <v>6</v>
      </c>
      <c r="D9" s="6">
        <v>1</v>
      </c>
      <c r="E9" s="20">
        <v>689</v>
      </c>
      <c r="F9" s="27">
        <v>0.21</v>
      </c>
      <c r="G9" s="28">
        <f t="shared" si="0"/>
        <v>569.42148760330576</v>
      </c>
    </row>
    <row r="10" spans="2:7" x14ac:dyDescent="0.25">
      <c r="B10" s="5" t="s">
        <v>7</v>
      </c>
      <c r="C10" s="51" t="s">
        <v>8</v>
      </c>
      <c r="D10" s="3">
        <v>1</v>
      </c>
      <c r="E10" s="21">
        <v>248.99</v>
      </c>
      <c r="F10" s="27">
        <v>0.21</v>
      </c>
      <c r="G10" s="48">
        <f t="shared" si="0"/>
        <v>205.77685950413223</v>
      </c>
    </row>
    <row r="11" spans="2:7" x14ac:dyDescent="0.25">
      <c r="B11" s="8" t="s">
        <v>9</v>
      </c>
      <c r="C11" s="52" t="s">
        <v>10</v>
      </c>
      <c r="D11" s="6">
        <v>1</v>
      </c>
      <c r="E11" s="20">
        <v>171.7</v>
      </c>
      <c r="F11" s="27">
        <v>0.21</v>
      </c>
      <c r="G11" s="28">
        <f t="shared" si="0"/>
        <v>141.90082644628097</v>
      </c>
    </row>
    <row r="12" spans="2:7" x14ac:dyDescent="0.25">
      <c r="B12" s="5" t="s">
        <v>11</v>
      </c>
      <c r="C12" s="51" t="s">
        <v>47</v>
      </c>
      <c r="D12" s="3">
        <v>1</v>
      </c>
      <c r="E12" s="21">
        <v>220</v>
      </c>
      <c r="F12" s="27">
        <v>0.21</v>
      </c>
      <c r="G12" s="48">
        <f t="shared" si="0"/>
        <v>181.81818181818181</v>
      </c>
    </row>
    <row r="13" spans="2:7" x14ac:dyDescent="0.25">
      <c r="B13" s="8" t="s">
        <v>12</v>
      </c>
      <c r="C13" s="52" t="s">
        <v>13</v>
      </c>
      <c r="D13" s="6">
        <v>1</v>
      </c>
      <c r="E13" s="20">
        <v>169.99</v>
      </c>
      <c r="F13" s="27">
        <v>0.21</v>
      </c>
      <c r="G13" s="28">
        <f t="shared" si="0"/>
        <v>140.48760330578514</v>
      </c>
    </row>
    <row r="14" spans="2:7" x14ac:dyDescent="0.25">
      <c r="B14" s="5" t="s">
        <v>14</v>
      </c>
      <c r="C14" s="51" t="s">
        <v>15</v>
      </c>
      <c r="D14" s="3">
        <v>1</v>
      </c>
      <c r="E14" s="21">
        <v>112.68</v>
      </c>
      <c r="F14" s="27">
        <v>0.21</v>
      </c>
      <c r="G14" s="48">
        <f t="shared" si="0"/>
        <v>93.123966942148769</v>
      </c>
    </row>
    <row r="15" spans="2:7" x14ac:dyDescent="0.25">
      <c r="B15" s="8" t="s">
        <v>16</v>
      </c>
      <c r="C15" s="52" t="s">
        <v>17</v>
      </c>
      <c r="D15" s="6">
        <v>1</v>
      </c>
      <c r="E15" s="20">
        <v>166.99</v>
      </c>
      <c r="F15" s="27">
        <v>0.21</v>
      </c>
      <c r="G15" s="28">
        <f t="shared" si="0"/>
        <v>138.00826446280993</v>
      </c>
    </row>
    <row r="16" spans="2:7" x14ac:dyDescent="0.25">
      <c r="B16" s="5" t="s">
        <v>18</v>
      </c>
      <c r="C16" s="51" t="s">
        <v>48</v>
      </c>
      <c r="D16" s="3">
        <v>2</v>
      </c>
      <c r="E16" s="21">
        <v>211.96</v>
      </c>
      <c r="F16" s="27">
        <v>0.21</v>
      </c>
      <c r="G16" s="48">
        <f t="shared" si="0"/>
        <v>175.17355371900828</v>
      </c>
    </row>
    <row r="17" spans="2:7" x14ac:dyDescent="0.25">
      <c r="B17" s="8" t="s">
        <v>19</v>
      </c>
      <c r="C17" s="52" t="s">
        <v>20</v>
      </c>
      <c r="D17" s="6">
        <v>1</v>
      </c>
      <c r="E17" s="20">
        <v>32.979999999999997</v>
      </c>
      <c r="F17" s="27">
        <v>0.21</v>
      </c>
      <c r="G17" s="28">
        <f t="shared" si="0"/>
        <v>27.256198347107436</v>
      </c>
    </row>
    <row r="18" spans="2:7" x14ac:dyDescent="0.25">
      <c r="B18" s="5"/>
      <c r="C18" s="3"/>
      <c r="D18" s="3"/>
      <c r="E18" s="22"/>
      <c r="F18" s="27"/>
      <c r="G18" s="48"/>
    </row>
    <row r="19" spans="2:7" x14ac:dyDescent="0.25">
      <c r="B19" s="8"/>
      <c r="C19" s="6"/>
      <c r="D19" s="12"/>
      <c r="E19" s="23"/>
      <c r="F19" s="27"/>
      <c r="G19" s="28"/>
    </row>
    <row r="20" spans="2:7" x14ac:dyDescent="0.25">
      <c r="B20" s="9"/>
      <c r="C20" s="11"/>
      <c r="D20" s="13"/>
      <c r="E20" s="24"/>
      <c r="F20" s="27"/>
      <c r="G20" s="48"/>
    </row>
    <row r="21" spans="2:7" x14ac:dyDescent="0.25">
      <c r="B21" s="16"/>
      <c r="C21" s="14"/>
      <c r="D21" s="14"/>
      <c r="E21" s="25"/>
      <c r="F21" s="27"/>
      <c r="G21" s="28"/>
    </row>
    <row r="22" spans="2:7" x14ac:dyDescent="0.25">
      <c r="B22" s="45"/>
      <c r="C22" s="46"/>
      <c r="D22" s="46"/>
      <c r="E22" s="47"/>
      <c r="F22" s="33"/>
      <c r="G22" s="49"/>
    </row>
    <row r="23" spans="2:7" x14ac:dyDescent="0.25">
      <c r="B23" s="6"/>
      <c r="C23" s="6"/>
      <c r="D23" s="6"/>
      <c r="E23" s="6"/>
      <c r="F23" s="6"/>
      <c r="G23" s="6"/>
    </row>
    <row r="24" spans="2:7" x14ac:dyDescent="0.25">
      <c r="B24" s="3"/>
      <c r="C24" s="3"/>
      <c r="D24" s="3" t="s">
        <v>39</v>
      </c>
      <c r="E24" s="4">
        <f>SUM(E7:E22)</f>
        <v>3294.23</v>
      </c>
      <c r="F24" s="3"/>
      <c r="G24" s="3"/>
    </row>
    <row r="25" spans="2:7" x14ac:dyDescent="0.25">
      <c r="B25" s="6"/>
      <c r="C25" s="6"/>
      <c r="D25" s="6" t="s">
        <v>40</v>
      </c>
      <c r="E25" s="32">
        <f>SUM(G7:G22)</f>
        <v>2722.5041322314055</v>
      </c>
      <c r="F25" s="6"/>
      <c r="G25" s="6"/>
    </row>
  </sheetData>
  <hyperlinks>
    <hyperlink ref="C7" r:id="rId1" xr:uid="{96B3F800-E83E-4E2D-A524-C9A16CFEC373}"/>
    <hyperlink ref="C8" r:id="rId2" xr:uid="{356E93AF-00CB-4CF7-A491-344B0A374990}"/>
    <hyperlink ref="C9" r:id="rId3" xr:uid="{4133E4AC-42AC-46CC-BDFE-8D1CB5783F36}"/>
    <hyperlink ref="C10" r:id="rId4" xr:uid="{4BE7EE84-ACAB-4B1C-9BDB-4775CEC07AF2}"/>
    <hyperlink ref="C11" r:id="rId5" xr:uid="{E986FDE7-E1A0-4FB7-A8DA-AC6221D2AB99}"/>
    <hyperlink ref="C12" r:id="rId6" xr:uid="{F19DB5B0-2D86-4117-8E59-8E4B664890C3}"/>
    <hyperlink ref="C13" r:id="rId7" display="Fuente Alimentación Corsair RMx Series RM850x PCIe 5.1 ATX 3.1 850W 80 Plus Gold Modular" xr:uid="{A6470B24-1759-481D-9F34-354D6C54C166}"/>
    <hyperlink ref="C14" r:id="rId8" xr:uid="{F624425F-261D-4876-A8F9-1C1372A7A9A1}"/>
    <hyperlink ref="C15" r:id="rId9" xr:uid="{90CB481C-3E02-4B3F-A068-D99350A922DE}"/>
    <hyperlink ref="C16" r:id="rId10" xr:uid="{D238DF4E-1E9A-41ED-B13F-083995EBD96F}"/>
    <hyperlink ref="C17" r:id="rId11" xr:uid="{08B01C00-5EDB-409D-B948-7E36B1B9464E}"/>
  </hyperlinks>
  <pageMargins left="0.7" right="0.7" top="0.75" bottom="0.75" header="0.3" footer="0.3"/>
  <pageSetup paperSize="9" orientation="portrait" r:id="rId12"/>
  <drawing r:id="rId1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C12B3-36EC-4106-B97E-D90C6F2AF747}">
  <dimension ref="B1:G18"/>
  <sheetViews>
    <sheetView workbookViewId="0">
      <selection activeCell="C18" sqref="C18"/>
    </sheetView>
  </sheetViews>
  <sheetFormatPr baseColWidth="10" defaultColWidth="11.42578125" defaultRowHeight="15" x14ac:dyDescent="0.25"/>
  <cols>
    <col min="2" max="2" width="27.7109375" bestFit="1" customWidth="1"/>
    <col min="3" max="3" width="66.28515625" bestFit="1" customWidth="1"/>
    <col min="4" max="4" width="13.42578125" bestFit="1" customWidth="1"/>
    <col min="6" max="6" width="0" hidden="1" customWidth="1"/>
    <col min="7" max="7" width="13.28515625" bestFit="1" customWidth="1"/>
    <col min="8" max="8" width="13.7109375" bestFit="1" customWidth="1"/>
  </cols>
  <sheetData>
    <row r="1" spans="2:7" x14ac:dyDescent="0.25">
      <c r="B1" s="1"/>
      <c r="C1" s="1"/>
      <c r="D1" s="1"/>
      <c r="E1" s="1"/>
      <c r="F1" s="1"/>
      <c r="G1" s="1"/>
    </row>
    <row r="2" spans="2:7" x14ac:dyDescent="0.25">
      <c r="B2" s="1"/>
      <c r="C2" s="1"/>
      <c r="D2" s="1"/>
      <c r="E2" s="1"/>
      <c r="F2" s="1"/>
      <c r="G2" s="1"/>
    </row>
    <row r="3" spans="2:7" ht="31.5" x14ac:dyDescent="0.5">
      <c r="B3" s="1"/>
      <c r="C3" s="2" t="s">
        <v>34</v>
      </c>
      <c r="D3" s="1"/>
      <c r="E3" s="1"/>
      <c r="F3" s="1"/>
      <c r="G3" s="1"/>
    </row>
    <row r="4" spans="2:7" x14ac:dyDescent="0.25">
      <c r="B4" s="1"/>
      <c r="C4" s="1"/>
      <c r="D4" s="1"/>
      <c r="E4" s="1"/>
      <c r="F4" s="1"/>
      <c r="G4" s="1"/>
    </row>
    <row r="5" spans="2:7" x14ac:dyDescent="0.25">
      <c r="B5" s="1"/>
      <c r="C5" s="1"/>
      <c r="D5" s="1"/>
      <c r="E5" s="1"/>
      <c r="F5" s="1"/>
      <c r="G5" s="1"/>
    </row>
    <row r="6" spans="2:7" x14ac:dyDescent="0.25">
      <c r="B6" s="5" t="s">
        <v>44</v>
      </c>
      <c r="C6" s="5" t="s">
        <v>45</v>
      </c>
      <c r="D6" s="5" t="s">
        <v>0</v>
      </c>
      <c r="E6" s="50" t="s">
        <v>1</v>
      </c>
      <c r="F6" s="5" t="s">
        <v>38</v>
      </c>
      <c r="G6" s="5" t="s">
        <v>30</v>
      </c>
    </row>
    <row r="7" spans="2:7" x14ac:dyDescent="0.25">
      <c r="B7" s="8" t="s">
        <v>21</v>
      </c>
      <c r="C7" s="52" t="s">
        <v>22</v>
      </c>
      <c r="D7" s="54">
        <v>1</v>
      </c>
      <c r="E7" s="29">
        <v>529.99</v>
      </c>
      <c r="F7" s="27">
        <v>0.21</v>
      </c>
      <c r="G7" s="32">
        <f>E7/(1+F7)</f>
        <v>438.00826446280996</v>
      </c>
    </row>
    <row r="8" spans="2:7" x14ac:dyDescent="0.25">
      <c r="B8" s="5" t="s">
        <v>23</v>
      </c>
      <c r="C8" s="51" t="s">
        <v>24</v>
      </c>
      <c r="D8" s="55">
        <v>1</v>
      </c>
      <c r="E8" s="30">
        <v>109.99</v>
      </c>
      <c r="F8" s="27">
        <v>0.21</v>
      </c>
      <c r="G8" s="40">
        <f t="shared" ref="G8:G13" si="0">E8/(1+F8)</f>
        <v>90.900826446280988</v>
      </c>
    </row>
    <row r="9" spans="2:7" x14ac:dyDescent="0.25">
      <c r="B9" s="8" t="s">
        <v>25</v>
      </c>
      <c r="C9" s="52" t="s">
        <v>26</v>
      </c>
      <c r="D9" s="56">
        <v>1</v>
      </c>
      <c r="E9" s="25">
        <v>189.99</v>
      </c>
      <c r="F9" s="27">
        <v>0.21</v>
      </c>
      <c r="G9" s="32">
        <f t="shared" si="0"/>
        <v>157.01652892561984</v>
      </c>
    </row>
    <row r="10" spans="2:7" x14ac:dyDescent="0.25">
      <c r="B10" s="5" t="s">
        <v>27</v>
      </c>
      <c r="C10" s="51" t="s">
        <v>28</v>
      </c>
      <c r="D10" s="57">
        <v>1</v>
      </c>
      <c r="E10" s="26">
        <v>115.95</v>
      </c>
      <c r="F10" s="27">
        <v>0.21</v>
      </c>
      <c r="G10" s="40">
        <f t="shared" si="0"/>
        <v>95.826446280991746</v>
      </c>
    </row>
    <row r="11" spans="2:7" x14ac:dyDescent="0.25">
      <c r="B11" s="8" t="s">
        <v>29</v>
      </c>
      <c r="C11" s="52" t="s">
        <v>49</v>
      </c>
      <c r="D11" s="53">
        <v>1</v>
      </c>
      <c r="E11" s="31">
        <v>217.99</v>
      </c>
      <c r="F11" s="27">
        <v>0.21</v>
      </c>
      <c r="G11" s="32">
        <f t="shared" si="0"/>
        <v>180.15702479338844</v>
      </c>
    </row>
    <row r="12" spans="2:7" x14ac:dyDescent="0.25">
      <c r="B12" s="5" t="s">
        <v>31</v>
      </c>
      <c r="C12" s="59" t="s">
        <v>32</v>
      </c>
      <c r="D12" s="58">
        <v>1</v>
      </c>
      <c r="E12" s="21">
        <v>19.989999999999998</v>
      </c>
      <c r="F12" s="27">
        <v>0.21</v>
      </c>
      <c r="G12" s="40">
        <f t="shared" si="0"/>
        <v>16.520661157024794</v>
      </c>
    </row>
    <row r="13" spans="2:7" x14ac:dyDescent="0.25">
      <c r="B13" s="8" t="s">
        <v>33</v>
      </c>
      <c r="C13" s="52" t="s">
        <v>50</v>
      </c>
      <c r="D13" s="54">
        <v>1</v>
      </c>
      <c r="E13" s="20">
        <v>1400</v>
      </c>
      <c r="F13" s="27">
        <v>0.21</v>
      </c>
      <c r="G13" s="32">
        <f t="shared" si="0"/>
        <v>1157.0247933884298</v>
      </c>
    </row>
    <row r="14" spans="2:7" x14ac:dyDescent="0.25">
      <c r="B14" s="5"/>
      <c r="C14" s="3"/>
      <c r="D14" s="3"/>
      <c r="E14" s="21"/>
      <c r="F14" s="4"/>
      <c r="G14" s="3"/>
    </row>
    <row r="15" spans="2:7" x14ac:dyDescent="0.25">
      <c r="B15" s="8"/>
      <c r="C15" s="6"/>
      <c r="D15" s="6" t="s">
        <v>39</v>
      </c>
      <c r="E15" s="7">
        <f>SUM(E7:E13)</f>
        <v>2583.9</v>
      </c>
      <c r="F15" s="7"/>
      <c r="G15" s="6"/>
    </row>
    <row r="16" spans="2:7" x14ac:dyDescent="0.25">
      <c r="B16" s="5"/>
      <c r="C16" s="3"/>
      <c r="D16" s="35" t="s">
        <v>40</v>
      </c>
      <c r="E16" s="36">
        <f>SUM(G7:G13)</f>
        <v>2135.4545454545455</v>
      </c>
      <c r="F16" s="4"/>
      <c r="G16" s="3"/>
    </row>
    <row r="18" spans="3:3" x14ac:dyDescent="0.25">
      <c r="C18" s="60"/>
    </row>
  </sheetData>
  <hyperlinks>
    <hyperlink ref="C7" r:id="rId1" xr:uid="{63A8634E-6B28-4C7C-B5BB-79455AC3F3B0}"/>
    <hyperlink ref="C8" r:id="rId2" xr:uid="{1B467AFE-EA00-455F-B702-4CAC16430D98}"/>
    <hyperlink ref="C9" r:id="rId3" xr:uid="{EA6553A2-2DE3-4431-A3A7-B533DFB29C00}"/>
    <hyperlink ref="C10" r:id="rId4" xr:uid="{ABA5EDC3-D2E1-4185-8D04-C7E95773ABB8}"/>
    <hyperlink ref="C11" r:id="rId5" xr:uid="{9E7D35CD-04FC-4270-AEF6-65C4E068400C}"/>
    <hyperlink ref="C12" r:id="rId6" display="Razer Gigantus V2 Largve" xr:uid="{E1C78537-97E4-46FA-8327-EBDCEC8C700C}"/>
    <hyperlink ref="C13" r:id="rId7" xr:uid="{453E605A-7192-4B88-9A63-C9E2D8ED8007}"/>
  </hyperlinks>
  <pageMargins left="0.7" right="0.7" top="0.75" bottom="0.75" header="0.3" footer="0.3"/>
  <pageSetup paperSize="9" orientation="portrait" r:id="rId8"/>
  <drawing r:id="rId9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D90DD-DA47-404D-9DA2-10E57B01C26C}">
  <dimension ref="B1:G12"/>
  <sheetViews>
    <sheetView tabSelected="1" workbookViewId="0">
      <selection activeCell="G20" sqref="G20"/>
    </sheetView>
  </sheetViews>
  <sheetFormatPr baseColWidth="10" defaultColWidth="11.42578125" defaultRowHeight="15" x14ac:dyDescent="0.25"/>
  <cols>
    <col min="2" max="2" width="27.7109375" bestFit="1" customWidth="1"/>
    <col min="3" max="3" width="66.28515625" bestFit="1" customWidth="1"/>
    <col min="4" max="4" width="13.42578125" bestFit="1" customWidth="1"/>
    <col min="6" max="6" width="0" hidden="1" customWidth="1"/>
    <col min="7" max="7" width="13.28515625" bestFit="1" customWidth="1"/>
    <col min="8" max="8" width="13.7109375" bestFit="1" customWidth="1"/>
  </cols>
  <sheetData>
    <row r="1" spans="2:7" x14ac:dyDescent="0.25">
      <c r="B1" s="1"/>
      <c r="C1" s="1"/>
      <c r="D1" s="1"/>
      <c r="E1" s="1"/>
      <c r="F1" s="1"/>
      <c r="G1" s="1"/>
    </row>
    <row r="2" spans="2:7" x14ac:dyDescent="0.25">
      <c r="B2" s="1"/>
      <c r="C2" s="1"/>
      <c r="D2" s="1"/>
      <c r="E2" s="1"/>
      <c r="F2" s="1"/>
      <c r="G2" s="1"/>
    </row>
    <row r="3" spans="2:7" ht="31.5" x14ac:dyDescent="0.5">
      <c r="B3" s="1"/>
      <c r="C3" s="2" t="s">
        <v>34</v>
      </c>
      <c r="D3" s="1"/>
      <c r="E3" s="1"/>
      <c r="F3" s="1"/>
      <c r="G3" s="1"/>
    </row>
    <row r="4" spans="2:7" x14ac:dyDescent="0.25">
      <c r="B4" s="1"/>
      <c r="C4" s="1"/>
      <c r="D4" s="1"/>
      <c r="E4" s="1"/>
      <c r="F4" s="1"/>
      <c r="G4" s="1"/>
    </row>
    <row r="5" spans="2:7" x14ac:dyDescent="0.25">
      <c r="B5" s="1"/>
      <c r="C5" s="1"/>
      <c r="D5" s="1"/>
      <c r="E5" s="1"/>
      <c r="F5" s="1"/>
      <c r="G5" s="1"/>
    </row>
    <row r="6" spans="2:7" x14ac:dyDescent="0.25">
      <c r="B6" s="5" t="s">
        <v>44</v>
      </c>
      <c r="C6" s="5" t="s">
        <v>45</v>
      </c>
      <c r="D6" s="5" t="s">
        <v>0</v>
      </c>
      <c r="E6" s="50" t="s">
        <v>1</v>
      </c>
      <c r="F6" s="5" t="s">
        <v>38</v>
      </c>
      <c r="G6" s="5" t="s">
        <v>30</v>
      </c>
    </row>
    <row r="7" spans="2:7" x14ac:dyDescent="0.25">
      <c r="B7" s="8" t="s">
        <v>36</v>
      </c>
      <c r="C7" s="61" t="s">
        <v>51</v>
      </c>
      <c r="D7" s="54">
        <v>1</v>
      </c>
      <c r="E7" s="29">
        <v>44.99</v>
      </c>
      <c r="F7" s="27">
        <v>0.21</v>
      </c>
      <c r="G7" s="32">
        <f>E7/(1+F7)</f>
        <v>37.181818181818187</v>
      </c>
    </row>
    <row r="8" spans="2:7" x14ac:dyDescent="0.25">
      <c r="B8" s="5" t="s">
        <v>35</v>
      </c>
      <c r="C8" s="51" t="s">
        <v>52</v>
      </c>
      <c r="D8" s="55">
        <v>1</v>
      </c>
      <c r="E8" s="30">
        <v>4.8899999999999997</v>
      </c>
      <c r="F8" s="27">
        <v>0.21</v>
      </c>
      <c r="G8" s="40">
        <f t="shared" ref="G8:G9" si="0">E8/(1+F8)</f>
        <v>4.0413223140495864</v>
      </c>
    </row>
    <row r="9" spans="2:7" x14ac:dyDescent="0.25">
      <c r="B9" s="8" t="s">
        <v>37</v>
      </c>
      <c r="C9" s="61" t="s">
        <v>53</v>
      </c>
      <c r="D9" s="56">
        <v>1</v>
      </c>
      <c r="E9" s="25">
        <v>1.99</v>
      </c>
      <c r="F9" s="27">
        <v>0.21</v>
      </c>
      <c r="G9" s="32">
        <f t="shared" si="0"/>
        <v>1.6446280991735538</v>
      </c>
    </row>
    <row r="10" spans="2:7" x14ac:dyDescent="0.25">
      <c r="B10" s="17"/>
      <c r="C10" s="15"/>
      <c r="D10" s="15"/>
      <c r="E10" s="26"/>
      <c r="F10" s="27"/>
      <c r="G10" s="40"/>
    </row>
    <row r="11" spans="2:7" x14ac:dyDescent="0.25">
      <c r="B11" s="41"/>
      <c r="C11" s="42"/>
      <c r="D11" s="43" t="s">
        <v>39</v>
      </c>
      <c r="E11" s="10">
        <f>SUM(E7:E10)</f>
        <v>51.870000000000005</v>
      </c>
      <c r="F11" s="33"/>
      <c r="G11" s="44"/>
    </row>
    <row r="12" spans="2:7" x14ac:dyDescent="0.25">
      <c r="B12" s="3"/>
      <c r="C12" s="3"/>
      <c r="D12" s="3" t="s">
        <v>40</v>
      </c>
      <c r="E12" s="40">
        <f>SUM(G7:G11)</f>
        <v>42.867768595041326</v>
      </c>
      <c r="F12" s="3"/>
      <c r="G12" s="3"/>
    </row>
  </sheetData>
  <hyperlinks>
    <hyperlink ref="C7" r:id="rId1" display="Xiaomi Mi Cordless Precision Screwdriver Destornillador Ele" xr:uid="{4548CCA8-95AC-4AD4-9A63-BC0405E83AB4}"/>
    <hyperlink ref="C8" r:id="rId2" xr:uid="{8BAC28E5-C159-4AFE-8539-B1BEF962F565}"/>
    <hyperlink ref="C9" r:id="rId3" xr:uid="{54E8F4BC-35C6-42FE-93CA-1E3BBEBD3EEE}"/>
  </hyperlinks>
  <pageMargins left="0.7" right="0.7" top="0.75" bottom="0.75" header="0.3" footer="0.3"/>
  <pageSetup paperSize="9" orientation="portrait" r:id="rId4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Presupuesto componentes PC</vt:lpstr>
      <vt:lpstr>Presupuesto perifericos</vt:lpstr>
      <vt:lpstr>Presupuestos material montaje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Propietario</dc:creator>
  <cp:keywords/>
  <dc:description/>
  <cp:lastModifiedBy>Yago Gimenez</cp:lastModifiedBy>
  <cp:revision/>
  <dcterms:created xsi:type="dcterms:W3CDTF">2025-01-29T16:11:11Z</dcterms:created>
  <dcterms:modified xsi:type="dcterms:W3CDTF">2025-03-03T01:38:10Z</dcterms:modified>
  <cp:category/>
  <cp:contentStatus/>
</cp:coreProperties>
</file>