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1.0.89\mes_svn\■ MES 개발표준\"/>
    </mc:Choice>
  </mc:AlternateContent>
  <bookViews>
    <workbookView xWindow="0" yWindow="0" windowWidth="18165" windowHeight="6555" activeTab="2"/>
  </bookViews>
  <sheets>
    <sheet name="Major 프로세스" sheetId="5" r:id="rId1"/>
    <sheet name="프로세스 정의" sheetId="1" r:id="rId2"/>
    <sheet name="프로세스 화면ID용" sheetId="6" r:id="rId3"/>
  </sheets>
  <definedNames>
    <definedName name="_1">'Major 프로세스'!$C$3</definedName>
    <definedName name="_2">'Major 프로세스'!$C$4</definedName>
    <definedName name="_3">'Major 프로세스'!$C$5</definedName>
    <definedName name="_4">'Major 프로세스'!$C$6</definedName>
    <definedName name="_5">'Major 프로세스'!$C$7</definedName>
    <definedName name="_6">'Major 프로세스'!$C$8</definedName>
    <definedName name="_7">'Major 프로세스'!$C$9</definedName>
    <definedName name="_9">'Major 프로세스'!$C$10</definedName>
    <definedName name="level1" localSheetId="2">표1[Level1]</definedName>
    <definedName name="level1">표1[Level1]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6" l="1"/>
  <c r="I20" i="6"/>
  <c r="G19" i="6" l="1"/>
  <c r="I19" i="6"/>
  <c r="G18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3" i="6"/>
  <c r="I18" i="6"/>
  <c r="I17" i="6" l="1"/>
  <c r="I16" i="6" l="1"/>
  <c r="I14" i="6"/>
  <c r="I15" i="6"/>
  <c r="G24" i="6" l="1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23" i="6"/>
  <c r="I8" i="6" l="1"/>
  <c r="I3" i="6" l="1"/>
  <c r="I4" i="6"/>
  <c r="I7" i="6"/>
  <c r="I44" i="6" l="1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13" i="6"/>
  <c r="I12" i="6"/>
  <c r="I11" i="6"/>
  <c r="I10" i="6"/>
  <c r="I9" i="6"/>
  <c r="I6" i="6"/>
  <c r="I5" i="6"/>
</calcChain>
</file>

<file path=xl/sharedStrings.xml><?xml version="1.0" encoding="utf-8"?>
<sst xmlns="http://schemas.openxmlformats.org/spreadsheetml/2006/main" count="238" uniqueCount="132">
  <si>
    <t>1 Level</t>
    <phoneticPr fontId="1" type="noConversion"/>
  </si>
  <si>
    <t>Major 프로세스</t>
    <phoneticPr fontId="1" type="noConversion"/>
  </si>
  <si>
    <t>2 Level</t>
    <phoneticPr fontId="1" type="noConversion"/>
  </si>
  <si>
    <t>Sub 프로세스</t>
    <phoneticPr fontId="1" type="noConversion"/>
  </si>
  <si>
    <t>3 Level</t>
    <phoneticPr fontId="1" type="noConversion"/>
  </si>
  <si>
    <t>Unit 프로세스</t>
    <phoneticPr fontId="1" type="noConversion"/>
  </si>
  <si>
    <t>1.1.1</t>
    <phoneticPr fontId="1" type="noConversion"/>
  </si>
  <si>
    <t>자재 기준정보</t>
    <phoneticPr fontId="1" type="noConversion"/>
  </si>
  <si>
    <t>입하관리</t>
  </si>
  <si>
    <t>2.1.1</t>
  </si>
  <si>
    <t>2.1.2</t>
  </si>
  <si>
    <t>2.1.3</t>
  </si>
  <si>
    <t>2.1.4</t>
  </si>
  <si>
    <t>입고관리</t>
  </si>
  <si>
    <t>2.2.1</t>
    <phoneticPr fontId="1" type="noConversion"/>
  </si>
  <si>
    <t>2.2.2</t>
  </si>
  <si>
    <t>2.2.3</t>
  </si>
  <si>
    <t>2.2.4</t>
  </si>
  <si>
    <t>2.2.5</t>
  </si>
  <si>
    <t>재고관리</t>
  </si>
  <si>
    <t>2.3.1</t>
    <phoneticPr fontId="1" type="noConversion"/>
  </si>
  <si>
    <t>2.3.2</t>
  </si>
  <si>
    <t>2.3.3</t>
  </si>
  <si>
    <t>2.3.4</t>
  </si>
  <si>
    <t>2.3.5</t>
  </si>
  <si>
    <t>2.3.6</t>
  </si>
  <si>
    <t>2.3.7</t>
  </si>
  <si>
    <t>출고관리</t>
  </si>
  <si>
    <t>2.4.1</t>
    <phoneticPr fontId="1" type="noConversion"/>
  </si>
  <si>
    <t>2.4.2</t>
  </si>
  <si>
    <t>2.4.3</t>
  </si>
  <si>
    <t>2.4.4</t>
  </si>
  <si>
    <t>2.4.5</t>
  </si>
  <si>
    <t>2.4.6</t>
    <phoneticPr fontId="1" type="noConversion"/>
  </si>
  <si>
    <t>자재관리</t>
    <phoneticPr fontId="1" type="noConversion"/>
  </si>
  <si>
    <t>기준정보</t>
    <phoneticPr fontId="1" type="noConversion"/>
  </si>
  <si>
    <t>자재관리</t>
  </si>
  <si>
    <t>생산관리</t>
    <phoneticPr fontId="1" type="noConversion"/>
  </si>
  <si>
    <t>공정관리</t>
    <phoneticPr fontId="1" type="noConversion"/>
  </si>
  <si>
    <t>품질관리</t>
    <phoneticPr fontId="1" type="noConversion"/>
  </si>
  <si>
    <t>설비관리</t>
    <phoneticPr fontId="1" type="noConversion"/>
  </si>
  <si>
    <t>영업관리</t>
    <phoneticPr fontId="1" type="noConversion"/>
  </si>
  <si>
    <t>모니터링</t>
    <phoneticPr fontId="1" type="noConversion"/>
  </si>
  <si>
    <t>Major 프로세스</t>
    <phoneticPr fontId="1" type="noConversion"/>
  </si>
  <si>
    <t>Level1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</si>
  <si>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</si>
  <si>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</si>
  <si>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</si>
  <si>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</si>
  <si>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</si>
  <si>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</si>
  <si>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</si>
  <si>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</si>
  <si>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</si>
  <si>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9</t>
    <phoneticPr fontId="1" type="noConversion"/>
  </si>
  <si>
    <t>Y</t>
  </si>
  <si>
    <t>1.1.3</t>
  </si>
  <si>
    <t>1.0.1</t>
    <phoneticPr fontId="1" type="noConversion"/>
  </si>
  <si>
    <t>1.0</t>
    <phoneticPr fontId="1" type="noConversion"/>
  </si>
  <si>
    <t>1.0.2</t>
  </si>
  <si>
    <t>1.0</t>
    <phoneticPr fontId="1" type="noConversion"/>
  </si>
  <si>
    <t>N</t>
  </si>
  <si>
    <t>1.0.3</t>
  </si>
  <si>
    <t>1.0.4</t>
  </si>
  <si>
    <t>1.0.5</t>
  </si>
  <si>
    <t>1.1.1</t>
    <phoneticPr fontId="1" type="noConversion"/>
  </si>
  <si>
    <t>1.1.2</t>
  </si>
  <si>
    <t>1.1.4</t>
  </si>
  <si>
    <t>1.1.5</t>
  </si>
  <si>
    <t>1.1.6</t>
  </si>
  <si>
    <t>시스템 관리</t>
    <phoneticPr fontId="1" type="noConversion"/>
  </si>
  <si>
    <t>담당자</t>
  </si>
  <si>
    <t>시작일</t>
  </si>
  <si>
    <t>종료일</t>
  </si>
  <si>
    <t>완료여부</t>
  </si>
  <si>
    <t>1 Level</t>
  </si>
  <si>
    <t>Major 프로세스</t>
  </si>
  <si>
    <t>2 Level</t>
  </si>
  <si>
    <t>Sub 프로세스</t>
  </si>
  <si>
    <t>3 Level</t>
  </si>
  <si>
    <t>Unit 프로세스</t>
  </si>
  <si>
    <t>사용자표시</t>
  </si>
  <si>
    <t>화면ID</t>
  </si>
  <si>
    <t>공통 코드 관리</t>
    <phoneticPr fontId="1" type="noConversion"/>
  </si>
  <si>
    <t>코드 유형 관리</t>
    <phoneticPr fontId="1" type="noConversion"/>
  </si>
  <si>
    <t>사용자 메뉴 관리</t>
    <phoneticPr fontId="1" type="noConversion"/>
  </si>
  <si>
    <t>사용자그룹 메뉴 관리</t>
    <phoneticPr fontId="1" type="noConversion"/>
  </si>
  <si>
    <t>사용자 관리</t>
    <phoneticPr fontId="1" type="noConversion"/>
  </si>
  <si>
    <t>미완료</t>
  </si>
  <si>
    <t>거래처 관리</t>
    <phoneticPr fontId="1" type="noConversion"/>
  </si>
  <si>
    <t>창고 관리</t>
    <phoneticPr fontId="1" type="noConversion"/>
  </si>
  <si>
    <t>품목 관리</t>
    <phoneticPr fontId="1" type="noConversion"/>
  </si>
  <si>
    <t>저장위치 관리</t>
    <phoneticPr fontId="1" type="noConversion"/>
  </si>
  <si>
    <t>부서 관리</t>
    <phoneticPr fontId="1" type="noConversion"/>
  </si>
  <si>
    <t>Rack 위치 관리</t>
    <phoneticPr fontId="1" type="noConversion"/>
  </si>
  <si>
    <t>환경 설정</t>
    <phoneticPr fontId="1" type="noConversion"/>
  </si>
  <si>
    <t>단축번호 활성/비활성, 폰트설정</t>
    <phoneticPr fontId="1" type="noConversion"/>
  </si>
  <si>
    <t>비고</t>
    <phoneticPr fontId="1" type="noConversion"/>
  </si>
  <si>
    <t>1.0.98</t>
    <phoneticPr fontId="1" type="noConversion"/>
  </si>
  <si>
    <t>1.0.98</t>
    <phoneticPr fontId="1" type="noConversion"/>
  </si>
  <si>
    <t>완료</t>
  </si>
  <si>
    <t>입하예정 등록</t>
    <phoneticPr fontId="1" type="noConversion"/>
  </si>
  <si>
    <t>입하예정 상세 등록</t>
    <phoneticPr fontId="1" type="noConversion"/>
  </si>
  <si>
    <t>1.0.1</t>
    <phoneticPr fontId="1" type="noConversion"/>
  </si>
  <si>
    <t>자재관리</t>
    <phoneticPr fontId="1" type="noConversion"/>
  </si>
  <si>
    <t>윤태원</t>
    <phoneticPr fontId="1" type="noConversion"/>
  </si>
  <si>
    <t>윤태원</t>
    <phoneticPr fontId="1" type="noConversion"/>
  </si>
  <si>
    <t>이정재</t>
    <phoneticPr fontId="1" type="noConversion"/>
  </si>
  <si>
    <t>이정재</t>
    <phoneticPr fontId="1" type="noConversion"/>
  </si>
  <si>
    <t>이정재</t>
    <phoneticPr fontId="1" type="noConversion"/>
  </si>
  <si>
    <t>권민석</t>
    <phoneticPr fontId="1" type="noConversion"/>
  </si>
  <si>
    <t>1.1.7</t>
  </si>
  <si>
    <t>1.1.8</t>
  </si>
  <si>
    <t>[서브폼] 거래처</t>
    <phoneticPr fontId="1" type="noConversion"/>
  </si>
  <si>
    <t>권민석</t>
    <phoneticPr fontId="1" type="noConversion"/>
  </si>
  <si>
    <t>[서브폼] 저장위치</t>
    <phoneticPr fontId="1" type="noConversion"/>
  </si>
  <si>
    <t>권민석</t>
    <phoneticPr fontId="1" type="noConversion"/>
  </si>
  <si>
    <t>윤태원</t>
    <phoneticPr fontId="1" type="noConversion"/>
  </si>
  <si>
    <t>1.1.9</t>
  </si>
  <si>
    <t>[서브폼] 품목코드 선택</t>
    <phoneticPr fontId="1" type="noConversion"/>
  </si>
  <si>
    <t>1.1.10</t>
  </si>
  <si>
    <t>[서브폼] Rack 위치</t>
    <phoneticPr fontId="1" type="noConversion"/>
  </si>
  <si>
    <t>1.1.11</t>
  </si>
  <si>
    <t>자재 환경설정</t>
    <phoneticPr fontId="1" type="noConversion"/>
  </si>
  <si>
    <t>NO</t>
    <phoneticPr fontId="1" type="noConversion"/>
  </si>
  <si>
    <t>1.2.1</t>
    <phoneticPr fontId="1" type="noConversion"/>
  </si>
  <si>
    <t>1.2.2</t>
  </si>
  <si>
    <t>이정재</t>
    <phoneticPr fontId="1" type="noConversion"/>
  </si>
  <si>
    <t>이정재</t>
    <phoneticPr fontId="1" type="noConversion"/>
  </si>
  <si>
    <t>공정 별 호기 관리</t>
    <phoneticPr fontId="1" type="noConversion"/>
  </si>
  <si>
    <t>생산 기준정보</t>
    <phoneticPr fontId="1" type="noConversion"/>
  </si>
  <si>
    <t xml:space="preserve">공정 관리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</si>
</sst>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/dd"/>
  </numFmts>
  <fonts count="7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8" tint="0.79998168889431442"/>
      </right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/>
      <diagonal/>
    </border>
    <border>
      <left style="thin">
        <color theme="8" tint="0.79998168889431442"/>
      </left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/>
      <bottom style="thin">
        <color theme="8" tint="0.7999816888943144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shrinkToFi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28">
    <dxf>
      <numFmt numFmtId="176" formatCode="mm\/dd"/>
      <alignment horizontal="center" vertical="center" textRotation="0" wrapText="0" indent="0" justifyLastLine="0" shrinkToFit="0" readingOrder="0"/>
    </dxf>
    <dxf>
      <numFmt numFmtId="176" formatCode="mm\/dd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center" vertical="center" textRotation="0" wrapText="0" indent="0" justifyLastLine="0" shrinkToFit="1" readingOrder="0"/>
    </dxf>
    <dxf>
      <border>
        <top style="thin">
          <color theme="8" tint="0.79998168889431442"/>
        </top>
      </border>
    </dxf>
    <dxf>
      <border diagonalUp="0" diagonalDown="0">
        <left/>
        <right/>
        <top/>
        <bottom/>
      </border>
    </dxf>
    <dxf>
      <border>
        <bottom style="thin">
          <color theme="8" tint="0.7999816888943144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8" tint="0.79998168889431442"/>
        </left>
        <right style="thin">
          <color theme="8" tint="0.79998168889431442"/>
        </right>
        <top/>
        <bottom/>
        <vertical style="thin">
          <color theme="8" tint="0.79998168889431442"/>
        </vertical>
        <horizontal style="thin">
          <color theme="8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맑은 고딕"/>
        <scheme val="minor"/>
      </font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/>
        <bottom/>
        <vertical style="thin">
          <color theme="0" tint="-0.1499679555650502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/>
        <bottom/>
        <vertical style="thin">
          <color theme="0" tint="-0.14996795556505021"/>
        </vertical>
        <horizontal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C10" totalsRowShown="0" headerRowDxfId="27" dataDxfId="26" tableBorderDxfId="25">
  <autoFilter ref="B2:C10">
    <filterColumn colId="0" hiddenButton="1"/>
    <filterColumn colId="1" hiddenButton="1"/>
  </autoFilter>
  <tableColumns count="2">
    <tableColumn id="1" name="Level1" dataDxfId="24"/>
    <tableColumn id="2" name="Major 프로세스" dataDxfId="23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H41" totalsRowShown="0" headerRowDxfId="22">
  <tableColumns count="7">
    <tableColumn id="1" name="1 Level" dataDxfId="21"/>
    <tableColumn id="2" name="Major 프로세스" dataDxfId="20"/>
    <tableColumn id="3" name="2 Level" dataDxfId="19"/>
    <tableColumn id="4" name="Sub 프로세스" dataDxfId="18"/>
    <tableColumn id="5" name="3 Level" dataDxfId="17"/>
    <tableColumn id="6" name="Unit 프로세스" dataDxfId="16"/>
    <tableColumn id="7" name="비고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3" name="표2_4" displayName="표2_4" ref="B2:N44" headerRowDxfId="15" headerRowBorderDxfId="14" tableBorderDxfId="13" totalsRowBorderDxfId="12">
  <tableColumns count="13">
    <tableColumn id="1" name="1 Level" totalsRowLabel="요약" dataDxfId="11"/>
    <tableColumn id="2" name="Major 프로세스" dataDxfId="10"/>
    <tableColumn id="3" name="2 Level" dataDxfId="9"/>
    <tableColumn id="4" name="Sub 프로세스" dataDxfId="8"/>
    <tableColumn id="5" name="3 Level" dataDxfId="7"/>
    <tableColumn id="6" name="Unit 프로세스" dataDxfId="6"/>
    <tableColumn id="8" name="사용자표시" dataDxfId="5"/>
    <tableColumn id="7" name="화면ID" dataDxfId="4">
      <calculatedColumnFormula xml:space="preserve"> MID(F3,1,1) &amp; MID(F3, (SEARCH(".",F3)+1),1) &amp; TEXT(MID(F3, (SEARCH(".",F3,SEARCH(".",F3)+1 )+1),2)*10,"000")</calculatedColumnFormula>
    </tableColumn>
    <tableColumn id="10" name="담당자" dataDxfId="3"/>
    <tableColumn id="13" name="완료여부" dataDxfId="2"/>
    <tableColumn id="11" name="시작일" dataDxfId="1"/>
    <tableColumn id="12" name="종료일" totalsRowFunction="count" dataDxfId="0"/>
    <tableColumn id="9" name="NO"/>
  </tableColumns>
  <tableStyleInfo name="TableStyleMedium12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showGridLines="0" workbookViewId="0">
      <selection activeCell="E24" sqref="E24"/>
    </sheetView>
  </sheetViews>
  <sheetFormatPr defaultRowHeight="13.5" x14ac:dyDescent="0.25"/>
  <cols>
    <col min="1" max="1" width="3.5703125" customWidth="1"/>
    <col min="2" max="2" width="10.28515625" customWidth="1"/>
    <col min="3" max="3" width="18.28515625" customWidth="1"/>
  </cols>
  <sheetData>
    <row r="2" spans="2:3" ht="20.25" customHeight="1" x14ac:dyDescent="0.25">
      <c r="B2" s="9" t="s">
        <v>44</v>
      </c>
      <c r="C2" s="6" t="s">
        <v>43</v>
      </c>
    </row>
    <row r="3" spans="2:3" ht="16.5" x14ac:dyDescent="0.25">
      <c r="B3" s="10" t="s">
        <v>46</v>
      </c>
      <c r="C3" s="6" t="s">
        <v>35</v>
      </c>
    </row>
    <row r="4" spans="2:3" ht="16.5" x14ac:dyDescent="0.25">
      <c r="B4" s="10" t="s">
        <v>48</v>
      </c>
      <c r="C4" s="6" t="s">
        <v>34</v>
      </c>
    </row>
    <row r="5" spans="2:3" ht="16.5" x14ac:dyDescent="0.25">
      <c r="B5" s="10" t="s">
        <v>49</v>
      </c>
      <c r="C5" s="6" t="s">
        <v>37</v>
      </c>
    </row>
    <row r="6" spans="2:3" ht="16.5" x14ac:dyDescent="0.25">
      <c r="B6" s="10" t="s">
        <v>50</v>
      </c>
      <c r="C6" s="6" t="s">
        <v>38</v>
      </c>
    </row>
    <row r="7" spans="2:3" ht="16.5" x14ac:dyDescent="0.25">
      <c r="B7" s="10" t="s">
        <v>51</v>
      </c>
      <c r="C7" s="6" t="s">
        <v>39</v>
      </c>
    </row>
    <row r="8" spans="2:3" ht="16.5" x14ac:dyDescent="0.25">
      <c r="B8" s="10" t="s">
        <v>52</v>
      </c>
      <c r="C8" s="6" t="s">
        <v>40</v>
      </c>
    </row>
    <row r="9" spans="2:3" ht="16.5" x14ac:dyDescent="0.25">
      <c r="B9" s="10" t="s">
        <v>53</v>
      </c>
      <c r="C9" s="6" t="s">
        <v>41</v>
      </c>
    </row>
    <row r="10" spans="2:3" ht="16.5" x14ac:dyDescent="0.25">
      <c r="B10" s="10" t="s">
        <v>54</v>
      </c>
      <c r="C10" s="6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showGridLines="0" workbookViewId="0">
      <pane xSplit="1" ySplit="2" topLeftCell="B3" activePane="bottomRight" state="frozen"/>
      <selection activeCell="G42" sqref="G42"/>
      <selection pane="topRight" activeCell="G42" sqref="G42"/>
      <selection pane="bottomLeft" activeCell="G42" sqref="G42"/>
      <selection pane="bottomRight" activeCell="G20" sqref="G20"/>
    </sheetView>
  </sheetViews>
  <sheetFormatPr defaultRowHeight="21" customHeight="1" x14ac:dyDescent="0.25"/>
  <cols>
    <col min="1" max="1" width="2.7109375" customWidth="1"/>
    <col min="2" max="2" width="9.7109375" customWidth="1"/>
    <col min="3" max="3" width="20.7109375" customWidth="1"/>
    <col min="4" max="4" width="10.7109375" customWidth="1"/>
    <col min="5" max="5" width="22.7109375" customWidth="1"/>
    <col min="6" max="6" width="12.7109375" style="1" customWidth="1"/>
    <col min="7" max="7" width="45.7109375" bestFit="1" customWidth="1"/>
    <col min="8" max="8" width="64.28515625" customWidth="1"/>
  </cols>
  <sheetData>
    <row r="2" spans="2:8" ht="21" customHeight="1" x14ac:dyDescent="0.25">
      <c r="B2" s="7" t="s">
        <v>0</v>
      </c>
      <c r="C2" s="8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24" t="s">
        <v>97</v>
      </c>
    </row>
    <row r="3" spans="2:8" ht="21" customHeight="1" x14ac:dyDescent="0.25">
      <c r="B3" s="11" t="s">
        <v>45</v>
      </c>
      <c r="C3" s="2" t="s">
        <v>35</v>
      </c>
      <c r="D3" s="18" t="s">
        <v>58</v>
      </c>
      <c r="E3" s="3" t="s">
        <v>70</v>
      </c>
      <c r="F3" s="4" t="s">
        <v>57</v>
      </c>
      <c r="G3" s="5" t="s">
        <v>84</v>
      </c>
    </row>
    <row r="4" spans="2:8" ht="21" customHeight="1" x14ac:dyDescent="0.25">
      <c r="B4" s="13"/>
      <c r="C4" s="14"/>
      <c r="D4" s="15"/>
      <c r="E4" s="16"/>
      <c r="F4" s="4" t="s">
        <v>59</v>
      </c>
      <c r="G4" s="17" t="s">
        <v>83</v>
      </c>
    </row>
    <row r="5" spans="2:8" ht="17.25" customHeight="1" x14ac:dyDescent="0.25">
      <c r="B5" s="11"/>
      <c r="C5" s="2"/>
      <c r="D5" s="12"/>
      <c r="E5" s="3"/>
      <c r="F5" s="4" t="s">
        <v>62</v>
      </c>
      <c r="G5" s="5" t="s">
        <v>87</v>
      </c>
    </row>
    <row r="6" spans="2:8" ht="17.25" customHeight="1" x14ac:dyDescent="0.25">
      <c r="B6" s="11"/>
      <c r="C6" s="2"/>
      <c r="D6" s="4"/>
      <c r="E6" s="3"/>
      <c r="F6" s="4" t="s">
        <v>63</v>
      </c>
      <c r="G6" s="5" t="s">
        <v>85</v>
      </c>
    </row>
    <row r="7" spans="2:8" ht="17.25" customHeight="1" x14ac:dyDescent="0.25">
      <c r="B7" s="11"/>
      <c r="C7" s="2"/>
      <c r="D7" s="4"/>
      <c r="E7" s="3"/>
      <c r="F7" s="4" t="s">
        <v>64</v>
      </c>
      <c r="G7" s="5" t="s">
        <v>86</v>
      </c>
    </row>
    <row r="8" spans="2:8" ht="17.25" customHeight="1" x14ac:dyDescent="0.25">
      <c r="B8" s="11"/>
      <c r="C8" s="2"/>
      <c r="D8" s="4"/>
      <c r="E8" s="3"/>
      <c r="F8" s="4" t="s">
        <v>99</v>
      </c>
      <c r="G8" s="5" t="s">
        <v>95</v>
      </c>
      <c r="H8" t="s">
        <v>96</v>
      </c>
    </row>
    <row r="9" spans="2:8" ht="17.25" customHeight="1" x14ac:dyDescent="0.25">
      <c r="B9" s="11"/>
      <c r="C9" s="2"/>
      <c r="D9" s="4">
        <v>1.1000000000000001</v>
      </c>
      <c r="E9" s="3" t="s">
        <v>7</v>
      </c>
      <c r="F9" s="4" t="s">
        <v>65</v>
      </c>
      <c r="G9" s="5" t="s">
        <v>91</v>
      </c>
    </row>
    <row r="10" spans="2:8" ht="17.25" customHeight="1" x14ac:dyDescent="0.25">
      <c r="B10" s="11"/>
      <c r="C10" s="2"/>
      <c r="D10" s="4"/>
      <c r="E10" s="3"/>
      <c r="F10" s="4" t="s">
        <v>66</v>
      </c>
      <c r="G10" s="5" t="s">
        <v>89</v>
      </c>
    </row>
    <row r="11" spans="2:8" ht="17.25" customHeight="1" x14ac:dyDescent="0.25">
      <c r="B11" s="11"/>
      <c r="C11" s="2"/>
      <c r="D11" s="4"/>
      <c r="E11" s="3"/>
      <c r="F11" s="4" t="s">
        <v>56</v>
      </c>
      <c r="G11" s="5" t="s">
        <v>90</v>
      </c>
    </row>
    <row r="12" spans="2:8" ht="17.25" customHeight="1" x14ac:dyDescent="0.25">
      <c r="B12" s="11"/>
      <c r="C12" s="2"/>
      <c r="D12" s="4"/>
      <c r="E12" s="3"/>
      <c r="F12" s="4" t="s">
        <v>67</v>
      </c>
      <c r="G12" s="5" t="s">
        <v>94</v>
      </c>
    </row>
    <row r="13" spans="2:8" ht="17.25" customHeight="1" x14ac:dyDescent="0.25">
      <c r="B13" s="11"/>
      <c r="C13" s="2"/>
      <c r="D13" s="4"/>
      <c r="E13" s="3"/>
      <c r="F13" s="4" t="s">
        <v>68</v>
      </c>
      <c r="G13" s="5" t="s">
        <v>92</v>
      </c>
    </row>
    <row r="14" spans="2:8" ht="17.25" customHeight="1" x14ac:dyDescent="0.25">
      <c r="B14" s="11"/>
      <c r="C14" s="2"/>
      <c r="D14" s="4"/>
      <c r="E14" s="3"/>
      <c r="F14" s="4" t="s">
        <v>69</v>
      </c>
      <c r="G14" s="5" t="s">
        <v>93</v>
      </c>
    </row>
    <row r="15" spans="2:8" ht="17.25" customHeight="1" x14ac:dyDescent="0.25">
      <c r="B15" s="11"/>
      <c r="C15" s="2"/>
      <c r="D15" s="4"/>
      <c r="E15" s="3"/>
      <c r="F15" s="4" t="s">
        <v>111</v>
      </c>
      <c r="G15" s="5" t="s">
        <v>113</v>
      </c>
    </row>
    <row r="16" spans="2:8" ht="17.25" customHeight="1" x14ac:dyDescent="0.25">
      <c r="B16" s="11"/>
      <c r="C16" s="2"/>
      <c r="D16" s="4"/>
      <c r="E16" s="3"/>
      <c r="F16" s="4" t="s">
        <v>112</v>
      </c>
      <c r="G16" s="5" t="s">
        <v>115</v>
      </c>
    </row>
    <row r="17" spans="2:7" ht="17.25" customHeight="1" x14ac:dyDescent="0.25">
      <c r="B17" s="11"/>
      <c r="C17" s="2"/>
      <c r="D17" s="4"/>
      <c r="E17" s="3"/>
      <c r="F17" s="4" t="s">
        <v>118</v>
      </c>
      <c r="G17" s="5" t="s">
        <v>119</v>
      </c>
    </row>
    <row r="18" spans="2:7" ht="17.25" customHeight="1" x14ac:dyDescent="0.25">
      <c r="B18" s="11"/>
      <c r="C18" s="2"/>
      <c r="D18" s="4"/>
      <c r="E18" s="3"/>
      <c r="F18" s="4" t="s">
        <v>120</v>
      </c>
      <c r="G18" s="5" t="s">
        <v>121</v>
      </c>
    </row>
    <row r="19" spans="2:7" ht="17.25" customHeight="1" x14ac:dyDescent="0.25">
      <c r="B19" s="11"/>
      <c r="C19" s="2"/>
      <c r="D19" s="4"/>
      <c r="E19" s="3"/>
      <c r="F19" s="4" t="s">
        <v>122</v>
      </c>
      <c r="G19" s="5" t="s">
        <v>123</v>
      </c>
    </row>
    <row r="20" spans="2:7" ht="17.25" customHeight="1" x14ac:dyDescent="0.25">
      <c r="B20" s="11" t="s">
        <v>47</v>
      </c>
      <c r="C20" s="2" t="s">
        <v>36</v>
      </c>
      <c r="D20" s="4">
        <v>2.1</v>
      </c>
      <c r="E20" s="3" t="s">
        <v>8</v>
      </c>
      <c r="F20" s="4" t="s">
        <v>9</v>
      </c>
      <c r="G20" s="5" t="s">
        <v>101</v>
      </c>
    </row>
    <row r="21" spans="2:7" ht="17.25" customHeight="1" x14ac:dyDescent="0.25">
      <c r="B21" s="11"/>
      <c r="C21" s="2"/>
      <c r="D21" s="4"/>
      <c r="E21" s="3"/>
      <c r="F21" s="4" t="s">
        <v>10</v>
      </c>
      <c r="G21" s="5" t="s">
        <v>102</v>
      </c>
    </row>
    <row r="22" spans="2:7" ht="17.25" customHeight="1" x14ac:dyDescent="0.25">
      <c r="B22" s="11"/>
      <c r="C22" s="2"/>
      <c r="D22" s="4"/>
      <c r="E22" s="3"/>
      <c r="F22" s="4" t="s">
        <v>11</v>
      </c>
      <c r="G22" s="5"/>
    </row>
    <row r="23" spans="2:7" ht="17.25" customHeight="1" x14ac:dyDescent="0.25">
      <c r="B23" s="11"/>
      <c r="C23" s="2"/>
      <c r="D23" s="4"/>
      <c r="E23" s="3"/>
      <c r="F23" s="4" t="s">
        <v>12</v>
      </c>
      <c r="G23" s="5"/>
    </row>
    <row r="24" spans="2:7" ht="17.25" customHeight="1" x14ac:dyDescent="0.25">
      <c r="B24" s="11"/>
      <c r="C24" s="2"/>
      <c r="D24" s="4">
        <v>2.2000000000000002</v>
      </c>
      <c r="E24" s="3" t="s">
        <v>13</v>
      </c>
      <c r="F24" s="4" t="s">
        <v>14</v>
      </c>
      <c r="G24" s="5"/>
    </row>
    <row r="25" spans="2:7" ht="17.25" customHeight="1" x14ac:dyDescent="0.25">
      <c r="B25" s="11"/>
      <c r="C25" s="2"/>
      <c r="D25" s="4"/>
      <c r="E25" s="3"/>
      <c r="F25" s="4" t="s">
        <v>15</v>
      </c>
      <c r="G25" s="5"/>
    </row>
    <row r="26" spans="2:7" ht="17.25" customHeight="1" x14ac:dyDescent="0.25">
      <c r="B26" s="11"/>
      <c r="C26" s="2"/>
      <c r="D26" s="4"/>
      <c r="E26" s="3"/>
      <c r="F26" s="4" t="s">
        <v>16</v>
      </c>
      <c r="G26" s="5"/>
    </row>
    <row r="27" spans="2:7" ht="17.25" customHeight="1" x14ac:dyDescent="0.25">
      <c r="B27" s="11"/>
      <c r="C27" s="2"/>
      <c r="D27" s="4"/>
      <c r="E27" s="3"/>
      <c r="F27" s="4" t="s">
        <v>17</v>
      </c>
      <c r="G27" s="5"/>
    </row>
    <row r="28" spans="2:7" ht="17.25" customHeight="1" x14ac:dyDescent="0.25">
      <c r="B28" s="11"/>
      <c r="C28" s="2"/>
      <c r="D28" s="4"/>
      <c r="E28" s="3"/>
      <c r="F28" s="4" t="s">
        <v>18</v>
      </c>
      <c r="G28" s="5"/>
    </row>
    <row r="29" spans="2:7" ht="17.25" customHeight="1" x14ac:dyDescent="0.25">
      <c r="B29" s="11"/>
      <c r="C29" s="2"/>
      <c r="D29" s="4">
        <v>2.2999999999999998</v>
      </c>
      <c r="E29" s="3" t="s">
        <v>19</v>
      </c>
      <c r="F29" s="4" t="s">
        <v>20</v>
      </c>
      <c r="G29" s="5"/>
    </row>
    <row r="30" spans="2:7" ht="17.25" customHeight="1" x14ac:dyDescent="0.25">
      <c r="B30" s="11"/>
      <c r="C30" s="2"/>
      <c r="D30" s="4"/>
      <c r="E30" s="3"/>
      <c r="F30" s="4" t="s">
        <v>21</v>
      </c>
      <c r="G30" s="5"/>
    </row>
    <row r="31" spans="2:7" ht="17.25" customHeight="1" x14ac:dyDescent="0.25">
      <c r="B31" s="11"/>
      <c r="C31" s="2"/>
      <c r="D31" s="4"/>
      <c r="E31" s="3"/>
      <c r="F31" s="4" t="s">
        <v>22</v>
      </c>
      <c r="G31" s="5"/>
    </row>
    <row r="32" spans="2:7" ht="17.25" customHeight="1" x14ac:dyDescent="0.25">
      <c r="B32" s="11"/>
      <c r="C32" s="2"/>
      <c r="D32" s="4"/>
      <c r="E32" s="3"/>
      <c r="F32" s="4" t="s">
        <v>23</v>
      </c>
      <c r="G32" s="5"/>
    </row>
    <row r="33" spans="2:7" ht="17.25" customHeight="1" x14ac:dyDescent="0.25">
      <c r="B33" s="11"/>
      <c r="C33" s="2"/>
      <c r="D33" s="4"/>
      <c r="E33" s="3"/>
      <c r="F33" s="4" t="s">
        <v>24</v>
      </c>
      <c r="G33" s="5"/>
    </row>
    <row r="34" spans="2:7" ht="17.25" customHeight="1" x14ac:dyDescent="0.25">
      <c r="B34" s="11"/>
      <c r="C34" s="2"/>
      <c r="D34" s="4"/>
      <c r="E34" s="3"/>
      <c r="F34" s="4" t="s">
        <v>25</v>
      </c>
      <c r="G34" s="5"/>
    </row>
    <row r="35" spans="2:7" ht="17.25" customHeight="1" x14ac:dyDescent="0.25">
      <c r="B35" s="11"/>
      <c r="C35" s="2"/>
      <c r="D35" s="4"/>
      <c r="E35" s="3"/>
      <c r="F35" s="4" t="s">
        <v>26</v>
      </c>
      <c r="G35" s="5"/>
    </row>
    <row r="36" spans="2:7" ht="17.25" customHeight="1" x14ac:dyDescent="0.25">
      <c r="B36" s="11"/>
      <c r="C36" s="2"/>
      <c r="D36" s="4">
        <v>2.4</v>
      </c>
      <c r="E36" s="3" t="s">
        <v>27</v>
      </c>
      <c r="F36" s="4" t="s">
        <v>28</v>
      </c>
      <c r="G36" s="5"/>
    </row>
    <row r="37" spans="2:7" ht="17.25" customHeight="1" x14ac:dyDescent="0.25">
      <c r="B37" s="11"/>
      <c r="C37" s="2"/>
      <c r="D37" s="4"/>
      <c r="E37" s="3"/>
      <c r="F37" s="4" t="s">
        <v>29</v>
      </c>
      <c r="G37" s="5"/>
    </row>
    <row r="38" spans="2:7" ht="17.25" customHeight="1" x14ac:dyDescent="0.25">
      <c r="B38" s="11"/>
      <c r="C38" s="2"/>
      <c r="D38" s="4"/>
      <c r="E38" s="3"/>
      <c r="F38" s="4" t="s">
        <v>30</v>
      </c>
      <c r="G38" s="5"/>
    </row>
    <row r="39" spans="2:7" ht="17.25" customHeight="1" x14ac:dyDescent="0.25">
      <c r="B39" s="11"/>
      <c r="C39" s="2"/>
      <c r="D39" s="4"/>
      <c r="E39" s="3"/>
      <c r="F39" s="4" t="s">
        <v>31</v>
      </c>
      <c r="G39" s="5"/>
    </row>
    <row r="40" spans="2:7" ht="17.25" customHeight="1" x14ac:dyDescent="0.25">
      <c r="B40" s="11"/>
      <c r="C40" s="2"/>
      <c r="D40" s="4"/>
      <c r="E40" s="3"/>
      <c r="F40" s="4" t="s">
        <v>32</v>
      </c>
      <c r="G40" s="5"/>
    </row>
    <row r="41" spans="2:7" ht="17.25" customHeight="1" x14ac:dyDescent="0.25">
      <c r="B41" s="11"/>
      <c r="C41" s="2"/>
      <c r="D41" s="4"/>
      <c r="E41" s="3"/>
      <c r="F41" s="4" t="s">
        <v>33</v>
      </c>
      <c r="G41" s="5"/>
    </row>
  </sheetData>
  <phoneticPr fontId="1" type="noConversion"/>
  <dataValidations count="2">
    <dataValidation type="list" allowBlank="1" showInputMessage="1" showErrorMessage="1" sqref="B3:B41">
      <formula1>level1</formula1>
    </dataValidation>
    <dataValidation type="list" allowBlank="1" showInputMessage="1" showErrorMessage="1" sqref="C3:C41">
      <formula1>INDIRECT("_"&amp;$B3)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showGridLines="0" tabSelected="1" workbookViewId="0">
      <pane xSplit="1" ySplit="2" topLeftCell="B3" activePane="bottomRight" state="frozen"/>
      <selection activeCell="G42" sqref="G42"/>
      <selection pane="topRight" activeCell="G42" sqref="G42"/>
      <selection pane="bottomLeft" activeCell="G42" sqref="G42"/>
      <selection pane="bottomRight" activeCell="S20" sqref="S20"/>
    </sheetView>
  </sheetViews>
  <sheetFormatPr defaultRowHeight="21" customHeight="1" x14ac:dyDescent="0.25"/>
  <cols>
    <col min="1" max="1" width="2.7109375" customWidth="1"/>
    <col min="2" max="2" width="8.140625" bestFit="1" customWidth="1"/>
    <col min="3" max="3" width="15.7109375" bestFit="1" customWidth="1"/>
    <col min="4" max="4" width="8.140625" bestFit="1" customWidth="1"/>
    <col min="5" max="5" width="22.7109375" customWidth="1"/>
    <col min="6" max="6" width="8.140625" style="1" bestFit="1" customWidth="1"/>
    <col min="7" max="7" width="45.7109375" bestFit="1" customWidth="1"/>
    <col min="8" max="8" width="11.140625" style="1" bestFit="1" customWidth="1"/>
  </cols>
  <sheetData>
    <row r="2" spans="2:14" ht="21" customHeight="1" x14ac:dyDescent="0.25">
      <c r="B2" s="19" t="s">
        <v>75</v>
      </c>
      <c r="C2" s="20" t="s">
        <v>76</v>
      </c>
      <c r="D2" s="21" t="s">
        <v>77</v>
      </c>
      <c r="E2" s="21" t="s">
        <v>78</v>
      </c>
      <c r="F2" s="21" t="s">
        <v>79</v>
      </c>
      <c r="G2" s="21" t="s">
        <v>80</v>
      </c>
      <c r="H2" s="22" t="s">
        <v>81</v>
      </c>
      <c r="I2" s="22" t="s">
        <v>82</v>
      </c>
      <c r="J2" s="21" t="s">
        <v>71</v>
      </c>
      <c r="K2" s="21" t="s">
        <v>74</v>
      </c>
      <c r="L2" s="21" t="s">
        <v>72</v>
      </c>
      <c r="M2" s="21" t="s">
        <v>73</v>
      </c>
      <c r="N2" s="27" t="s">
        <v>124</v>
      </c>
    </row>
    <row r="3" spans="2:14" ht="13.5" x14ac:dyDescent="0.25">
      <c r="B3" s="11" t="s">
        <v>45</v>
      </c>
      <c r="C3" s="2" t="s">
        <v>35</v>
      </c>
      <c r="D3" s="18" t="s">
        <v>60</v>
      </c>
      <c r="E3" s="3" t="s">
        <v>70</v>
      </c>
      <c r="F3" s="15" t="s">
        <v>103</v>
      </c>
      <c r="G3" s="17" t="str">
        <f>VLOOKUP(표2_4[[#This Row],[3 Level]],표2[[#This Row],[3 Level]:[Unit 프로세스]],2,TRUE)</f>
        <v>코드 유형 관리</v>
      </c>
      <c r="H3" s="15" t="s">
        <v>61</v>
      </c>
      <c r="I3" s="25" t="str">
        <f t="shared" ref="I3:I44" si="0" xml:space="preserve"> MID(F3,1,1) &amp; MID(F3, (SEARCH(".",F3)+1),1) &amp; TEXT(MID(F3, (SEARCH(".",F3,SEARCH(".",F3)+1 )+1),2)*10,"000")</f>
        <v>10010</v>
      </c>
      <c r="J3" s="25" t="s">
        <v>107</v>
      </c>
      <c r="K3" s="25" t="s">
        <v>100</v>
      </c>
      <c r="L3" s="23">
        <v>43882</v>
      </c>
      <c r="M3" s="23"/>
      <c r="N3" s="1">
        <v>1</v>
      </c>
    </row>
    <row r="4" spans="2:14" ht="13.5" x14ac:dyDescent="0.25">
      <c r="B4" s="13"/>
      <c r="C4" s="14"/>
      <c r="D4" s="15"/>
      <c r="E4" s="16"/>
      <c r="F4" s="15" t="s">
        <v>59</v>
      </c>
      <c r="G4" s="17" t="str">
        <f>VLOOKUP(표2_4[[#This Row],[3 Level]],표2[[#This Row],[3 Level]:[Unit 프로세스]],2,TRUE)</f>
        <v>공통 코드 관리</v>
      </c>
      <c r="H4" s="15" t="s">
        <v>61</v>
      </c>
      <c r="I4" s="25" t="str">
        <f t="shared" si="0"/>
        <v>10020</v>
      </c>
      <c r="J4" s="25" t="s">
        <v>107</v>
      </c>
      <c r="K4" s="25" t="s">
        <v>100</v>
      </c>
      <c r="L4" s="23"/>
      <c r="M4" s="23"/>
      <c r="N4" s="1">
        <v>2</v>
      </c>
    </row>
    <row r="5" spans="2:14" ht="13.5" x14ac:dyDescent="0.25">
      <c r="B5" s="11"/>
      <c r="C5" s="2"/>
      <c r="D5" s="12"/>
      <c r="E5" s="3"/>
      <c r="F5" s="15" t="s">
        <v>62</v>
      </c>
      <c r="G5" s="17" t="str">
        <f>VLOOKUP(표2_4[[#This Row],[3 Level]],표2[[#This Row],[3 Level]:[Unit 프로세스]],2,TRUE)</f>
        <v>사용자 관리</v>
      </c>
      <c r="H5" s="15" t="s">
        <v>55</v>
      </c>
      <c r="I5" s="25" t="str">
        <f t="shared" si="0"/>
        <v>10030</v>
      </c>
      <c r="J5" s="25" t="s">
        <v>108</v>
      </c>
      <c r="K5" s="25" t="s">
        <v>100</v>
      </c>
      <c r="L5" s="23"/>
      <c r="M5" s="23"/>
      <c r="N5" s="1">
        <v>3</v>
      </c>
    </row>
    <row r="6" spans="2:14" ht="13.5" x14ac:dyDescent="0.25">
      <c r="B6" s="11"/>
      <c r="C6" s="2"/>
      <c r="D6" s="4"/>
      <c r="E6" s="3"/>
      <c r="F6" s="15" t="s">
        <v>63</v>
      </c>
      <c r="G6" s="17" t="str">
        <f>VLOOKUP(표2_4[[#This Row],[3 Level]],표2[[#This Row],[3 Level]:[Unit 프로세스]],2,TRUE)</f>
        <v>사용자 메뉴 관리</v>
      </c>
      <c r="H6" s="15" t="s">
        <v>55</v>
      </c>
      <c r="I6" s="25" t="str">
        <f t="shared" si="0"/>
        <v>10040</v>
      </c>
      <c r="J6" s="25" t="s">
        <v>107</v>
      </c>
      <c r="K6" s="25" t="s">
        <v>100</v>
      </c>
      <c r="L6" s="23"/>
      <c r="M6" s="23"/>
      <c r="N6" s="1">
        <v>4</v>
      </c>
    </row>
    <row r="7" spans="2:14" ht="13.5" x14ac:dyDescent="0.25">
      <c r="B7" s="11"/>
      <c r="C7" s="2"/>
      <c r="D7" s="4"/>
      <c r="E7" s="3"/>
      <c r="F7" s="15" t="s">
        <v>64</v>
      </c>
      <c r="G7" s="17" t="str">
        <f>VLOOKUP(표2_4[[#This Row],[3 Level]],표2[[#This Row],[3 Level]:[Unit 프로세스]],2,TRUE)</f>
        <v>사용자그룹 메뉴 관리</v>
      </c>
      <c r="H7" s="15" t="s">
        <v>55</v>
      </c>
      <c r="I7" s="26" t="str">
        <f xml:space="preserve"> MID(F7,1,1) &amp; MID(F7, (SEARCH(".",F7)+1),1) &amp; TEXT(MID(F7, (SEARCH(".",F7,SEARCH(".",F7)+1 )+1),2)*10,"000")</f>
        <v>10050</v>
      </c>
      <c r="J7" s="25" t="s">
        <v>107</v>
      </c>
      <c r="K7" s="25" t="s">
        <v>100</v>
      </c>
      <c r="L7" s="23"/>
      <c r="M7" s="23"/>
      <c r="N7" s="1">
        <v>5</v>
      </c>
    </row>
    <row r="8" spans="2:14" ht="13.5" x14ac:dyDescent="0.25">
      <c r="B8" s="11"/>
      <c r="C8" s="2"/>
      <c r="D8" s="4"/>
      <c r="E8" s="3"/>
      <c r="F8" s="15" t="s">
        <v>98</v>
      </c>
      <c r="G8" s="17" t="str">
        <f>VLOOKUP(표2_4[[#This Row],[3 Level]],표2[[#This Row],[3 Level]:[Unit 프로세스]],2,TRUE)</f>
        <v>환경 설정</v>
      </c>
      <c r="H8" s="15" t="s">
        <v>55</v>
      </c>
      <c r="I8" s="26" t="str">
        <f xml:space="preserve"> MID(F8,1,1) &amp; MID(F8, (SEARCH(".",F8)+1),1) &amp; TEXT(MID(F8, (SEARCH(".",F8,SEARCH(".",F8)+1 )+1),2)*10,"000")</f>
        <v>10980</v>
      </c>
      <c r="J8" s="25" t="s">
        <v>107</v>
      </c>
      <c r="K8" s="25" t="s">
        <v>100</v>
      </c>
      <c r="L8" s="23"/>
      <c r="M8" s="23"/>
      <c r="N8" s="1">
        <v>6</v>
      </c>
    </row>
    <row r="9" spans="2:14" ht="13.5" x14ac:dyDescent="0.25">
      <c r="B9" s="11"/>
      <c r="C9" s="2"/>
      <c r="D9" s="4">
        <v>1.1000000000000001</v>
      </c>
      <c r="E9" s="3" t="s">
        <v>7</v>
      </c>
      <c r="F9" s="15" t="s">
        <v>6</v>
      </c>
      <c r="G9" s="17" t="str">
        <f>VLOOKUP(표2_4[[#This Row],[3 Level]],표2[[#This Row],[3 Level]:[Unit 프로세스]],2,TRUE)</f>
        <v>품목 관리</v>
      </c>
      <c r="H9" s="15" t="s">
        <v>55</v>
      </c>
      <c r="I9" s="25" t="str">
        <f t="shared" si="0"/>
        <v>11010</v>
      </c>
      <c r="J9" s="25" t="s">
        <v>105</v>
      </c>
      <c r="K9" s="25" t="s">
        <v>100</v>
      </c>
      <c r="L9" s="23"/>
      <c r="M9" s="23"/>
      <c r="N9" s="1">
        <v>7</v>
      </c>
    </row>
    <row r="10" spans="2:14" ht="13.5" x14ac:dyDescent="0.25">
      <c r="B10" s="11"/>
      <c r="C10" s="2"/>
      <c r="D10" s="4"/>
      <c r="E10" s="3"/>
      <c r="F10" s="15" t="s">
        <v>66</v>
      </c>
      <c r="G10" s="17" t="str">
        <f>VLOOKUP(표2_4[[#This Row],[3 Level]],표2[[#This Row],[3 Level]:[Unit 프로세스]],2,TRUE)</f>
        <v>거래처 관리</v>
      </c>
      <c r="H10" s="15" t="s">
        <v>55</v>
      </c>
      <c r="I10" s="25" t="str">
        <f t="shared" si="0"/>
        <v>11020</v>
      </c>
      <c r="J10" s="25" t="s">
        <v>105</v>
      </c>
      <c r="K10" s="25" t="s">
        <v>100</v>
      </c>
      <c r="L10" s="23"/>
      <c r="M10" s="23"/>
      <c r="N10" s="1">
        <v>8</v>
      </c>
    </row>
    <row r="11" spans="2:14" ht="13.5" x14ac:dyDescent="0.25">
      <c r="B11" s="11"/>
      <c r="C11" s="2"/>
      <c r="D11" s="4"/>
      <c r="E11" s="3"/>
      <c r="F11" s="15" t="s">
        <v>56</v>
      </c>
      <c r="G11" s="17" t="str">
        <f>VLOOKUP(표2_4[[#This Row],[3 Level]],표2[[#This Row],[3 Level]:[Unit 프로세스]],2,TRUE)</f>
        <v>창고 관리</v>
      </c>
      <c r="H11" s="15" t="s">
        <v>55</v>
      </c>
      <c r="I11" s="25" t="str">
        <f t="shared" si="0"/>
        <v>11030</v>
      </c>
      <c r="J11" s="25" t="s">
        <v>107</v>
      </c>
      <c r="K11" s="25" t="s">
        <v>100</v>
      </c>
      <c r="L11" s="23"/>
      <c r="M11" s="23"/>
      <c r="N11" s="1">
        <v>9</v>
      </c>
    </row>
    <row r="12" spans="2:14" ht="13.5" x14ac:dyDescent="0.25">
      <c r="B12" s="11"/>
      <c r="C12" s="2"/>
      <c r="D12" s="4"/>
      <c r="E12" s="3"/>
      <c r="F12" s="15" t="s">
        <v>67</v>
      </c>
      <c r="G12" s="17" t="str">
        <f>VLOOKUP(표2_4[[#This Row],[3 Level]],표2[[#This Row],[3 Level]:[Unit 프로세스]],2,TRUE)</f>
        <v>Rack 위치 관리</v>
      </c>
      <c r="H12" s="15" t="s">
        <v>55</v>
      </c>
      <c r="I12" s="25" t="str">
        <f t="shared" si="0"/>
        <v>11040</v>
      </c>
      <c r="J12" s="25" t="s">
        <v>109</v>
      </c>
      <c r="K12" s="25" t="s">
        <v>100</v>
      </c>
      <c r="L12" s="23"/>
      <c r="M12" s="23"/>
      <c r="N12" s="1">
        <v>10</v>
      </c>
    </row>
    <row r="13" spans="2:14" ht="13.5" x14ac:dyDescent="0.25">
      <c r="B13" s="11"/>
      <c r="C13" s="2"/>
      <c r="D13" s="4"/>
      <c r="E13" s="3"/>
      <c r="F13" s="15" t="s">
        <v>68</v>
      </c>
      <c r="G13" s="17" t="str">
        <f>VLOOKUP(표2_4[[#This Row],[3 Level]],표2[[#This Row],[3 Level]:[Unit 프로세스]],2,TRUE)</f>
        <v>저장위치 관리</v>
      </c>
      <c r="H13" s="15" t="s">
        <v>55</v>
      </c>
      <c r="I13" s="25" t="str">
        <f t="shared" si="0"/>
        <v>11050</v>
      </c>
      <c r="J13" s="25" t="s">
        <v>106</v>
      </c>
      <c r="K13" s="25" t="s">
        <v>100</v>
      </c>
      <c r="L13" s="23"/>
      <c r="M13" s="23"/>
      <c r="N13" s="1">
        <v>11</v>
      </c>
    </row>
    <row r="14" spans="2:14" ht="13.5" x14ac:dyDescent="0.25">
      <c r="B14" s="11"/>
      <c r="C14" s="2"/>
      <c r="D14" s="4"/>
      <c r="E14" s="3"/>
      <c r="F14" s="15" t="s">
        <v>69</v>
      </c>
      <c r="G14" s="17" t="str">
        <f>VLOOKUP(표2_4[[#This Row],[3 Level]],표2[[#This Row],[3 Level]:[Unit 프로세스]],2,TRUE)</f>
        <v>부서 관리</v>
      </c>
      <c r="H14" s="15" t="s">
        <v>55</v>
      </c>
      <c r="I14" s="26" t="str">
        <f t="shared" ref="I14:I19" si="1" xml:space="preserve"> MID(F14,1,1) &amp; MID(F14, (SEARCH(".",F14)+1),1) &amp; TEXT(MID(F14, (SEARCH(".",F14,SEARCH(".",F14)+1 )+1),2)*10,"000")</f>
        <v>11060</v>
      </c>
      <c r="J14" s="25" t="s">
        <v>117</v>
      </c>
      <c r="K14" s="25" t="s">
        <v>100</v>
      </c>
      <c r="L14" s="23"/>
      <c r="M14" s="23"/>
      <c r="N14" s="1">
        <v>12</v>
      </c>
    </row>
    <row r="15" spans="2:14" ht="13.5" x14ac:dyDescent="0.25">
      <c r="B15" s="11"/>
      <c r="C15" s="2"/>
      <c r="D15" s="4"/>
      <c r="E15" s="3"/>
      <c r="F15" s="15" t="s">
        <v>111</v>
      </c>
      <c r="G15" s="17" t="str">
        <f>VLOOKUP(표2_4[[#This Row],[3 Level]],표2[[#This Row],[3 Level]:[Unit 프로세스]],2,TRUE)</f>
        <v>[서브폼] 거래처</v>
      </c>
      <c r="H15" s="15" t="s">
        <v>55</v>
      </c>
      <c r="I15" s="26" t="str">
        <f t="shared" si="1"/>
        <v>11070</v>
      </c>
      <c r="J15" s="25" t="s">
        <v>114</v>
      </c>
      <c r="K15" s="25" t="s">
        <v>100</v>
      </c>
      <c r="L15" s="23"/>
      <c r="M15" s="23"/>
      <c r="N15" s="1">
        <v>13</v>
      </c>
    </row>
    <row r="16" spans="2:14" ht="13.5" x14ac:dyDescent="0.25">
      <c r="B16" s="11"/>
      <c r="C16" s="2"/>
      <c r="D16" s="4"/>
      <c r="E16" s="3"/>
      <c r="F16" s="15" t="s">
        <v>112</v>
      </c>
      <c r="G16" s="17" t="str">
        <f>VLOOKUP(표2_4[[#This Row],[3 Level]],표2[[#This Row],[3 Level]:[Unit 프로세스]],2,TRUE)</f>
        <v>[서브폼] 저장위치</v>
      </c>
      <c r="H16" s="15"/>
      <c r="I16" s="26" t="str">
        <f t="shared" si="1"/>
        <v>11080</v>
      </c>
      <c r="J16" s="25" t="s">
        <v>116</v>
      </c>
      <c r="K16" s="25" t="s">
        <v>100</v>
      </c>
      <c r="L16" s="23"/>
      <c r="M16" s="23"/>
      <c r="N16" s="1">
        <v>14</v>
      </c>
    </row>
    <row r="17" spans="2:14" ht="13.5" x14ac:dyDescent="0.25">
      <c r="B17" s="11"/>
      <c r="C17" s="2"/>
      <c r="D17" s="4"/>
      <c r="E17" s="3"/>
      <c r="F17" s="15" t="s">
        <v>118</v>
      </c>
      <c r="G17" s="17" t="str">
        <f>VLOOKUP(표2_4[[#This Row],[3 Level]],표2[[#This Row],[3 Level]:[Unit 프로세스]],2,TRUE)</f>
        <v>[서브폼] 품목코드 선택</v>
      </c>
      <c r="H17" s="15"/>
      <c r="I17" s="26" t="str">
        <f t="shared" si="1"/>
        <v>11090</v>
      </c>
      <c r="J17" s="25" t="s">
        <v>110</v>
      </c>
      <c r="K17" s="25" t="s">
        <v>100</v>
      </c>
      <c r="L17" s="23"/>
      <c r="M17" s="23"/>
      <c r="N17" s="1">
        <v>15</v>
      </c>
    </row>
    <row r="18" spans="2:14" ht="13.5" x14ac:dyDescent="0.25">
      <c r="B18" s="11"/>
      <c r="C18" s="2"/>
      <c r="D18" s="4"/>
      <c r="E18" s="3"/>
      <c r="F18" s="15" t="s">
        <v>120</v>
      </c>
      <c r="G18" s="17" t="str">
        <f>VLOOKUP(표2_4[[#This Row],[3 Level]],표2[[#This Row],[3 Level]:[Unit 프로세스]],2,TRUE)</f>
        <v>[서브폼] Rack 위치</v>
      </c>
      <c r="H18" s="15"/>
      <c r="I18" s="26" t="str">
        <f t="shared" si="1"/>
        <v>11100</v>
      </c>
      <c r="J18" s="25" t="s">
        <v>105</v>
      </c>
      <c r="K18" s="25" t="s">
        <v>100</v>
      </c>
      <c r="L18" s="23"/>
      <c r="M18" s="23"/>
      <c r="N18" s="1">
        <v>16</v>
      </c>
    </row>
    <row r="19" spans="2:14" ht="13.5" x14ac:dyDescent="0.25">
      <c r="B19" s="11"/>
      <c r="C19" s="2"/>
      <c r="D19" s="4"/>
      <c r="E19" s="3"/>
      <c r="F19" s="15" t="s">
        <v>122</v>
      </c>
      <c r="G19" s="17" t="str">
        <f>VLOOKUP(표2_4[[#This Row],[3 Level]],표2[[#This Row],[3 Level]:[Unit 프로세스]],2,TRUE)</f>
        <v>자재 환경설정</v>
      </c>
      <c r="H19" s="15"/>
      <c r="I19" s="26" t="str">
        <f t="shared" si="1"/>
        <v>11110</v>
      </c>
      <c r="J19" s="25"/>
      <c r="K19" s="25"/>
      <c r="L19" s="23"/>
      <c r="M19" s="23"/>
      <c r="N19" s="1">
        <v>17</v>
      </c>
    </row>
    <row r="20" spans="2:14" ht="13.5" x14ac:dyDescent="0.25">
      <c r="B20" s="11"/>
      <c r="C20" s="2"/>
      <c r="D20" s="4">
        <v>1.2</v>
      </c>
      <c r="E20" s="3" t="s">
        <v>130</v>
      </c>
      <c r="F20" s="15" t="s">
        <v>125</v>
      </c>
      <c r="G20" s="17" t="s">
        <v>131</v>
      </c>
      <c r="H20" s="15"/>
      <c r="I20" s="26" t="str">
        <f xml:space="preserve"> MID(F20,1,1) &amp; MID(F20, (SEARCH(".",F20)+1),1) &amp; TEXT(MID(F20, (SEARCH(".",F20,SEARCH(".",F20)+1 )+1),2)*10,"000")</f>
        <v>12010</v>
      </c>
      <c r="J20" s="25" t="s">
        <v>127</v>
      </c>
      <c r="K20" s="25" t="s">
        <v>88</v>
      </c>
      <c r="L20" s="23"/>
      <c r="M20" s="23"/>
      <c r="N20" s="1"/>
    </row>
    <row r="21" spans="2:14" ht="13.5" x14ac:dyDescent="0.25">
      <c r="B21" s="11"/>
      <c r="C21" s="2"/>
      <c r="D21" s="4"/>
      <c r="E21" s="3"/>
      <c r="F21" s="15" t="s">
        <v>126</v>
      </c>
      <c r="G21" s="17" t="s">
        <v>129</v>
      </c>
      <c r="H21" s="15"/>
      <c r="I21" s="26" t="str">
        <f xml:space="preserve"> MID(F21,1,1) &amp; MID(F21, (SEARCH(".",F21)+1),1) &amp; TEXT(MID(F21, (SEARCH(".",F21,SEARCH(".",F21)+1 )+1),2)*10,"000")</f>
        <v>12020</v>
      </c>
      <c r="J21" s="25" t="s">
        <v>128</v>
      </c>
      <c r="K21" s="25" t="s">
        <v>88</v>
      </c>
      <c r="L21" s="23"/>
      <c r="M21" s="23"/>
      <c r="N21" s="1"/>
    </row>
    <row r="22" spans="2:14" ht="13.5" x14ac:dyDescent="0.25">
      <c r="B22" s="11"/>
      <c r="C22" s="2"/>
      <c r="D22" s="4"/>
      <c r="E22" s="3"/>
      <c r="F22" s="15"/>
      <c r="G22" s="17"/>
      <c r="H22" s="15"/>
      <c r="I22" s="26"/>
      <c r="J22" s="25"/>
      <c r="K22" s="25"/>
      <c r="L22" s="23"/>
      <c r="M22" s="23"/>
      <c r="N22" s="1"/>
    </row>
    <row r="23" spans="2:14" ht="13.5" x14ac:dyDescent="0.25">
      <c r="B23" s="11" t="s">
        <v>47</v>
      </c>
      <c r="C23" s="2" t="s">
        <v>104</v>
      </c>
      <c r="D23" s="4">
        <v>2.1</v>
      </c>
      <c r="E23" s="3" t="s">
        <v>8</v>
      </c>
      <c r="F23" s="15" t="s">
        <v>9</v>
      </c>
      <c r="G23" s="17" t="str">
        <f>VLOOKUP(표2_4[[#This Row],[3 Level]],표2[[3 Level]:[Unit 프로세스]],2,TRUE)</f>
        <v>입하예정 등록</v>
      </c>
      <c r="H23" s="15" t="s">
        <v>55</v>
      </c>
      <c r="I23" s="25" t="str">
        <f t="shared" si="0"/>
        <v>21010</v>
      </c>
      <c r="J23" s="25" t="s">
        <v>110</v>
      </c>
      <c r="K23" s="25" t="s">
        <v>100</v>
      </c>
      <c r="L23" s="23"/>
      <c r="M23" s="23"/>
      <c r="N23" s="1">
        <v>18</v>
      </c>
    </row>
    <row r="24" spans="2:14" ht="13.5" x14ac:dyDescent="0.25">
      <c r="B24" s="11"/>
      <c r="C24" s="2"/>
      <c r="D24" s="4"/>
      <c r="E24" s="3"/>
      <c r="F24" s="15" t="s">
        <v>10</v>
      </c>
      <c r="G24" s="17" t="str">
        <f>VLOOKUP(표2_4[[#This Row],[3 Level]],표2[[3 Level]:[Unit 프로세스]],2,TRUE)</f>
        <v>입하예정 상세 등록</v>
      </c>
      <c r="H24" s="15" t="s">
        <v>55</v>
      </c>
      <c r="I24" s="25" t="str">
        <f t="shared" si="0"/>
        <v>21020</v>
      </c>
      <c r="J24" s="25" t="s">
        <v>110</v>
      </c>
      <c r="K24" s="25" t="s">
        <v>100</v>
      </c>
      <c r="L24" s="23"/>
      <c r="M24" s="23"/>
      <c r="N24" s="1">
        <v>19</v>
      </c>
    </row>
    <row r="25" spans="2:14" ht="13.5" x14ac:dyDescent="0.25">
      <c r="B25" s="11"/>
      <c r="C25" s="2"/>
      <c r="D25" s="4"/>
      <c r="E25" s="3"/>
      <c r="F25" s="15" t="s">
        <v>11</v>
      </c>
      <c r="G25" s="17">
        <f>VLOOKUP(표2_4[[#This Row],[3 Level]],표2[[3 Level]:[Unit 프로세스]],2,TRUE)</f>
        <v>0</v>
      </c>
      <c r="H25" s="15"/>
      <c r="I25" s="25" t="str">
        <f t="shared" si="0"/>
        <v>21030</v>
      </c>
      <c r="J25" s="25"/>
      <c r="K25" s="25" t="s">
        <v>88</v>
      </c>
      <c r="L25" s="23"/>
      <c r="M25" s="23"/>
    </row>
    <row r="26" spans="2:14" ht="13.5" x14ac:dyDescent="0.25">
      <c r="B26" s="11"/>
      <c r="C26" s="2"/>
      <c r="D26" s="4"/>
      <c r="E26" s="3"/>
      <c r="F26" s="15" t="s">
        <v>12</v>
      </c>
      <c r="G26" s="17">
        <f>VLOOKUP(표2_4[[#This Row],[3 Level]],표2[[3 Level]:[Unit 프로세스]],2,TRUE)</f>
        <v>0</v>
      </c>
      <c r="H26" s="15"/>
      <c r="I26" s="25" t="str">
        <f t="shared" si="0"/>
        <v>21040</v>
      </c>
      <c r="J26" s="25"/>
      <c r="K26" s="25" t="s">
        <v>88</v>
      </c>
      <c r="L26" s="23"/>
      <c r="M26" s="23"/>
    </row>
    <row r="27" spans="2:14" ht="13.5" x14ac:dyDescent="0.25">
      <c r="B27" s="11"/>
      <c r="C27" s="2"/>
      <c r="D27" s="4">
        <v>2.2000000000000002</v>
      </c>
      <c r="E27" s="3" t="s">
        <v>13</v>
      </c>
      <c r="F27" s="15" t="s">
        <v>14</v>
      </c>
      <c r="G27" s="17">
        <f>VLOOKUP(표2_4[[#This Row],[3 Level]],표2[[3 Level]:[Unit 프로세스]],2,TRUE)</f>
        <v>0</v>
      </c>
      <c r="H27" s="15"/>
      <c r="I27" s="25" t="str">
        <f t="shared" si="0"/>
        <v>22010</v>
      </c>
      <c r="J27" s="25"/>
      <c r="K27" s="25" t="s">
        <v>88</v>
      </c>
      <c r="L27" s="23"/>
      <c r="M27" s="23"/>
    </row>
    <row r="28" spans="2:14" ht="13.5" x14ac:dyDescent="0.25">
      <c r="B28" s="11"/>
      <c r="C28" s="2"/>
      <c r="D28" s="4"/>
      <c r="E28" s="3"/>
      <c r="F28" s="15" t="s">
        <v>15</v>
      </c>
      <c r="G28" s="17">
        <f>VLOOKUP(표2_4[[#This Row],[3 Level]],표2[[3 Level]:[Unit 프로세스]],2,TRUE)</f>
        <v>0</v>
      </c>
      <c r="H28" s="15"/>
      <c r="I28" s="25" t="str">
        <f t="shared" si="0"/>
        <v>22020</v>
      </c>
      <c r="J28" s="25"/>
      <c r="K28" s="25" t="s">
        <v>88</v>
      </c>
      <c r="L28" s="23"/>
      <c r="M28" s="23"/>
    </row>
    <row r="29" spans="2:14" ht="13.5" x14ac:dyDescent="0.25">
      <c r="B29" s="11"/>
      <c r="C29" s="2"/>
      <c r="D29" s="4"/>
      <c r="E29" s="3"/>
      <c r="F29" s="15" t="s">
        <v>16</v>
      </c>
      <c r="G29" s="17">
        <f>VLOOKUP(표2_4[[#This Row],[3 Level]],표2[[3 Level]:[Unit 프로세스]],2,TRUE)</f>
        <v>0</v>
      </c>
      <c r="H29" s="15"/>
      <c r="I29" s="25" t="str">
        <f t="shared" si="0"/>
        <v>22030</v>
      </c>
      <c r="J29" s="25"/>
      <c r="K29" s="25" t="s">
        <v>88</v>
      </c>
      <c r="L29" s="23"/>
      <c r="M29" s="23"/>
    </row>
    <row r="30" spans="2:14" ht="13.5" x14ac:dyDescent="0.25">
      <c r="B30" s="11"/>
      <c r="C30" s="2"/>
      <c r="D30" s="4"/>
      <c r="E30" s="3"/>
      <c r="F30" s="15" t="s">
        <v>17</v>
      </c>
      <c r="G30" s="17">
        <f>VLOOKUP(표2_4[[#This Row],[3 Level]],표2[[3 Level]:[Unit 프로세스]],2,TRUE)</f>
        <v>0</v>
      </c>
      <c r="H30" s="15"/>
      <c r="I30" s="25" t="str">
        <f t="shared" si="0"/>
        <v>22040</v>
      </c>
      <c r="J30" s="25"/>
      <c r="K30" s="25" t="s">
        <v>88</v>
      </c>
      <c r="L30" s="23"/>
      <c r="M30" s="23"/>
    </row>
    <row r="31" spans="2:14" ht="13.5" x14ac:dyDescent="0.25">
      <c r="B31" s="11"/>
      <c r="C31" s="2"/>
      <c r="D31" s="4"/>
      <c r="E31" s="3"/>
      <c r="F31" s="15" t="s">
        <v>18</v>
      </c>
      <c r="G31" s="17">
        <f>VLOOKUP(표2_4[[#This Row],[3 Level]],표2[[3 Level]:[Unit 프로세스]],2,TRUE)</f>
        <v>0</v>
      </c>
      <c r="H31" s="15"/>
      <c r="I31" s="25" t="str">
        <f t="shared" si="0"/>
        <v>22050</v>
      </c>
      <c r="J31" s="25"/>
      <c r="K31" s="25" t="s">
        <v>88</v>
      </c>
      <c r="L31" s="23"/>
      <c r="M31" s="23"/>
    </row>
    <row r="32" spans="2:14" ht="13.5" x14ac:dyDescent="0.25">
      <c r="B32" s="11"/>
      <c r="C32" s="2"/>
      <c r="D32" s="4">
        <v>2.2999999999999998</v>
      </c>
      <c r="E32" s="3" t="s">
        <v>19</v>
      </c>
      <c r="F32" s="15" t="s">
        <v>20</v>
      </c>
      <c r="G32" s="17">
        <f>VLOOKUP(표2_4[[#This Row],[3 Level]],표2[[3 Level]:[Unit 프로세스]],2,TRUE)</f>
        <v>0</v>
      </c>
      <c r="H32" s="15"/>
      <c r="I32" s="25" t="str">
        <f t="shared" si="0"/>
        <v>23010</v>
      </c>
      <c r="J32" s="25"/>
      <c r="K32" s="25" t="s">
        <v>88</v>
      </c>
      <c r="L32" s="23"/>
      <c r="M32" s="23"/>
    </row>
    <row r="33" spans="2:13" ht="13.5" x14ac:dyDescent="0.25">
      <c r="B33" s="11"/>
      <c r="C33" s="2"/>
      <c r="D33" s="4"/>
      <c r="E33" s="3"/>
      <c r="F33" s="15" t="s">
        <v>21</v>
      </c>
      <c r="G33" s="17">
        <f>VLOOKUP(표2_4[[#This Row],[3 Level]],표2[[3 Level]:[Unit 프로세스]],2,TRUE)</f>
        <v>0</v>
      </c>
      <c r="H33" s="15"/>
      <c r="I33" s="25" t="str">
        <f t="shared" si="0"/>
        <v>23020</v>
      </c>
      <c r="J33" s="25"/>
      <c r="K33" s="25" t="s">
        <v>88</v>
      </c>
      <c r="L33" s="23"/>
      <c r="M33" s="23"/>
    </row>
    <row r="34" spans="2:13" ht="13.5" x14ac:dyDescent="0.25">
      <c r="B34" s="11"/>
      <c r="C34" s="2"/>
      <c r="D34" s="4"/>
      <c r="E34" s="3"/>
      <c r="F34" s="15" t="s">
        <v>22</v>
      </c>
      <c r="G34" s="17">
        <f>VLOOKUP(표2_4[[#This Row],[3 Level]],표2[[3 Level]:[Unit 프로세스]],2,TRUE)</f>
        <v>0</v>
      </c>
      <c r="H34" s="15"/>
      <c r="I34" s="25" t="str">
        <f t="shared" si="0"/>
        <v>23030</v>
      </c>
      <c r="J34" s="25"/>
      <c r="K34" s="25" t="s">
        <v>88</v>
      </c>
      <c r="L34" s="23"/>
      <c r="M34" s="23"/>
    </row>
    <row r="35" spans="2:13" ht="13.5" x14ac:dyDescent="0.25">
      <c r="B35" s="11"/>
      <c r="C35" s="2"/>
      <c r="D35" s="4"/>
      <c r="E35" s="3"/>
      <c r="F35" s="15" t="s">
        <v>23</v>
      </c>
      <c r="G35" s="17">
        <f>VLOOKUP(표2_4[[#This Row],[3 Level]],표2[[3 Level]:[Unit 프로세스]],2,TRUE)</f>
        <v>0</v>
      </c>
      <c r="H35" s="15"/>
      <c r="I35" s="25" t="str">
        <f t="shared" si="0"/>
        <v>23040</v>
      </c>
      <c r="J35" s="25"/>
      <c r="K35" s="25" t="s">
        <v>88</v>
      </c>
      <c r="L35" s="23"/>
      <c r="M35" s="23"/>
    </row>
    <row r="36" spans="2:13" ht="13.5" x14ac:dyDescent="0.25">
      <c r="B36" s="11"/>
      <c r="C36" s="2"/>
      <c r="D36" s="4"/>
      <c r="E36" s="3"/>
      <c r="F36" s="15" t="s">
        <v>24</v>
      </c>
      <c r="G36" s="17">
        <f>VLOOKUP(표2_4[[#This Row],[3 Level]],표2[[3 Level]:[Unit 프로세스]],2,TRUE)</f>
        <v>0</v>
      </c>
      <c r="H36" s="15"/>
      <c r="I36" s="25" t="str">
        <f t="shared" si="0"/>
        <v>23050</v>
      </c>
      <c r="J36" s="25"/>
      <c r="K36" s="25" t="s">
        <v>88</v>
      </c>
      <c r="L36" s="23"/>
      <c r="M36" s="23"/>
    </row>
    <row r="37" spans="2:13" ht="13.5" x14ac:dyDescent="0.25">
      <c r="B37" s="11"/>
      <c r="C37" s="2"/>
      <c r="D37" s="4"/>
      <c r="E37" s="3"/>
      <c r="F37" s="15" t="s">
        <v>25</v>
      </c>
      <c r="G37" s="17">
        <f>VLOOKUP(표2_4[[#This Row],[3 Level]],표2[[3 Level]:[Unit 프로세스]],2,TRUE)</f>
        <v>0</v>
      </c>
      <c r="H37" s="15"/>
      <c r="I37" s="25" t="str">
        <f t="shared" si="0"/>
        <v>23060</v>
      </c>
      <c r="J37" s="25"/>
      <c r="K37" s="25" t="s">
        <v>88</v>
      </c>
      <c r="L37" s="23"/>
      <c r="M37" s="23"/>
    </row>
    <row r="38" spans="2:13" ht="13.5" x14ac:dyDescent="0.25">
      <c r="B38" s="11"/>
      <c r="C38" s="2"/>
      <c r="D38" s="4"/>
      <c r="E38" s="3"/>
      <c r="F38" s="15" t="s">
        <v>26</v>
      </c>
      <c r="G38" s="17">
        <f>VLOOKUP(표2_4[[#This Row],[3 Level]],표2[[3 Level]:[Unit 프로세스]],2,TRUE)</f>
        <v>0</v>
      </c>
      <c r="H38" s="15"/>
      <c r="I38" s="25" t="str">
        <f t="shared" si="0"/>
        <v>23070</v>
      </c>
      <c r="J38" s="25"/>
      <c r="K38" s="25" t="s">
        <v>88</v>
      </c>
      <c r="L38" s="23"/>
      <c r="M38" s="23"/>
    </row>
    <row r="39" spans="2:13" ht="13.5" x14ac:dyDescent="0.25">
      <c r="B39" s="11"/>
      <c r="C39" s="2"/>
      <c r="D39" s="4">
        <v>2.4</v>
      </c>
      <c r="E39" s="3" t="s">
        <v>27</v>
      </c>
      <c r="F39" s="15" t="s">
        <v>28</v>
      </c>
      <c r="G39" s="17">
        <f>VLOOKUP(표2_4[[#This Row],[3 Level]],표2[[3 Level]:[Unit 프로세스]],2,TRUE)</f>
        <v>0</v>
      </c>
      <c r="H39" s="15"/>
      <c r="I39" s="25" t="str">
        <f t="shared" si="0"/>
        <v>24010</v>
      </c>
      <c r="J39" s="25"/>
      <c r="K39" s="25" t="s">
        <v>88</v>
      </c>
      <c r="L39" s="23"/>
      <c r="M39" s="23"/>
    </row>
    <row r="40" spans="2:13" ht="13.5" x14ac:dyDescent="0.25">
      <c r="B40" s="11"/>
      <c r="C40" s="2"/>
      <c r="D40" s="4"/>
      <c r="E40" s="3"/>
      <c r="F40" s="15" t="s">
        <v>29</v>
      </c>
      <c r="G40" s="17">
        <f>VLOOKUP(표2_4[[#This Row],[3 Level]],표2[[3 Level]:[Unit 프로세스]],2,TRUE)</f>
        <v>0</v>
      </c>
      <c r="H40" s="15"/>
      <c r="I40" s="25" t="str">
        <f t="shared" si="0"/>
        <v>24020</v>
      </c>
      <c r="J40" s="25"/>
      <c r="K40" s="25" t="s">
        <v>88</v>
      </c>
      <c r="L40" s="23"/>
      <c r="M40" s="23"/>
    </row>
    <row r="41" spans="2:13" ht="13.5" x14ac:dyDescent="0.25">
      <c r="B41" s="11"/>
      <c r="C41" s="2"/>
      <c r="D41" s="4"/>
      <c r="E41" s="3"/>
      <c r="F41" s="15" t="s">
        <v>30</v>
      </c>
      <c r="G41" s="17">
        <f>VLOOKUP(표2_4[[#This Row],[3 Level]],표2[[3 Level]:[Unit 프로세스]],2,TRUE)</f>
        <v>0</v>
      </c>
      <c r="H41" s="15"/>
      <c r="I41" s="25" t="str">
        <f t="shared" si="0"/>
        <v>24030</v>
      </c>
      <c r="J41" s="25"/>
      <c r="K41" s="25" t="s">
        <v>88</v>
      </c>
      <c r="L41" s="23"/>
      <c r="M41" s="23"/>
    </row>
    <row r="42" spans="2:13" ht="13.5" x14ac:dyDescent="0.25">
      <c r="B42" s="11"/>
      <c r="C42" s="2"/>
      <c r="D42" s="4"/>
      <c r="E42" s="3"/>
      <c r="F42" s="15" t="s">
        <v>31</v>
      </c>
      <c r="G42" s="17">
        <f>VLOOKUP(표2_4[[#This Row],[3 Level]],표2[[3 Level]:[Unit 프로세스]],2,TRUE)</f>
        <v>0</v>
      </c>
      <c r="H42" s="15"/>
      <c r="I42" s="25" t="str">
        <f t="shared" si="0"/>
        <v>24040</v>
      </c>
      <c r="J42" s="25"/>
      <c r="K42" s="25" t="s">
        <v>88</v>
      </c>
      <c r="L42" s="23"/>
      <c r="M42" s="23"/>
    </row>
    <row r="43" spans="2:13" ht="13.5" x14ac:dyDescent="0.25">
      <c r="B43" s="11"/>
      <c r="C43" s="2"/>
      <c r="D43" s="4"/>
      <c r="E43" s="3"/>
      <c r="F43" s="15" t="s">
        <v>32</v>
      </c>
      <c r="G43" s="17">
        <f>VLOOKUP(표2_4[[#This Row],[3 Level]],표2[[3 Level]:[Unit 프로세스]],2,TRUE)</f>
        <v>0</v>
      </c>
      <c r="H43" s="15"/>
      <c r="I43" s="25" t="str">
        <f t="shared" si="0"/>
        <v>24050</v>
      </c>
      <c r="J43" s="25"/>
      <c r="K43" s="25" t="s">
        <v>88</v>
      </c>
      <c r="L43" s="23"/>
      <c r="M43" s="23"/>
    </row>
    <row r="44" spans="2:13" ht="13.5" x14ac:dyDescent="0.25">
      <c r="B44" s="11"/>
      <c r="C44" s="2"/>
      <c r="D44" s="4"/>
      <c r="E44" s="3"/>
      <c r="F44" s="15" t="s">
        <v>33</v>
      </c>
      <c r="G44" s="17">
        <f>VLOOKUP(표2_4[[#This Row],[3 Level]],표2[[3 Level]:[Unit 프로세스]],2,TRUE)</f>
        <v>0</v>
      </c>
      <c r="H44" s="15"/>
      <c r="I44" s="25" t="str">
        <f t="shared" si="0"/>
        <v>24060</v>
      </c>
      <c r="J44" s="25"/>
      <c r="K44" s="25" t="s">
        <v>88</v>
      </c>
      <c r="L44" s="23"/>
      <c r="M44" s="23"/>
    </row>
  </sheetData>
  <phoneticPr fontId="1" type="noConversion"/>
  <dataValidations count="4">
    <dataValidation type="list" allowBlank="1" showInputMessage="1" showErrorMessage="1" sqref="C3:C44">
      <formula1>INDIRECT("_"&amp;$B3)</formula1>
    </dataValidation>
    <dataValidation type="list" allowBlank="1" showInputMessage="1" showErrorMessage="1" sqref="B3:B44">
      <formula1>level1</formula1>
    </dataValidation>
    <dataValidation type="list" allowBlank="1" showInputMessage="1" showErrorMessage="1" sqref="H3:H44">
      <formula1>"Y,N"</formula1>
    </dataValidation>
    <dataValidation type="list" allowBlank="1" showInputMessage="1" showErrorMessage="1" sqref="K3:K44">
      <formula1>"미완료,완료"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10</vt:i4>
      </vt:variant>
    </vt:vector>
  </HeadingPairs>
  <TitlesOfParts>
    <vt:vector size="13" baseType="lpstr">
      <vt:lpstr>Major 프로세스</vt:lpstr>
      <vt:lpstr>프로세스 정의</vt:lpstr>
      <vt:lpstr>프로세스 화면ID용</vt:lpstr>
      <vt:lpstr>_1</vt:lpstr>
      <vt:lpstr>_2</vt:lpstr>
      <vt:lpstr>_3</vt:lpstr>
      <vt:lpstr>_4</vt:lpstr>
      <vt:lpstr>_5</vt:lpstr>
      <vt:lpstr>_6</vt:lpstr>
      <vt:lpstr>_7</vt:lpstr>
      <vt:lpstr>_9</vt:lpstr>
      <vt:lpstr>'프로세스 화면ID용'!level1</vt:lpstr>
      <vt:lpstr>level1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mskwon</dc:creator>
  <cp:lastModifiedBy>Windows User</cp:lastModifiedBy>
  <dcterms:created xsi:type="dcterms:W3CDTF">2020-01-15T00:44:21Z</dcterms:created>
  <dcterms:modified xsi:type="dcterms:W3CDTF">2020-04-07T01:42:17Z</dcterms:modified>
</cp:coreProperties>
</file>