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KPI\"/>
    </mc:Choice>
  </mc:AlternateContent>
  <bookViews>
    <workbookView xWindow="0" yWindow="0" windowWidth="28800" windowHeight="12285"/>
  </bookViews>
  <sheets>
    <sheet name="22년 상반기" sheetId="1" r:id="rId1"/>
  </sheets>
  <externalReferences>
    <externalReference r:id="rId2"/>
  </externalReferences>
  <definedNames>
    <definedName name="_xlnm.Print_Area" localSheetId="0">'22년 상반기'!$A$1:$P$51</definedName>
    <definedName name="_xlnm.Print_Area">#REF!</definedName>
    <definedName name="등급점수" localSheetId="0">'[1](숨김)성과 평가결과'!$P$34:$Q$40</definedName>
    <definedName name="등급점수">'[1](숨김)성과 평가결과'!$P$34:$Q$40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O111" i="1" l="1"/>
  <c r="N111" i="1"/>
  <c r="O104" i="1"/>
  <c r="N104" i="1"/>
  <c r="O97" i="1"/>
  <c r="N97" i="1"/>
  <c r="O90" i="1"/>
  <c r="N90" i="1"/>
  <c r="L49" i="1"/>
  <c r="E40" i="1"/>
  <c r="D40" i="1"/>
  <c r="C40" i="1"/>
  <c r="B40" i="1"/>
  <c r="C39" i="1"/>
  <c r="C37" i="1"/>
  <c r="C36" i="1"/>
  <c r="C35" i="1"/>
  <c r="H23" i="1"/>
  <c r="G23" i="1"/>
  <c r="I23" i="1"/>
  <c r="M21" i="1"/>
  <c r="J22" i="1" s="1"/>
  <c r="M19" i="1"/>
  <c r="M17" i="1"/>
  <c r="L18" i="1" s="1"/>
  <c r="H18" i="1" l="1"/>
  <c r="F22" i="1"/>
  <c r="M23" i="1"/>
  <c r="F18" i="1"/>
  <c r="J18" i="1"/>
  <c r="H22" i="1"/>
  <c r="D20" i="1"/>
  <c r="L20" i="1"/>
  <c r="F20" i="1"/>
  <c r="D18" i="1"/>
  <c r="H20" i="1"/>
  <c r="D22" i="1"/>
  <c r="L22" i="1"/>
  <c r="C38" i="1" s="1"/>
  <c r="J20" i="1"/>
</calcChain>
</file>

<file path=xl/comments1.xml><?xml version="1.0" encoding="utf-8"?>
<comments xmlns="http://schemas.openxmlformats.org/spreadsheetml/2006/main">
  <authors>
    <author>[인사팀] 김태광</author>
  </authors>
  <commentList>
    <comment ref="C15" authorId="0" shapeId="0">
      <text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</text>
    </comment>
    <comment ref="D15" authorId="0" shapeId="0">
      <text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
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개수는</t>
        </r>
        <r>
          <rPr>
            <b/>
            <sz val="9"/>
            <color indexed="81"/>
            <rFont val="Tahoma"/>
            <family val="2"/>
          </rPr>
          <t xml:space="preserve"> 2~3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G15" authorId="0" shapeId="0">
      <text>
        <r>
          <rPr>
            <b/>
            <sz val="9"/>
            <color indexed="81"/>
            <rFont val="돋움"/>
            <family val="3"/>
            <charset val="129"/>
          </rPr>
          <t>성과 항목이 차지하는 비중을 반영한 수치
가중치 총 합산 요율은 100%</t>
        </r>
      </text>
    </comment>
    <comment ref="H15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
고난이도 업무의 쏠림현상 방지를 위해 적정한 난이도로 배분</t>
        </r>
      </text>
    </comment>
    <comment ref="I15" authorId="0" shapeId="0">
      <text>
        <r>
          <rPr>
            <b/>
            <sz val="9"/>
            <color indexed="81"/>
            <rFont val="돋움"/>
            <family val="3"/>
            <charset val="129"/>
          </rPr>
          <t>각 성과항목에 대해 목표 사항을 기재</t>
        </r>
      </text>
    </comment>
    <comment ref="M15" authorId="0" shapeId="0">
      <text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성과항목별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의미</t>
        </r>
      </text>
    </comment>
    <comment ref="B16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척도가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</text>
    </comment>
    <comment ref="G1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KPI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</text>
    </comment>
    <comment ref="H17" authorId="0" shapeId="0">
      <text>
        <r>
          <rPr>
            <b/>
            <sz val="9"/>
            <color indexed="81"/>
            <rFont val="돋움"/>
            <family val="3"/>
            <charset val="129"/>
          </rPr>
          <t>역량수준과 현 수준간의 격차를 의미하며, 업무의 복잡성 및 도전성에 따라 부여 고난이도 업무의 쏠림현상 방지를 위해 적정한 난이도로 배분함.
합계(2개 2.0점/3개 3.0점/4개 4.0점/5개 5.0점)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가급적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정량적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계량화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수치화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돋움"/>
            <family val="3"/>
            <charset val="129"/>
          </rPr>
          <t xml:space="preserve">
평가자와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피평가자간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결정</t>
        </r>
      </text>
    </comment>
    <comment ref="M17" authorId="0" shapeId="0">
      <text>
        <r>
          <rPr>
            <b/>
            <sz val="9"/>
            <color indexed="81"/>
            <rFont val="돋움"/>
            <family val="3"/>
            <charset val="129"/>
          </rPr>
          <t>환산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산식은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× </t>
        </r>
        <r>
          <rPr>
            <b/>
            <sz val="9"/>
            <color indexed="81"/>
            <rFont val="돋움"/>
            <family val="3"/>
            <charset val="129"/>
          </rPr>
          <t>난이도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총점이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점이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</text>
    </comment>
    <comment ref="B18" authorId="0" shapeId="0">
      <text>
        <r>
          <rPr>
            <b/>
            <sz val="9"/>
            <color indexed="81"/>
            <rFont val="돋움"/>
            <family val="3"/>
            <charset val="129"/>
          </rPr>
          <t>설정된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방향성이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지표</t>
        </r>
        <r>
          <rPr>
            <b/>
            <sz val="9"/>
            <color indexed="81"/>
            <rFont val="Tahoma"/>
            <family val="2"/>
          </rPr>
          <t xml:space="preserve"> (ex </t>
        </r>
        <r>
          <rPr>
            <b/>
            <sz val="9"/>
            <color indexed="81"/>
            <rFont val="돋움"/>
            <family val="3"/>
            <charset val="129"/>
          </rPr>
          <t>달성도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진행률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완성도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진도율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상승률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D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E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F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</t>
        </r>
      </text>
    </comment>
    <comment ref="G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H18" authorId="0" shapeId="0">
      <text>
        <r>
          <rPr>
            <b/>
            <sz val="9"/>
            <color indexed="81"/>
            <rFont val="돋움"/>
            <family val="3"/>
            <charset val="129"/>
          </rPr>
          <t>목표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약간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미달</t>
        </r>
      </text>
    </comment>
    <comment ref="I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  <comment ref="J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  <r>
          <rPr>
            <b/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돋움"/>
            <family val="3"/>
            <charset val="129"/>
          </rPr>
          <t>전반기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수준</t>
        </r>
      </text>
    </comment>
    <comment ref="K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L18" authorId="0" shapeId="0">
      <text>
        <r>
          <rPr>
            <b/>
            <sz val="9"/>
            <color indexed="81"/>
            <rFont val="돋움"/>
            <family val="3"/>
            <charset val="129"/>
          </rPr>
          <t>현상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악화</t>
        </r>
      </text>
    </comment>
    <comment ref="G23" authorId="0" shapeId="0">
      <text>
        <r>
          <rPr>
            <b/>
            <sz val="9"/>
            <color indexed="81"/>
            <rFont val="돋움"/>
            <family val="3"/>
            <charset val="129"/>
          </rPr>
          <t>가중치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요율은</t>
        </r>
        <r>
          <rPr>
            <b/>
            <sz val="9"/>
            <color indexed="81"/>
            <rFont val="Tahoma"/>
            <family val="2"/>
          </rPr>
          <t xml:space="preserve"> 100%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KPI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2.0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3.0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4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4.0</t>
        </r>
        <r>
          <rPr>
            <b/>
            <sz val="9"/>
            <color indexed="81"/>
            <rFont val="돋움"/>
            <family val="3"/>
            <charset val="129"/>
          </rPr>
          <t xml:space="preserve">점
</t>
        </r>
        <r>
          <rPr>
            <b/>
            <sz val="9"/>
            <color indexed="81"/>
            <rFont val="Tahoma"/>
            <family val="2"/>
          </rPr>
          <t>KPI 5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5.0</t>
        </r>
        <r>
          <rPr>
            <b/>
            <sz val="9"/>
            <color indexed="81"/>
            <rFont val="돋움"/>
            <family val="3"/>
            <charset val="129"/>
          </rPr>
          <t>점</t>
        </r>
      </text>
    </comment>
    <comment ref="M23" authorId="0" shapeId="0">
      <text>
        <r>
          <rPr>
            <b/>
            <sz val="9"/>
            <color indexed="81"/>
            <rFont val="돋움"/>
            <family val="3"/>
            <charset val="129"/>
          </rPr>
          <t>총점은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D47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수행함에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측정 가능한 목표를 기재(수료, 이수, 결과보고서, 자격증 등)</t>
        </r>
      </text>
    </comment>
    <comment ref="K47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 직무 역량 향상 항목의 점수를 기재 [총합계는 10점으로 설정]</t>
        </r>
      </text>
    </comment>
    <comment ref="L47" authorId="0" shapeId="0">
      <text>
        <r>
          <rPr>
            <b/>
            <sz val="9"/>
            <color indexed="81"/>
            <rFont val="돋움"/>
            <family val="3"/>
            <charset val="129"/>
          </rPr>
          <t>개인별 역량 수준과 향상 수준 및 난이도, 필요성 등 감안하여 10점을 배정</t>
        </r>
      </text>
    </comment>
    <comment ref="D49" authorId="0" shapeId="0">
      <text>
        <r>
          <rPr>
            <b/>
            <sz val="9"/>
            <color indexed="81"/>
            <rFont val="돋움"/>
            <family val="3"/>
            <charset val="129"/>
          </rPr>
          <t>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발전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</text>
    </comment>
    <comment ref="I49" authorId="0" shapeId="0">
      <text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측정이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>(ex.</t>
        </r>
        <r>
          <rPr>
            <b/>
            <sz val="9"/>
            <color indexed="81"/>
            <rFont val="돋움"/>
            <family val="3"/>
            <charset val="129"/>
          </rPr>
          <t>수료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이수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결과보고서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자격증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49" authorId="0" shapeId="0">
      <text>
        <r>
          <rPr>
            <b/>
            <sz val="9"/>
            <color indexed="81"/>
            <rFont val="돋움"/>
            <family val="3"/>
            <charset val="129"/>
          </rPr>
          <t>설정한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향상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L49" authorId="0" shapeId="0">
      <text>
        <r>
          <rPr>
            <b/>
            <sz val="9"/>
            <color indexed="81"/>
            <rFont val="돋움"/>
            <family val="3"/>
            <charset val="129"/>
          </rPr>
          <t>부여된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총합계는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>]</t>
        </r>
      </text>
    </comment>
    <comment ref="D65" authorId="0" shapeId="0">
      <text>
        <r>
          <rPr>
            <b/>
            <sz val="9"/>
            <color indexed="81"/>
            <rFont val="돋움"/>
            <family val="3"/>
            <charset val="129"/>
          </rPr>
          <t>결과에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대해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간략히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근거를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첨부</t>
        </r>
      </text>
    </comment>
    <comment ref="N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O65" authorId="0" shapeId="0">
      <text>
        <r>
          <rPr>
            <b/>
            <sz val="9"/>
            <color indexed="81"/>
            <rFont val="돋움"/>
            <family val="3"/>
            <charset val="129"/>
          </rPr>
          <t>항목별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평가척도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기준하여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달성률을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항목이더라도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평가는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만점으로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<sst xmlns="http://schemas.openxmlformats.org/spreadsheetml/2006/main" count="173" uniqueCount="152">
  <si>
    <t>인사평가표</t>
    <phoneticPr fontId="5" type="noConversion"/>
  </si>
  <si>
    <t>구분</t>
    <phoneticPr fontId="5" type="noConversion"/>
  </si>
  <si>
    <t>평가구분</t>
    <phoneticPr fontId="5" type="noConversion"/>
  </si>
  <si>
    <t>부문</t>
    <phoneticPr fontId="5" type="noConversion"/>
  </si>
  <si>
    <t>본부</t>
    <phoneticPr fontId="5" type="noConversion"/>
  </si>
  <si>
    <t>팀</t>
    <phoneticPr fontId="5" type="noConversion"/>
  </si>
  <si>
    <t>직위 or 직책</t>
    <phoneticPr fontId="5" type="noConversion"/>
  </si>
  <si>
    <t>이름</t>
    <phoneticPr fontId="5" type="noConversion"/>
  </si>
  <si>
    <t>평가일자</t>
    <phoneticPr fontId="5" type="noConversion"/>
  </si>
  <si>
    <t>인사평가정보</t>
    <phoneticPr fontId="5" type="noConversion"/>
  </si>
  <si>
    <t>피평가자</t>
    <phoneticPr fontId="5" type="noConversion"/>
  </si>
  <si>
    <t>미래사업</t>
    <phoneticPr fontId="5" type="noConversion"/>
  </si>
  <si>
    <t>인프라개발</t>
    <phoneticPr fontId="5" type="noConversion"/>
  </si>
  <si>
    <t>평가자</t>
    <phoneticPr fontId="5" type="noConversion"/>
  </si>
  <si>
    <t>-</t>
    <phoneticPr fontId="5" type="noConversion"/>
  </si>
  <si>
    <t>CL</t>
    <phoneticPr fontId="5" type="noConversion"/>
  </si>
  <si>
    <t>이동수</t>
    <phoneticPr fontId="5" type="noConversion"/>
  </si>
  <si>
    <t>합계</t>
    <phoneticPr fontId="5" type="noConversion"/>
  </si>
  <si>
    <t>성과 평가</t>
    <phoneticPr fontId="5" type="noConversion"/>
  </si>
  <si>
    <t>중점 과제</t>
  </si>
  <si>
    <t>업무 구분</t>
    <phoneticPr fontId="5" type="noConversion"/>
  </si>
  <si>
    <t>성과 항목(KPI)</t>
  </si>
  <si>
    <t>가중치</t>
    <phoneticPr fontId="5" type="noConversion"/>
  </si>
  <si>
    <t>난이도</t>
    <phoneticPr fontId="5" type="noConversion"/>
  </si>
  <si>
    <t>목표 설정</t>
    <phoneticPr fontId="5" type="noConversion"/>
  </si>
  <si>
    <t>환산 점수</t>
  </si>
  <si>
    <t>평가 지표</t>
    <phoneticPr fontId="5" type="noConversion"/>
  </si>
  <si>
    <t>탁월 (110%▲)</t>
    <phoneticPr fontId="5" type="noConversion"/>
  </si>
  <si>
    <t>우수 (100%▲)</t>
    <phoneticPr fontId="5" type="noConversion"/>
  </si>
  <si>
    <t>보통 (90%▲)</t>
    <phoneticPr fontId="5" type="noConversion"/>
  </si>
  <si>
    <t>기본 (80%▲)</t>
    <phoneticPr fontId="5" type="noConversion"/>
  </si>
  <si>
    <t>미흡 (70%▲)</t>
    <phoneticPr fontId="5" type="noConversion"/>
  </si>
  <si>
    <t>KPI 1</t>
  </si>
  <si>
    <t>KPI 2</t>
  </si>
  <si>
    <t>KPI 3</t>
  </si>
  <si>
    <t>KPI 4</t>
    <phoneticPr fontId="5" type="noConversion"/>
  </si>
  <si>
    <t>KPI 5</t>
    <phoneticPr fontId="5" type="noConversion"/>
  </si>
  <si>
    <t>합계 및 수치</t>
  </si>
  <si>
    <t>※ [참고] 성과 평가 가이드 라인</t>
  </si>
  <si>
    <t>성과 평가 척도</t>
  </si>
  <si>
    <t>성과 평가
가이드</t>
  </si>
  <si>
    <t>탁월
(목표 초과 달성)</t>
    <phoneticPr fontId="5" type="noConversion"/>
  </si>
  <si>
    <t>우수
(목표 수준)</t>
    <phoneticPr fontId="5" type="noConversion"/>
  </si>
  <si>
    <t>보통
(목표 약간 미달)</t>
    <phoneticPr fontId="5" type="noConversion"/>
  </si>
  <si>
    <t>기본
(현상 유지 / 전반기 실적)</t>
    <phoneticPr fontId="5" type="noConversion"/>
  </si>
  <si>
    <t>미흡
(현상 악화)</t>
    <phoneticPr fontId="5" type="noConversion"/>
  </si>
  <si>
    <t>실적 달성율</t>
  </si>
  <si>
    <t>100% ~ 91%</t>
  </si>
  <si>
    <t>90% ~ 81%</t>
  </si>
  <si>
    <t>80% ~ 71%</t>
  </si>
  <si>
    <t>70% ~ 61%</t>
  </si>
  <si>
    <t>60% 이하</t>
  </si>
  <si>
    <r>
      <t xml:space="preserve">▩ 성과 항목별 실적 및 달성도 평가 </t>
    </r>
    <r>
      <rPr>
        <b/>
        <u/>
        <sz val="10"/>
        <color rgb="FFFF0000"/>
        <rFont val="나눔고딕"/>
        <family val="3"/>
        <charset val="129"/>
      </rPr>
      <t>[달성률을 숫자로만 기재]</t>
    </r>
    <phoneticPr fontId="5" type="noConversion"/>
  </si>
  <si>
    <t>항목 구분</t>
    <phoneticPr fontId="5" type="noConversion"/>
  </si>
  <si>
    <t>목표 수준</t>
    <phoneticPr fontId="5" type="noConversion"/>
  </si>
  <si>
    <t>목표 기준 실적(달성률)</t>
    <phoneticPr fontId="5" type="noConversion"/>
  </si>
  <si>
    <r>
      <t>실적 달성 근거</t>
    </r>
    <r>
      <rPr>
        <b/>
        <sz val="10"/>
        <color rgb="FFC00000"/>
        <rFont val="나눔고딕"/>
        <family val="3"/>
        <charset val="129"/>
      </rPr>
      <t xml:space="preserve"> </t>
    </r>
    <r>
      <rPr>
        <b/>
        <u/>
        <sz val="10"/>
        <color rgb="FFFF0000"/>
        <rFont val="나눔고딕"/>
        <family val="3"/>
        <charset val="129"/>
      </rPr>
      <t>[피평가자가 기술 ▶ 평가자 수정 및 보완 가능]</t>
    </r>
    <phoneticPr fontId="5" type="noConversion"/>
  </si>
  <si>
    <t>본인 평가</t>
    <phoneticPr fontId="5" type="noConversion"/>
  </si>
  <si>
    <t>평가자</t>
    <phoneticPr fontId="5" type="noConversion"/>
  </si>
  <si>
    <t>업적 달성 근거를 증빙 자료 제출이 가능한 사항으로 기재</t>
    <phoneticPr fontId="5" type="noConversion"/>
  </si>
  <si>
    <t>KPI 1</t>
    <phoneticPr fontId="5" type="noConversion"/>
  </si>
  <si>
    <t>결과에 대해 간략히 서술하고, 관련 근거를 기재 및 자료 첨부</t>
    <phoneticPr fontId="5" type="noConversion"/>
  </si>
  <si>
    <t>KPI 2</t>
    <phoneticPr fontId="5" type="noConversion"/>
  </si>
  <si>
    <t>KPI 3</t>
    <phoneticPr fontId="5" type="noConversion"/>
  </si>
  <si>
    <t>역량 평가</t>
    <phoneticPr fontId="5" type="noConversion"/>
  </si>
  <si>
    <r>
      <t xml:space="preserve">▩ 직무 역량 향상 항목 </t>
    </r>
    <r>
      <rPr>
        <b/>
        <u/>
        <sz val="10"/>
        <color rgb="FFFF0000"/>
        <rFont val="나눔고딕"/>
        <family val="3"/>
        <charset val="129"/>
      </rPr>
      <t>[직무와 유관한 1~2개 항목으로 총합이 10점이 되도록 설정 / 평가시점에서 역량 향상 결과를 확인할 수 있는 형태로 설정]</t>
    </r>
    <phoneticPr fontId="5" type="noConversion"/>
  </si>
  <si>
    <t>구분</t>
    <phoneticPr fontId="5" type="noConversion"/>
  </si>
  <si>
    <t>직무 역량 향상 항목</t>
    <phoneticPr fontId="5" type="noConversion"/>
  </si>
  <si>
    <t>수행 목표</t>
    <phoneticPr fontId="5" type="noConversion"/>
  </si>
  <si>
    <t>배점</t>
    <phoneticPr fontId="5" type="noConversion"/>
  </si>
  <si>
    <t>합계 점수
(만점 10점)</t>
    <phoneticPr fontId="5" type="noConversion"/>
  </si>
  <si>
    <t>직무 역량 향상 1</t>
    <phoneticPr fontId="5" type="noConversion"/>
  </si>
  <si>
    <t>직무 역량 향상 2</t>
    <phoneticPr fontId="5" type="noConversion"/>
  </si>
  <si>
    <t>※ [참고] 역량 향상 평가 가이드 라인</t>
    <phoneticPr fontId="5" type="noConversion"/>
  </si>
  <si>
    <t>평가 척도</t>
    <phoneticPr fontId="5" type="noConversion"/>
  </si>
  <si>
    <t>직무 역량 향상 
평가 가이드 1</t>
    <phoneticPr fontId="5" type="noConversion"/>
  </si>
  <si>
    <t>향상 목표를 달성하고 
월등한 역량 발전</t>
    <phoneticPr fontId="5" type="noConversion"/>
  </si>
  <si>
    <t>미션 목표 달성,
목표에 미달하였으나 
월등한 역량 발전</t>
    <phoneticPr fontId="5" type="noConversion"/>
  </si>
  <si>
    <t>향상 미션 수행,
목표에 미달</t>
    <phoneticPr fontId="5" type="noConversion"/>
  </si>
  <si>
    <t>향샹 미션 수행,
미션 수행 미흡</t>
    <phoneticPr fontId="5" type="noConversion"/>
  </si>
  <si>
    <t>향상 미션 미수행,
역량 개발 사항 없음</t>
    <phoneticPr fontId="5" type="noConversion"/>
  </si>
  <si>
    <t>직무 역량 향상 
평가 가이드 2</t>
    <phoneticPr fontId="5" type="noConversion"/>
  </si>
  <si>
    <t>70% ~ 61%</t>
    <phoneticPr fontId="5" type="noConversion"/>
  </si>
  <si>
    <t>▩ 1. 직무 역량 향상 평가</t>
    <phoneticPr fontId="5" type="noConversion"/>
  </si>
  <si>
    <t>[5점 만점]</t>
    <phoneticPr fontId="5" type="noConversion"/>
  </si>
  <si>
    <r>
      <t xml:space="preserve">▩ 직무 역량 향상 수행 평가 </t>
    </r>
    <r>
      <rPr>
        <b/>
        <u/>
        <sz val="10"/>
        <color rgb="FFFF0000"/>
        <rFont val="나눔고딕"/>
        <family val="3"/>
        <charset val="129"/>
      </rPr>
      <t>[배점에 관계 없이 평가 척도를 반영하여 5점 만점으로 평가, 소수점 평가 불가]</t>
    </r>
    <phoneticPr fontId="5" type="noConversion"/>
  </si>
  <si>
    <t>본인
평가</t>
    <phoneticPr fontId="5" type="noConversion"/>
  </si>
  <si>
    <t>리더
평가</t>
    <phoneticPr fontId="5" type="noConversion"/>
  </si>
  <si>
    <t>직무 역량 향상 수행 결과 및 달성 근거</t>
    <phoneticPr fontId="5" type="noConversion"/>
  </si>
  <si>
    <t>수행 평가 1</t>
    <phoneticPr fontId="5" type="noConversion"/>
  </si>
  <si>
    <t xml:space="preserve">결과에 대해 간략히 서술하고, 관련 근거를 기재 및 자료 첨부 </t>
    <phoneticPr fontId="5" type="noConversion"/>
  </si>
  <si>
    <t>수행 평가 2</t>
    <phoneticPr fontId="5" type="noConversion"/>
  </si>
  <si>
    <t>▩ 2. 역량 평가</t>
    <phoneticPr fontId="5" type="noConversion"/>
  </si>
  <si>
    <t xml:space="preserve">※ [참고] 역량평가 가이드 라인 </t>
    <phoneticPr fontId="5" type="noConversion"/>
  </si>
  <si>
    <t>평가 척도 및 배점</t>
    <phoneticPr fontId="5" type="noConversion"/>
  </si>
  <si>
    <t>역량 평가
가이드 1</t>
    <phoneticPr fontId="5" type="noConversion"/>
  </si>
  <si>
    <t>별도의 지시 혹은 조언이 없어도 해당 역량이 대부분의 업무수행 과정에서 지속적으로 발휘됨</t>
  </si>
  <si>
    <t>다소의 지시 혹은 조언이 부여되면 해당 역량이 실제 업무수행 과정에서 빈번하게 발휘됨</t>
  </si>
  <si>
    <t>다소의 지시 혹은 조언이 부여되면 해당 역량이 실제 업무수행 과정에서 가끔 발휘됨</t>
    <phoneticPr fontId="5" type="noConversion"/>
  </si>
  <si>
    <t>해당 역량에 대한 잠재력은 있지만 실제 업무수행 과정에서 발휘되기는 어려움</t>
  </si>
  <si>
    <t>해당 역량이 실제 업무수행 과정에서 발휘되기 위해서 많은 시간과 노력이 요구됨</t>
  </si>
  <si>
    <t>역량 평가
가이드 2</t>
    <phoneticPr fontId="5" type="noConversion"/>
  </si>
  <si>
    <t>해당 역량이 뛰어나 다른 사람에게 귀감이 될만함</t>
  </si>
  <si>
    <t>해당 역량이 상당히 뛰어난 편임</t>
  </si>
  <si>
    <t>해당 역량이 업무 수행에 지장을 주지 않을 정도로 평균적 수준임</t>
  </si>
  <si>
    <t>노력에도 불구하고 해당 역량이 부족한 편임</t>
  </si>
  <si>
    <t>해당 역량을 시급히 개발하지 않을 경우, 업무수행에 상당한 지장을 초래할 것으로 보이는 수준임</t>
  </si>
  <si>
    <t>역량 평가
가이드 3</t>
    <phoneticPr fontId="5" type="noConversion"/>
  </si>
  <si>
    <t>탁월함</t>
    <phoneticPr fontId="5" type="noConversion"/>
  </si>
  <si>
    <t>우수함</t>
    <phoneticPr fontId="5" type="noConversion"/>
  </si>
  <si>
    <t>보통</t>
    <phoneticPr fontId="5" type="noConversion"/>
  </si>
  <si>
    <t>부족함</t>
    <phoneticPr fontId="5" type="noConversion"/>
  </si>
  <si>
    <t>매우 부족함</t>
    <phoneticPr fontId="5" type="noConversion"/>
  </si>
  <si>
    <r>
      <t xml:space="preserve">▩ 역량평가 항목 중 4개 역량을 선정 </t>
    </r>
    <r>
      <rPr>
        <b/>
        <u/>
        <sz val="10"/>
        <color rgb="FFC00000"/>
        <rFont val="나눔고딕"/>
        <family val="3"/>
        <charset val="129"/>
      </rPr>
      <t>[문항당 5점 만점, 소수점 평가 불가]</t>
    </r>
    <phoneticPr fontId="5" type="noConversion"/>
  </si>
  <si>
    <t>역량명</t>
  </si>
  <si>
    <t>역량 정의</t>
  </si>
  <si>
    <t>행동 지표</t>
    <phoneticPr fontId="5" type="noConversion"/>
  </si>
  <si>
    <t>역량 항목
선택 1</t>
    <phoneticPr fontId="5" type="noConversion"/>
  </si>
  <si>
    <t>역량 항목 시트에서 선택</t>
    <phoneticPr fontId="5" type="noConversion"/>
  </si>
  <si>
    <t>합계</t>
    <phoneticPr fontId="5" type="noConversion"/>
  </si>
  <si>
    <t>역량 항목
선택 2</t>
    <phoneticPr fontId="5" type="noConversion"/>
  </si>
  <si>
    <t>역량 항목
선택 3</t>
    <phoneticPr fontId="5" type="noConversion"/>
  </si>
  <si>
    <t>역량 항목
선택 4</t>
    <phoneticPr fontId="5" type="noConversion"/>
  </si>
  <si>
    <r>
      <t xml:space="preserve">▩ 평가를 모두 완료 하였습니다. 상위 평가자로서 도움이 될 수 있는 코칭 메모를 남겨주세요. </t>
    </r>
    <r>
      <rPr>
        <b/>
        <sz val="10"/>
        <color rgb="FFFF0000"/>
        <rFont val="나눔고딕"/>
        <family val="3"/>
        <charset val="129"/>
      </rPr>
      <t>[평가자만 기재]</t>
    </r>
    <phoneticPr fontId="5" type="noConversion"/>
  </si>
  <si>
    <t>코칭 메모</t>
    <phoneticPr fontId="5" type="noConversion"/>
  </si>
  <si>
    <t>M</t>
    <phoneticPr fontId="5" type="noConversion"/>
  </si>
  <si>
    <t>엄태영</t>
    <phoneticPr fontId="5" type="noConversion"/>
  </si>
  <si>
    <r>
      <t xml:space="preserve">▩ 개인별 성과 항목, 가중치, 난이도, 목표 수준 </t>
    </r>
    <r>
      <rPr>
        <b/>
        <u/>
        <sz val="10"/>
        <color rgb="FFFF0000"/>
        <rFont val="나눔고딕"/>
        <family val="3"/>
        <charset val="129"/>
      </rPr>
      <t>[최소 2개 ~ 최대 3개 설정] / [세일즈 직군]은 매출 관련 KPI는 1개 이상 설정 필수</t>
    </r>
    <phoneticPr fontId="5" type="noConversion"/>
  </si>
  <si>
    <t>국가공인 SQL 개발자 (SQLD)</t>
    <phoneticPr fontId="4" type="noConversion"/>
  </si>
  <si>
    <t>자격증 취득</t>
    <phoneticPr fontId="4" type="noConversion"/>
  </si>
  <si>
    <t>스크립트 지원 마스터</t>
    <phoneticPr fontId="5" type="noConversion"/>
  </si>
  <si>
    <t>마케팅 스크립트 / 네이버 서비스 적용</t>
    <phoneticPr fontId="5" type="noConversion"/>
  </si>
  <si>
    <t>에이전시 지원 사이트 개발</t>
    <phoneticPr fontId="4" type="noConversion"/>
  </si>
  <si>
    <t>미처리</t>
    <phoneticPr fontId="4" type="noConversion"/>
  </si>
  <si>
    <t>미진행</t>
    <phoneticPr fontId="4" type="noConversion"/>
  </si>
  <si>
    <t>업무 파악</t>
    <phoneticPr fontId="4" type="noConversion"/>
  </si>
  <si>
    <t>진행</t>
    <phoneticPr fontId="4" type="noConversion"/>
  </si>
  <si>
    <t>산출물 작성</t>
    <phoneticPr fontId="4" type="noConversion"/>
  </si>
  <si>
    <t>신규 개발</t>
    <phoneticPr fontId="4" type="noConversion"/>
  </si>
  <si>
    <t>데이터 도출</t>
    <phoneticPr fontId="4" type="noConversion"/>
  </si>
  <si>
    <t>완료</t>
    <phoneticPr fontId="4" type="noConversion"/>
  </si>
  <si>
    <t>가이드라인 개선점  제안</t>
    <phoneticPr fontId="4" type="noConversion"/>
  </si>
  <si>
    <t>지연</t>
    <phoneticPr fontId="4" type="noConversion"/>
  </si>
  <si>
    <t>DB 컨트롤</t>
    <phoneticPr fontId="4" type="noConversion"/>
  </si>
  <si>
    <t>DDL, DML 조작</t>
    <phoneticPr fontId="4" type="noConversion"/>
  </si>
  <si>
    <t>SQL 문법, 옵티마이저, 인덱스의 기초 원리의 이해
데이터 정의, 조작, 추출 최적화 쿼리 작성, 요구 데이터 도출</t>
    <phoneticPr fontId="4" type="noConversion"/>
  </si>
  <si>
    <t>데이터모델의 이해 및 분석
SQL 이해 및 활용
요구 데이터 도출</t>
    <phoneticPr fontId="4" type="noConversion"/>
  </si>
  <si>
    <t>가이드라인 개선점 제안</t>
    <phoneticPr fontId="4" type="noConversion"/>
  </si>
  <si>
    <t>SQL 코딩 테스트 완료</t>
    <phoneticPr fontId="4" type="noConversion"/>
  </si>
  <si>
    <t>웹개발 로드맵 설정, 일정에 따른 개발 수행</t>
    <phoneticPr fontId="4" type="noConversion"/>
  </si>
  <si>
    <t>매체별 스크립트 설치 가이드 작성</t>
    <phoneticPr fontId="4" type="noConversion"/>
  </si>
  <si>
    <t>요청 사이트 구조 분석 및 스크립트 태깅 최적화 마스터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</si>
</sst>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General&quot;%&quot;"/>
    <numFmt numFmtId="177" formatCode="0.0"/>
    <numFmt numFmtId="178" formatCode="General\ &quot;항목&quot;"/>
    <numFmt numFmtId="179" formatCode="General&quot;% 이상&quot;"/>
    <numFmt numFmtId="180" formatCode="General&quot;개 항목&quot;"/>
    <numFmt numFmtId="181" formatCode="0.0%"/>
    <numFmt numFmtId="182" formatCode="General&quot;점&quot;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2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6"/>
      <color theme="1"/>
      <name val="나눔고딕"/>
      <family val="3"/>
      <charset val="129"/>
    </font>
    <font>
      <b/>
      <u/>
      <sz val="10"/>
      <color rgb="FFFF0000"/>
      <name val="나눔고딕"/>
      <family val="3"/>
      <charset val="129"/>
    </font>
    <font>
      <b/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0"/>
      <name val="나눔고딕"/>
      <family val="3"/>
      <charset val="129"/>
    </font>
    <font>
      <b/>
      <sz val="10"/>
      <color rgb="FFC0000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22"/>
      <color theme="1"/>
      <name val="나눔고딕"/>
      <family val="3"/>
      <charset val="129"/>
    </font>
    <font>
      <sz val="10"/>
      <name val="나눔고딕"/>
      <family val="3"/>
      <charset val="129"/>
    </font>
    <font>
      <b/>
      <u/>
      <sz val="10"/>
      <color rgb="FFC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0"/>
      <color rgb="FFFF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49">
    <border>
      <left/>
      <right/>
      <top/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88402966399123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medium">
        <color theme="3" tint="0.39991454817346722"/>
      </left>
      <right style="thin">
        <color theme="3" tint="0.39994506668294322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/>
      <diagonal/>
    </border>
    <border>
      <left/>
      <right/>
      <top style="medium">
        <color theme="3" tint="0.39991454817346722"/>
      </top>
      <bottom/>
      <diagonal/>
    </border>
    <border>
      <left/>
      <right style="thin">
        <color theme="3" tint="0.39994506668294322"/>
      </right>
      <top style="medium">
        <color theme="3" tint="0.39991454817346722"/>
      </top>
      <bottom/>
      <diagonal/>
    </border>
    <border>
      <left style="thin">
        <color theme="3" tint="0.39994506668294322"/>
      </left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/>
      <top style="medium">
        <color theme="3" tint="0.39991454817346722"/>
      </top>
      <bottom style="thin">
        <color theme="3" tint="0.39988402966399123"/>
      </bottom>
      <diagonal/>
    </border>
    <border>
      <left/>
      <right style="double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/>
      <right style="medium">
        <color theme="3" tint="0.39991454817346722"/>
      </right>
      <top style="medium">
        <color theme="3" tint="0.39991454817346722"/>
      </top>
      <bottom/>
      <diagonal/>
    </border>
    <border>
      <left style="medium">
        <color theme="3" tint="0.39991454817346722"/>
      </left>
      <right/>
      <top/>
      <bottom style="double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double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double">
        <color theme="3" tint="0.39988402966399123"/>
      </bottom>
      <diagonal/>
    </border>
    <border>
      <left/>
      <right style="medium">
        <color theme="3" tint="0.39991454817346722"/>
      </right>
      <top/>
      <bottom style="double">
        <color theme="3" tint="0.39991454817346722"/>
      </bottom>
      <diagonal/>
    </border>
    <border>
      <left style="medium">
        <color theme="3" tint="0.39991454817346722"/>
      </left>
      <right style="thin">
        <color theme="3" tint="0.39994506668294322"/>
      </right>
      <top style="double">
        <color theme="3" tint="0.39991454817346722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thin">
        <color theme="3" tint="0.39988402966399123"/>
      </bottom>
      <diagonal/>
    </border>
    <border>
      <left/>
      <right/>
      <top style="double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double">
        <color theme="3" tint="0.39988402966399123"/>
      </right>
      <top style="double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double">
        <color theme="3" tint="0.39991454817346722"/>
      </top>
      <bottom/>
      <diagonal/>
    </border>
    <border>
      <left style="medium">
        <color theme="3" tint="0.39991454817346722"/>
      </left>
      <right/>
      <top/>
      <bottom style="medium">
        <color theme="3" tint="0.39988402966399123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medium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/>
      <right style="double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8402966399123"/>
      </bottom>
      <diagonal/>
    </border>
    <border>
      <left style="medium">
        <color theme="3" tint="0.399914548173467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94506668294322"/>
      </right>
      <top style="medium">
        <color theme="3" tint="0.39988402966399123"/>
      </top>
      <bottom style="thin">
        <color theme="3" tint="0.39988402966399123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 style="double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 style="medium">
        <color theme="3" tint="0.39988402966399123"/>
      </top>
      <bottom/>
      <diagonal/>
    </border>
    <border>
      <left style="medium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91454817346722"/>
      </right>
      <top/>
      <bottom style="medium">
        <color theme="3" tint="0.39985351115451523"/>
      </bottom>
      <diagonal/>
    </border>
    <border>
      <left style="medium">
        <color theme="3" tint="0.399853511154515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88402966399123"/>
      </bottom>
      <diagonal/>
    </border>
    <border>
      <left style="thin">
        <color theme="3" tint="0.39988402966399123"/>
      </left>
      <right/>
      <top style="medium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medium">
        <color theme="3" tint="0.39988402966399123"/>
      </top>
      <bottom style="thin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 style="medium">
        <color theme="3" tint="0.39985351115451523"/>
      </top>
      <bottom/>
      <diagonal/>
    </border>
    <border>
      <left style="medium">
        <color theme="3" tint="0.39985351115451523"/>
      </left>
      <right style="thin">
        <color theme="3" tint="0.39988402966399123"/>
      </right>
      <top style="thin">
        <color theme="3" tint="0.39988402966399123"/>
      </top>
      <bottom style="medium">
        <color theme="3" tint="0.39988402966399123"/>
      </bottom>
      <diagonal/>
    </border>
    <border>
      <left style="double">
        <color theme="3" tint="0.39988402966399123"/>
      </left>
      <right style="medium">
        <color theme="3" tint="0.39985351115451523"/>
      </right>
      <top/>
      <bottom style="medium">
        <color theme="3" tint="0.39988402966399123"/>
      </bottom>
      <diagonal/>
    </border>
    <border>
      <left style="medium">
        <color theme="3" tint="0.39985351115451523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/>
      <top style="double">
        <color theme="3" tint="0.39988402966399123"/>
      </top>
      <bottom style="medium">
        <color theme="3" tint="0.39985351115451523"/>
      </bottom>
      <diagonal/>
    </border>
    <border>
      <left/>
      <right/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theme="3" tint="0.39994506668294322"/>
      </left>
      <right style="thin">
        <color theme="3" tint="0.39994506668294322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double">
        <color theme="3" tint="0.39988402966399123"/>
      </right>
      <top style="double">
        <color theme="3" tint="0.39988402966399123"/>
      </top>
      <bottom style="medium">
        <color theme="3" tint="0.39985351115451523"/>
      </bottom>
      <diagonal/>
    </border>
    <border>
      <left/>
      <right style="medium">
        <color theme="3" tint="0.39985351115451523"/>
      </right>
      <top style="double">
        <color theme="3" tint="0.39988402966399123"/>
      </top>
      <bottom style="medium">
        <color theme="3" tint="0.39985351115451523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theme="3" tint="0.39991454817346722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medium">
        <color theme="3" tint="0.39991454817346722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medium">
        <color theme="3" tint="0.39991454817346722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thin">
        <color theme="3" tint="0.39988402966399123"/>
      </bottom>
      <diagonal/>
    </border>
    <border>
      <left style="medium">
        <color theme="3" tint="0.39991454817346722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theme="3" tint="0.39988402966399123"/>
      </left>
      <right style="medium">
        <color theme="3" tint="0.39991454817346722"/>
      </right>
      <top style="thin">
        <color theme="3" tint="0.39988402966399123"/>
      </top>
      <bottom style="medium">
        <color theme="3" tint="0.3999145481734672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rgb="FF00B050"/>
      </right>
      <top style="medium">
        <color rgb="FF00B050"/>
      </top>
      <bottom/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medium">
        <color rgb="FF00B050"/>
      </right>
      <top style="thin">
        <color rgb="FF00B050"/>
      </top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/>
      <top style="thin">
        <color rgb="FF00B050"/>
      </top>
      <bottom style="medium">
        <color rgb="FF00B050"/>
      </bottom>
      <diagonal/>
    </border>
    <border>
      <left/>
      <right/>
      <top style="thin">
        <color rgb="FF00B050"/>
      </top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/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/>
      <top/>
      <bottom style="thin">
        <color theme="5" tint="0.39994506668294322"/>
      </bottom>
      <diagonal/>
    </border>
    <border>
      <left/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rgb="FF568ED4"/>
      </left>
      <right style="thin">
        <color rgb="FF568ED4"/>
      </right>
      <top style="thin">
        <color rgb="FF568ED4"/>
      </top>
      <bottom/>
      <diagonal/>
    </border>
    <border>
      <left style="thin">
        <color rgb="FF568ED4"/>
      </left>
      <right style="thin">
        <color rgb="FF568ED4"/>
      </right>
      <top/>
      <bottom style="thin">
        <color rgb="FF568ED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55">
    <xf numFmtId="0" fontId="0" fillId="0" borderId="0" xfId="0">
      <alignment vertical="center"/>
    </xf>
    <xf numFmtId="0" fontId="6" fillId="0" borderId="0" xfId="1" applyFont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2" quotePrefix="1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2" quotePrefix="1" applyFont="1" applyFill="1" applyBorder="1" applyAlignment="1" applyProtection="1">
      <alignment horizontal="center" vertical="center"/>
      <protection locked="0"/>
    </xf>
    <xf numFmtId="14" fontId="8" fillId="2" borderId="1" xfId="2" quotePrefix="1" applyNumberFormat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>
      <alignment horizontal="center" vertical="center"/>
    </xf>
    <xf numFmtId="0" fontId="8" fillId="3" borderId="4" xfId="1" applyFont="1" applyFill="1" applyBorder="1" applyAlignment="1" applyProtection="1">
      <alignment horizontal="center" vertical="center"/>
      <protection locked="0"/>
    </xf>
    <xf numFmtId="0" fontId="8" fillId="3" borderId="4" xfId="2" quotePrefix="1" applyFont="1" applyFill="1" applyBorder="1" applyAlignment="1" applyProtection="1">
      <alignment horizontal="center" vertical="center"/>
      <protection locked="0"/>
    </xf>
    <xf numFmtId="14" fontId="8" fillId="2" borderId="4" xfId="2" quotePrefix="1" applyNumberFormat="1" applyFont="1" applyFill="1" applyBorder="1" applyAlignment="1" applyProtection="1">
      <alignment horizontal="center" vertical="center"/>
      <protection locked="0"/>
    </xf>
    <xf numFmtId="0" fontId="9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8" fillId="0" borderId="0" xfId="3" quotePrefix="1" applyFont="1" applyAlignment="1" applyProtection="1">
      <alignment horizontal="center" vertical="center"/>
      <protection locked="0"/>
    </xf>
    <xf numFmtId="0" fontId="7" fillId="4" borderId="16" xfId="1" applyFont="1" applyFill="1" applyBorder="1" applyAlignment="1">
      <alignment horizontal="center" vertical="center"/>
    </xf>
    <xf numFmtId="0" fontId="7" fillId="4" borderId="17" xfId="1" applyFont="1" applyFill="1" applyBorder="1" applyAlignment="1">
      <alignment horizontal="center" vertical="center"/>
    </xf>
    <xf numFmtId="0" fontId="7" fillId="5" borderId="25" xfId="1" applyFont="1" applyFill="1" applyBorder="1" applyAlignment="1">
      <alignment horizontal="center" vertical="center"/>
    </xf>
    <xf numFmtId="0" fontId="12" fillId="4" borderId="30" xfId="1" applyFont="1" applyFill="1" applyBorder="1" applyAlignment="1" applyProtection="1">
      <alignment horizontal="center" vertical="center" wrapText="1"/>
      <protection locked="0"/>
    </xf>
    <xf numFmtId="176" fontId="13" fillId="0" borderId="33" xfId="1" applyNumberFormat="1" applyFont="1" applyBorder="1" applyAlignment="1" applyProtection="1">
      <alignment horizontal="center" vertical="center" wrapText="1"/>
      <protection locked="0"/>
    </xf>
    <xf numFmtId="177" fontId="13" fillId="0" borderId="33" xfId="1" applyNumberFormat="1" applyFont="1" applyBorder="1" applyAlignment="1" applyProtection="1">
      <alignment horizontal="center" vertical="center" wrapText="1"/>
      <protection locked="0"/>
    </xf>
    <xf numFmtId="0" fontId="12" fillId="5" borderId="36" xfId="1" applyFont="1" applyFill="1" applyBorder="1" applyAlignment="1" applyProtection="1">
      <alignment horizontal="center" vertical="center" wrapText="1"/>
      <protection locked="0"/>
    </xf>
    <xf numFmtId="9" fontId="13" fillId="3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3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37" xfId="1" applyFont="1" applyFill="1" applyBorder="1" applyAlignment="1" applyProtection="1">
      <alignment horizontal="center" vertical="center" wrapText="1"/>
      <protection locked="0"/>
    </xf>
    <xf numFmtId="177" fontId="13" fillId="6" borderId="38" xfId="1" applyNumberFormat="1" applyFont="1" applyFill="1" applyBorder="1" applyAlignment="1" applyProtection="1">
      <alignment horizontal="center" vertical="center" wrapText="1"/>
      <protection locked="0"/>
    </xf>
    <xf numFmtId="176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177" fontId="13" fillId="7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8" borderId="37" xfId="1" applyFont="1" applyFill="1" applyBorder="1" applyAlignment="1" applyProtection="1">
      <alignment horizontal="center" vertical="center" wrapText="1"/>
      <protection locked="0"/>
    </xf>
    <xf numFmtId="177" fontId="13" fillId="8" borderId="38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37" xfId="4" applyNumberFormat="1" applyFont="1" applyFill="1" applyBorder="1" applyAlignment="1" applyProtection="1">
      <alignment horizontal="center" vertical="center" wrapText="1"/>
      <protection locked="0"/>
    </xf>
    <xf numFmtId="177" fontId="13" fillId="0" borderId="39" xfId="4" applyNumberFormat="1" applyFont="1" applyFill="1" applyBorder="1" applyAlignment="1" applyProtection="1">
      <alignment horizontal="center" vertical="center" wrapText="1"/>
      <protection locked="0"/>
    </xf>
    <xf numFmtId="0" fontId="12" fillId="4" borderId="41" xfId="1" applyFont="1" applyFill="1" applyBorder="1" applyAlignment="1" applyProtection="1">
      <alignment horizontal="center" vertical="center" wrapText="1"/>
      <protection locked="0"/>
    </xf>
    <xf numFmtId="0" fontId="13" fillId="0" borderId="13" xfId="1" applyFont="1" applyBorder="1" applyAlignment="1" applyProtection="1">
      <alignment horizontal="center" vertical="center" wrapText="1"/>
      <protection locked="0"/>
    </xf>
    <xf numFmtId="176" fontId="13" fillId="0" borderId="45" xfId="1" applyNumberFormat="1" applyFont="1" applyBorder="1" applyAlignment="1" applyProtection="1">
      <alignment horizontal="center" vertical="center" wrapText="1"/>
      <protection locked="0"/>
    </xf>
    <xf numFmtId="177" fontId="13" fillId="0" borderId="45" xfId="1" applyNumberFormat="1" applyFont="1" applyBorder="1" applyAlignment="1" applyProtection="1">
      <alignment horizontal="center" vertical="center" wrapText="1"/>
      <protection locked="0"/>
    </xf>
    <xf numFmtId="0" fontId="12" fillId="5" borderId="48" xfId="1" applyFont="1" applyFill="1" applyBorder="1" applyAlignment="1" applyProtection="1">
      <alignment horizontal="center" vertical="center" wrapText="1"/>
      <protection locked="0"/>
    </xf>
    <xf numFmtId="9" fontId="13" fillId="6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7" borderId="37" xfId="1" applyNumberFormat="1" applyFont="1" applyFill="1" applyBorder="1" applyAlignment="1" applyProtection="1">
      <alignment horizontal="center" vertical="center" wrapText="1"/>
      <protection locked="0"/>
    </xf>
    <xf numFmtId="9" fontId="13" fillId="8" borderId="37" xfId="1" applyNumberFormat="1" applyFont="1" applyFill="1" applyBorder="1" applyAlignment="1" applyProtection="1">
      <alignment horizontal="center" vertical="center" wrapText="1"/>
      <protection locked="0"/>
    </xf>
    <xf numFmtId="0" fontId="12" fillId="4" borderId="50" xfId="1" applyFont="1" applyFill="1" applyBorder="1" applyAlignment="1" applyProtection="1">
      <alignment horizontal="center" vertical="center" wrapText="1"/>
      <protection locked="0"/>
    </xf>
    <xf numFmtId="0" fontId="13" fillId="0" borderId="51" xfId="1" applyFont="1" applyBorder="1" applyAlignment="1" applyProtection="1">
      <alignment horizontal="center" vertical="center" wrapText="1"/>
      <protection locked="0"/>
    </xf>
    <xf numFmtId="176" fontId="13" fillId="0" borderId="51" xfId="1" applyNumberFormat="1" applyFont="1" applyBorder="1" applyAlignment="1" applyProtection="1">
      <alignment horizontal="center" vertical="center" wrapText="1"/>
      <protection locked="0"/>
    </xf>
    <xf numFmtId="177" fontId="13" fillId="0" borderId="51" xfId="1" applyNumberFormat="1" applyFont="1" applyBorder="1" applyAlignment="1" applyProtection="1">
      <alignment horizontal="center" vertical="center" wrapText="1"/>
      <protection locked="0"/>
    </xf>
    <xf numFmtId="0" fontId="12" fillId="5" borderId="55" xfId="1" applyFont="1" applyFill="1" applyBorder="1" applyAlignment="1" applyProtection="1">
      <alignment horizontal="center" vertical="center" wrapText="1"/>
      <protection locked="0"/>
    </xf>
    <xf numFmtId="176" fontId="7" fillId="4" borderId="61" xfId="1" applyNumberFormat="1" applyFont="1" applyFill="1" applyBorder="1" applyAlignment="1" applyProtection="1">
      <alignment horizontal="center" vertical="center"/>
      <protection locked="0"/>
    </xf>
    <xf numFmtId="177" fontId="7" fillId="4" borderId="61" xfId="1" applyNumberFormat="1" applyFont="1" applyFill="1" applyBorder="1" applyAlignment="1" applyProtection="1">
      <alignment horizontal="center" vertical="center"/>
      <protection locked="0"/>
    </xf>
    <xf numFmtId="177" fontId="11" fillId="4" borderId="63" xfId="1" applyNumberFormat="1" applyFont="1" applyFill="1" applyBorder="1" applyAlignment="1" applyProtection="1">
      <alignment horizontal="center" vertical="center"/>
      <protection locked="0"/>
    </xf>
    <xf numFmtId="0" fontId="7" fillId="0" borderId="0" xfId="1" applyFont="1" applyProtection="1">
      <alignment vertical="center"/>
      <protection locked="0"/>
    </xf>
    <xf numFmtId="0" fontId="11" fillId="4" borderId="77" xfId="1" applyFont="1" applyFill="1" applyBorder="1" applyAlignment="1" applyProtection="1">
      <alignment horizontal="center" vertical="center"/>
      <protection locked="0"/>
    </xf>
    <xf numFmtId="0" fontId="7" fillId="4" borderId="76" xfId="1" applyFont="1" applyFill="1" applyBorder="1" applyAlignment="1" applyProtection="1">
      <alignment horizontal="center" vertical="center"/>
      <protection locked="0"/>
    </xf>
    <xf numFmtId="9" fontId="8" fillId="4" borderId="77" xfId="1" applyNumberFormat="1" applyFont="1" applyFill="1" applyBorder="1" applyAlignment="1" applyProtection="1">
      <alignment horizontal="center" vertical="center"/>
      <protection locked="0"/>
    </xf>
    <xf numFmtId="9" fontId="11" fillId="3" borderId="77" xfId="4" applyFont="1" applyFill="1" applyBorder="1" applyAlignment="1" applyProtection="1">
      <alignment horizontal="center" vertical="center"/>
      <protection locked="0"/>
    </xf>
    <xf numFmtId="180" fontId="7" fillId="4" borderId="79" xfId="1" applyNumberFormat="1" applyFont="1" applyFill="1" applyBorder="1" applyAlignment="1" applyProtection="1">
      <alignment horizontal="center" vertical="center"/>
      <protection locked="0"/>
    </xf>
    <xf numFmtId="9" fontId="7" fillId="4" borderId="80" xfId="1" applyNumberFormat="1" applyFont="1" applyFill="1" applyBorder="1" applyAlignment="1" applyProtection="1">
      <alignment horizontal="center" vertical="center"/>
      <protection locked="0"/>
    </xf>
    <xf numFmtId="181" fontId="11" fillId="4" borderId="80" xfId="4" applyNumberFormat="1" applyFont="1" applyFill="1" applyBorder="1" applyAlignment="1" applyProtection="1">
      <alignment horizontal="center" vertical="center"/>
      <protection locked="0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1" fontId="7" fillId="3" borderId="96" xfId="1" applyNumberFormat="1" applyFont="1" applyFill="1" applyBorder="1" applyAlignment="1">
      <alignment horizontal="center" vertical="center"/>
    </xf>
    <xf numFmtId="1" fontId="7" fillId="3" borderId="106" xfId="1" applyNumberFormat="1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8" fillId="3" borderId="95" xfId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Alignment="1">
      <alignment horizontal="center" vertical="center"/>
    </xf>
    <xf numFmtId="0" fontId="15" fillId="12" borderId="67" xfId="1" applyFont="1" applyFill="1" applyBorder="1" applyAlignment="1">
      <alignment horizontal="center" vertical="center"/>
    </xf>
    <xf numFmtId="0" fontId="8" fillId="0" borderId="0" xfId="1" applyFont="1" applyAlignment="1" applyProtection="1">
      <alignment horizontal="left" vertical="center" wrapText="1"/>
      <protection locked="0"/>
    </xf>
    <xf numFmtId="0" fontId="8" fillId="3" borderId="133" xfId="1" applyFont="1" applyFill="1" applyBorder="1" applyAlignment="1" applyProtection="1">
      <alignment horizontal="center" vertical="center" wrapText="1"/>
      <protection locked="0"/>
    </xf>
    <xf numFmtId="0" fontId="8" fillId="14" borderId="133" xfId="1" applyFont="1" applyFill="1" applyBorder="1" applyAlignment="1">
      <alignment horizontal="center" vertical="center" wrapText="1"/>
    </xf>
    <xf numFmtId="0" fontId="7" fillId="0" borderId="0" xfId="1" applyFont="1" applyAlignment="1" applyProtection="1">
      <alignment horizontal="center"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locked="0"/>
    </xf>
    <xf numFmtId="0" fontId="8" fillId="0" borderId="0" xfId="2" quotePrefix="1" applyFont="1" applyAlignment="1" applyProtection="1">
      <alignment horizontal="center" vertical="center"/>
      <protection locked="0"/>
    </xf>
    <xf numFmtId="0" fontId="8" fillId="0" borderId="0" xfId="1" applyFont="1" applyProtection="1">
      <alignment vertical="center"/>
      <protection locked="0"/>
    </xf>
    <xf numFmtId="0" fontId="8" fillId="0" borderId="0" xfId="2" applyFont="1" applyProtection="1">
      <alignment vertical="center"/>
      <protection locked="0"/>
    </xf>
    <xf numFmtId="0" fontId="21" fillId="0" borderId="0" xfId="1" applyFont="1" applyProtection="1">
      <alignment vertical="center"/>
      <protection locked="0"/>
    </xf>
    <xf numFmtId="0" fontId="7" fillId="0" borderId="0" xfId="5" applyFont="1" applyAlignment="1">
      <alignment horizontal="left" vertical="center"/>
    </xf>
    <xf numFmtId="0" fontId="8" fillId="0" borderId="45" xfId="0" applyFont="1" applyBorder="1" applyAlignment="1" applyProtection="1">
      <alignment horizontal="center" vertical="center" wrapText="1" shrinkToFit="1"/>
      <protection locked="0"/>
    </xf>
    <xf numFmtId="0" fontId="7" fillId="14" borderId="137" xfId="1" applyFont="1" applyFill="1" applyBorder="1" applyAlignment="1">
      <alignment horizontal="center" vertical="center" wrapText="1"/>
    </xf>
    <xf numFmtId="0" fontId="7" fillId="14" borderId="138" xfId="1" applyFont="1" applyFill="1" applyBorder="1" applyAlignment="1">
      <alignment horizontal="center" vertical="center" wrapText="1"/>
    </xf>
    <xf numFmtId="0" fontId="7" fillId="14" borderId="139" xfId="1" applyFont="1" applyFill="1" applyBorder="1" applyAlignment="1">
      <alignment horizontal="center" vertical="center" wrapText="1"/>
    </xf>
    <xf numFmtId="0" fontId="21" fillId="0" borderId="146" xfId="1" applyFont="1" applyBorder="1" applyAlignment="1" applyProtection="1">
      <alignment horizontal="center" vertical="center"/>
      <protection locked="0"/>
    </xf>
    <xf numFmtId="0" fontId="21" fillId="0" borderId="147" xfId="1" applyFont="1" applyBorder="1" applyAlignment="1" applyProtection="1">
      <alignment horizontal="center" vertical="center"/>
      <protection locked="0"/>
    </xf>
    <xf numFmtId="0" fontId="23" fillId="3" borderId="146" xfId="1" applyFont="1" applyFill="1" applyBorder="1" applyAlignment="1" applyProtection="1">
      <alignment horizontal="left" vertical="center" wrapText="1" indent="1"/>
      <protection locked="0"/>
    </xf>
    <xf numFmtId="0" fontId="23" fillId="3" borderId="147" xfId="1" applyFont="1" applyFill="1" applyBorder="1" applyAlignment="1" applyProtection="1">
      <alignment horizontal="left" vertical="center" wrapText="1" indent="1"/>
      <protection locked="0"/>
    </xf>
    <xf numFmtId="0" fontId="7" fillId="14" borderId="134" xfId="1" applyFont="1" applyFill="1" applyBorder="1" applyAlignment="1">
      <alignment horizontal="center" vertical="center" wrapText="1"/>
    </xf>
    <xf numFmtId="0" fontId="7" fillId="14" borderId="140" xfId="1" applyFont="1" applyFill="1" applyBorder="1" applyAlignment="1">
      <alignment horizontal="center" vertical="center" wrapText="1"/>
    </xf>
    <xf numFmtId="0" fontId="7" fillId="14" borderId="143" xfId="1" applyFont="1" applyFill="1" applyBorder="1" applyAlignment="1">
      <alignment horizontal="center" vertical="center" wrapText="1"/>
    </xf>
    <xf numFmtId="0" fontId="8" fillId="0" borderId="135" xfId="1" applyFont="1" applyBorder="1" applyAlignment="1">
      <alignment horizontal="center" vertical="center" wrapText="1"/>
    </xf>
    <xf numFmtId="0" fontId="8" fillId="0" borderId="136" xfId="1" applyFont="1" applyBorder="1" applyAlignment="1">
      <alignment horizontal="center" vertical="center" wrapText="1"/>
    </xf>
    <xf numFmtId="0" fontId="8" fillId="0" borderId="141" xfId="1" applyFont="1" applyBorder="1" applyAlignment="1">
      <alignment horizontal="center" vertical="center" wrapText="1"/>
    </xf>
    <xf numFmtId="0" fontId="8" fillId="0" borderId="142" xfId="1" applyFont="1" applyBorder="1" applyAlignment="1">
      <alignment horizontal="center" vertical="center" wrapText="1"/>
    </xf>
    <xf numFmtId="0" fontId="8" fillId="0" borderId="144" xfId="1" applyFont="1" applyBorder="1" applyAlignment="1">
      <alignment horizontal="center" vertical="center" wrapText="1"/>
    </xf>
    <xf numFmtId="0" fontId="8" fillId="0" borderId="145" xfId="1" applyFont="1" applyBorder="1" applyAlignment="1">
      <alignment horizontal="center" vertical="center" wrapText="1"/>
    </xf>
    <xf numFmtId="0" fontId="8" fillId="0" borderId="137" xfId="1" applyFont="1" applyBorder="1" applyAlignment="1">
      <alignment horizontal="left" vertical="center" wrapText="1" indent="1"/>
    </xf>
    <xf numFmtId="0" fontId="8" fillId="0" borderId="138" xfId="1" applyFont="1" applyBorder="1" applyAlignment="1">
      <alignment horizontal="left" vertical="center" wrapText="1" indent="1"/>
    </xf>
    <xf numFmtId="0" fontId="8" fillId="0" borderId="139" xfId="1" applyFont="1" applyBorder="1" applyAlignment="1">
      <alignment horizontal="left" vertical="center" wrapText="1" indent="1"/>
    </xf>
    <xf numFmtId="0" fontId="7" fillId="0" borderId="0" xfId="1" applyFont="1" applyAlignment="1">
      <alignment horizontal="center" vertical="center"/>
    </xf>
    <xf numFmtId="0" fontId="15" fillId="12" borderId="133" xfId="1" applyFont="1" applyFill="1" applyBorder="1" applyAlignment="1">
      <alignment horizontal="center" vertical="center"/>
    </xf>
    <xf numFmtId="0" fontId="15" fillId="12" borderId="133" xfId="1" applyFont="1" applyFill="1" applyBorder="1" applyAlignment="1">
      <alignment horizontal="center" vertical="center" wrapText="1"/>
    </xf>
    <xf numFmtId="0" fontId="15" fillId="12" borderId="67" xfId="1" applyFont="1" applyFill="1" applyBorder="1" applyAlignment="1">
      <alignment horizontal="center" vertical="center" wrapText="1"/>
    </xf>
    <xf numFmtId="0" fontId="15" fillId="12" borderId="70" xfId="1" applyFont="1" applyFill="1" applyBorder="1" applyAlignment="1">
      <alignment horizontal="center" vertical="center" wrapText="1"/>
    </xf>
    <xf numFmtId="0" fontId="19" fillId="13" borderId="68" xfId="1" applyFont="1" applyFill="1" applyBorder="1" applyAlignment="1">
      <alignment horizontal="center" vertical="center" wrapText="1"/>
    </xf>
    <xf numFmtId="0" fontId="19" fillId="13" borderId="71" xfId="1" applyFont="1" applyFill="1" applyBorder="1" applyAlignment="1">
      <alignment horizontal="center" vertical="center" wrapText="1"/>
    </xf>
    <xf numFmtId="0" fontId="8" fillId="13" borderId="68" xfId="1" applyFont="1" applyFill="1" applyBorder="1" applyAlignment="1">
      <alignment horizontal="center" vertical="center" wrapText="1"/>
    </xf>
    <xf numFmtId="0" fontId="8" fillId="13" borderId="71" xfId="1" applyFont="1" applyFill="1" applyBorder="1" applyAlignment="1">
      <alignment horizontal="center" vertical="center" wrapText="1"/>
    </xf>
    <xf numFmtId="0" fontId="8" fillId="13" borderId="125" xfId="1" applyFont="1" applyFill="1" applyBorder="1" applyAlignment="1">
      <alignment horizontal="center" vertical="center" wrapText="1"/>
    </xf>
    <xf numFmtId="0" fontId="8" fillId="13" borderId="126" xfId="1" applyFont="1" applyFill="1" applyBorder="1" applyAlignment="1">
      <alignment horizontal="center" vertical="center" wrapText="1"/>
    </xf>
    <xf numFmtId="0" fontId="8" fillId="13" borderId="131" xfId="1" applyFont="1" applyFill="1" applyBorder="1" applyAlignment="1">
      <alignment horizontal="center" vertical="center" wrapText="1"/>
    </xf>
    <xf numFmtId="0" fontId="8" fillId="13" borderId="132" xfId="1" applyFont="1" applyFill="1" applyBorder="1" applyAlignment="1">
      <alignment horizontal="center" vertical="center" wrapText="1"/>
    </xf>
    <xf numFmtId="0" fontId="8" fillId="13" borderId="127" xfId="1" applyFont="1" applyFill="1" applyBorder="1" applyAlignment="1">
      <alignment horizontal="center" vertical="center" wrapText="1"/>
    </xf>
    <xf numFmtId="0" fontId="8" fillId="13" borderId="128" xfId="1" applyFont="1" applyFill="1" applyBorder="1" applyAlignment="1">
      <alignment horizontal="center" vertical="center" wrapText="1"/>
    </xf>
    <xf numFmtId="0" fontId="8" fillId="13" borderId="129" xfId="1" applyFont="1" applyFill="1" applyBorder="1" applyAlignment="1">
      <alignment horizontal="center" vertical="center" wrapText="1"/>
    </xf>
    <xf numFmtId="0" fontId="8" fillId="13" borderId="130" xfId="1" applyFont="1" applyFill="1" applyBorder="1" applyAlignment="1">
      <alignment horizontal="center" vertical="center" wrapText="1"/>
    </xf>
    <xf numFmtId="0" fontId="7" fillId="5" borderId="101" xfId="1" applyFont="1" applyFill="1" applyBorder="1" applyAlignment="1">
      <alignment horizontal="center" vertical="center"/>
    </xf>
    <xf numFmtId="0" fontId="7" fillId="5" borderId="102" xfId="1" applyFont="1" applyFill="1" applyBorder="1" applyAlignment="1">
      <alignment horizontal="center" vertical="center"/>
    </xf>
    <xf numFmtId="0" fontId="8" fillId="3" borderId="103" xfId="1" applyFont="1" applyFill="1" applyBorder="1" applyAlignment="1">
      <alignment horizontal="left" vertical="center" indent="1"/>
    </xf>
    <xf numFmtId="0" fontId="8" fillId="3" borderId="104" xfId="1" applyFont="1" applyFill="1" applyBorder="1" applyAlignment="1">
      <alignment horizontal="left" vertical="center" indent="1"/>
    </xf>
    <xf numFmtId="0" fontId="8" fillId="3" borderId="121" xfId="1" applyFont="1" applyFill="1" applyBorder="1" applyAlignment="1">
      <alignment horizontal="left" vertical="center" indent="1"/>
    </xf>
    <xf numFmtId="0" fontId="15" fillId="12" borderId="122" xfId="1" applyFont="1" applyFill="1" applyBorder="1" applyAlignment="1">
      <alignment horizontal="center" vertical="center"/>
    </xf>
    <xf numFmtId="0" fontId="15" fillId="12" borderId="123" xfId="1" applyFont="1" applyFill="1" applyBorder="1" applyAlignment="1">
      <alignment horizontal="center" vertical="center"/>
    </xf>
    <xf numFmtId="0" fontId="15" fillId="12" borderId="124" xfId="1" applyFont="1" applyFill="1" applyBorder="1" applyAlignment="1">
      <alignment horizontal="center" vertical="center"/>
    </xf>
    <xf numFmtId="182" fontId="15" fillId="12" borderId="68" xfId="1" applyNumberFormat="1" applyFont="1" applyFill="1" applyBorder="1" applyAlignment="1">
      <alignment horizontal="center" vertical="center"/>
    </xf>
    <xf numFmtId="182" fontId="15" fillId="12" borderId="110" xfId="1" applyNumberFormat="1" applyFont="1" applyFill="1" applyBorder="1" applyAlignment="1">
      <alignment horizontal="center" vertical="center"/>
    </xf>
    <xf numFmtId="182" fontId="15" fillId="12" borderId="111" xfId="1" applyNumberFormat="1" applyFont="1" applyFill="1" applyBorder="1" applyAlignment="1">
      <alignment horizontal="center" vertical="center"/>
    </xf>
    <xf numFmtId="0" fontId="7" fillId="0" borderId="86" xfId="1" applyFont="1" applyBorder="1" applyAlignment="1">
      <alignment horizontal="center" vertical="center"/>
    </xf>
    <xf numFmtId="0" fontId="11" fillId="5" borderId="115" xfId="1" applyFont="1" applyFill="1" applyBorder="1" applyAlignment="1">
      <alignment horizontal="center" vertical="center" wrapText="1"/>
    </xf>
    <xf numFmtId="0" fontId="11" fillId="5" borderId="119" xfId="1" applyFont="1" applyFill="1" applyBorder="1" applyAlignment="1">
      <alignment horizontal="center" vertical="center" wrapText="1"/>
    </xf>
    <xf numFmtId="0" fontId="7" fillId="5" borderId="88" xfId="1" applyFont="1" applyFill="1" applyBorder="1" applyAlignment="1">
      <alignment horizontal="center" vertical="center"/>
    </xf>
    <xf numFmtId="0" fontId="7" fillId="5" borderId="89" xfId="1" applyFont="1" applyFill="1" applyBorder="1" applyAlignment="1">
      <alignment horizontal="center" vertical="center"/>
    </xf>
    <xf numFmtId="0" fontId="11" fillId="5" borderId="116" xfId="1" applyFont="1" applyFill="1" applyBorder="1" applyAlignment="1">
      <alignment horizontal="center" vertical="center"/>
    </xf>
    <xf numFmtId="0" fontId="11" fillId="5" borderId="117" xfId="1" applyFont="1" applyFill="1" applyBorder="1" applyAlignment="1">
      <alignment horizontal="center" vertical="center"/>
    </xf>
    <xf numFmtId="0" fontId="11" fillId="5" borderId="118" xfId="1" applyFont="1" applyFill="1" applyBorder="1" applyAlignment="1">
      <alignment horizontal="center" vertical="center"/>
    </xf>
    <xf numFmtId="0" fontId="7" fillId="5" borderId="94" xfId="1" applyFont="1" applyFill="1" applyBorder="1" applyAlignment="1">
      <alignment horizontal="center" vertical="center"/>
    </xf>
    <xf numFmtId="0" fontId="7" fillId="5" borderId="95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left" vertical="center" indent="1"/>
    </xf>
    <xf numFmtId="0" fontId="8" fillId="3" borderId="98" xfId="1" applyFont="1" applyFill="1" applyBorder="1" applyAlignment="1">
      <alignment horizontal="left" vertical="center" indent="1"/>
    </xf>
    <xf numFmtId="0" fontId="8" fillId="3" borderId="120" xfId="1" applyFont="1" applyFill="1" applyBorder="1" applyAlignment="1">
      <alignment horizontal="left" vertical="center" indent="1"/>
    </xf>
    <xf numFmtId="0" fontId="11" fillId="5" borderId="112" xfId="1" applyFont="1" applyFill="1" applyBorder="1" applyAlignment="1">
      <alignment horizontal="center" vertical="center" wrapText="1"/>
    </xf>
    <xf numFmtId="0" fontId="11" fillId="5" borderId="113" xfId="1" applyFont="1" applyFill="1" applyBorder="1" applyAlignment="1">
      <alignment horizontal="center" vertical="center" wrapText="1"/>
    </xf>
    <xf numFmtId="0" fontId="11" fillId="5" borderId="70" xfId="1" applyFont="1" applyFill="1" applyBorder="1" applyAlignment="1">
      <alignment horizontal="center" vertical="center" wrapText="1"/>
    </xf>
    <xf numFmtId="0" fontId="11" fillId="5" borderId="71" xfId="1" applyFont="1" applyFill="1" applyBorder="1" applyAlignment="1">
      <alignment horizontal="center" vertical="center" wrapText="1"/>
    </xf>
    <xf numFmtId="179" fontId="11" fillId="11" borderId="113" xfId="1" applyNumberFormat="1" applyFont="1" applyFill="1" applyBorder="1" applyAlignment="1">
      <alignment horizontal="center" vertical="center" wrapText="1"/>
    </xf>
    <xf numFmtId="179" fontId="11" fillId="11" borderId="71" xfId="1" applyNumberFormat="1" applyFont="1" applyFill="1" applyBorder="1" applyAlignment="1">
      <alignment horizontal="center" vertical="center" wrapText="1"/>
    </xf>
    <xf numFmtId="179" fontId="11" fillId="11" borderId="114" xfId="1" applyNumberFormat="1" applyFont="1" applyFill="1" applyBorder="1" applyAlignment="1">
      <alignment horizontal="center" vertical="center" wrapText="1"/>
    </xf>
    <xf numFmtId="179" fontId="11" fillId="11" borderId="72" xfId="1" applyNumberFormat="1" applyFont="1" applyFill="1" applyBorder="1" applyAlignment="1">
      <alignment horizontal="center" vertical="center" wrapText="1"/>
    </xf>
    <xf numFmtId="0" fontId="11" fillId="5" borderId="67" xfId="1" applyFont="1" applyFill="1" applyBorder="1" applyAlignment="1">
      <alignment horizontal="center" vertical="center" wrapText="1"/>
    </xf>
    <xf numFmtId="0" fontId="11" fillId="5" borderId="68" xfId="1" applyFont="1" applyFill="1" applyBorder="1" applyAlignment="1">
      <alignment horizontal="center" vertical="center" wrapText="1"/>
    </xf>
    <xf numFmtId="179" fontId="11" fillId="11" borderId="68" xfId="1" applyNumberFormat="1" applyFont="1" applyFill="1" applyBorder="1" applyAlignment="1">
      <alignment horizontal="center" vertical="center" wrapText="1"/>
    </xf>
    <xf numFmtId="179" fontId="11" fillId="11" borderId="69" xfId="1" applyNumberFormat="1" applyFont="1" applyFill="1" applyBorder="1" applyAlignment="1">
      <alignment horizontal="center" vertical="center" wrapText="1"/>
    </xf>
    <xf numFmtId="0" fontId="8" fillId="3" borderId="103" xfId="1" applyFont="1" applyFill="1" applyBorder="1" applyAlignment="1">
      <alignment horizontal="center" vertical="center"/>
    </xf>
    <xf numFmtId="0" fontId="8" fillId="3" borderId="104" xfId="1" applyFont="1" applyFill="1" applyBorder="1" applyAlignment="1">
      <alignment horizontal="center" vertical="center"/>
    </xf>
    <xf numFmtId="0" fontId="8" fillId="3" borderId="105" xfId="1" applyFont="1" applyFill="1" applyBorder="1" applyAlignment="1">
      <alignment horizontal="center" vertical="center"/>
    </xf>
    <xf numFmtId="0" fontId="8" fillId="3" borderId="102" xfId="1" applyFont="1" applyFill="1" applyBorder="1" applyAlignment="1">
      <alignment horizontal="center" vertical="center"/>
    </xf>
    <xf numFmtId="0" fontId="11" fillId="5" borderId="64" xfId="1" applyFont="1" applyFill="1" applyBorder="1" applyAlignment="1">
      <alignment horizontal="center" vertical="center"/>
    </xf>
    <xf numFmtId="0" fontId="11" fillId="5" borderId="65" xfId="1" applyFont="1" applyFill="1" applyBorder="1" applyAlignment="1">
      <alignment horizontal="center" vertical="center"/>
    </xf>
    <xf numFmtId="0" fontId="11" fillId="5" borderId="66" xfId="1" applyFont="1" applyFill="1" applyBorder="1" applyAlignment="1">
      <alignment horizontal="center" vertical="center"/>
    </xf>
    <xf numFmtId="0" fontId="11" fillId="5" borderId="108" xfId="1" applyFont="1" applyFill="1" applyBorder="1" applyAlignment="1">
      <alignment horizontal="center" vertical="center"/>
    </xf>
    <xf numFmtId="0" fontId="11" fillId="5" borderId="109" xfId="1" applyFont="1" applyFill="1" applyBorder="1" applyAlignment="1">
      <alignment horizontal="center" vertical="center"/>
    </xf>
    <xf numFmtId="182" fontId="11" fillId="5" borderId="68" xfId="1" applyNumberFormat="1" applyFont="1" applyFill="1" applyBorder="1" applyAlignment="1">
      <alignment horizontal="center" vertical="center"/>
    </xf>
    <xf numFmtId="182" fontId="11" fillId="5" borderId="110" xfId="1" applyNumberFormat="1" applyFont="1" applyFill="1" applyBorder="1" applyAlignment="1">
      <alignment horizontal="center" vertical="center"/>
    </xf>
    <xf numFmtId="182" fontId="11" fillId="5" borderId="111" xfId="1" applyNumberFormat="1" applyFont="1" applyFill="1" applyBorder="1" applyAlignment="1">
      <alignment horizontal="center" vertical="center"/>
    </xf>
    <xf numFmtId="0" fontId="7" fillId="5" borderId="90" xfId="1" applyFont="1" applyFill="1" applyBorder="1" applyAlignment="1">
      <alignment horizontal="center" vertical="center"/>
    </xf>
    <xf numFmtId="0" fontId="7" fillId="5" borderId="91" xfId="1" applyFont="1" applyFill="1" applyBorder="1" applyAlignment="1">
      <alignment horizontal="center" vertical="center"/>
    </xf>
    <xf numFmtId="0" fontId="7" fillId="5" borderId="92" xfId="1" applyFont="1" applyFill="1" applyBorder="1" applyAlignment="1">
      <alignment horizontal="center" vertical="center"/>
    </xf>
    <xf numFmtId="0" fontId="7" fillId="5" borderId="85" xfId="1" applyFont="1" applyFill="1" applyBorder="1" applyAlignment="1">
      <alignment horizontal="center" vertical="center"/>
    </xf>
    <xf numFmtId="0" fontId="7" fillId="5" borderId="86" xfId="1" applyFont="1" applyFill="1" applyBorder="1" applyAlignment="1">
      <alignment horizontal="center" vertical="center"/>
    </xf>
    <xf numFmtId="0" fontId="7" fillId="5" borderId="87" xfId="1" applyFont="1" applyFill="1" applyBorder="1" applyAlignment="1">
      <alignment horizontal="center" vertical="center"/>
    </xf>
    <xf numFmtId="0" fontId="7" fillId="5" borderId="93" xfId="1" applyFont="1" applyFill="1" applyBorder="1" applyAlignment="1">
      <alignment horizontal="center" vertical="center" wrapText="1"/>
    </xf>
    <xf numFmtId="0" fontId="7" fillId="5" borderId="96" xfId="1" applyFont="1" applyFill="1" applyBorder="1" applyAlignment="1">
      <alignment horizontal="center" vertical="center"/>
    </xf>
    <xf numFmtId="0" fontId="8" fillId="3" borderId="97" xfId="1" applyFont="1" applyFill="1" applyBorder="1" applyAlignment="1">
      <alignment horizontal="center" vertical="center"/>
    </xf>
    <xf numFmtId="0" fontId="8" fillId="3" borderId="98" xfId="1" applyFont="1" applyFill="1" applyBorder="1" applyAlignment="1">
      <alignment horizontal="center" vertical="center"/>
    </xf>
    <xf numFmtId="0" fontId="8" fillId="3" borderId="99" xfId="1" applyFont="1" applyFill="1" applyBorder="1" applyAlignment="1">
      <alignment horizontal="center" vertical="center"/>
    </xf>
    <xf numFmtId="0" fontId="8" fillId="3" borderId="95" xfId="1" applyFont="1" applyFill="1" applyBorder="1" applyAlignment="1">
      <alignment horizontal="center" vertical="center"/>
    </xf>
    <xf numFmtId="1" fontId="7" fillId="5" borderId="100" xfId="1" applyNumberFormat="1" applyFont="1" applyFill="1" applyBorder="1" applyAlignment="1">
      <alignment horizontal="center" vertical="center"/>
    </xf>
    <xf numFmtId="1" fontId="7" fillId="5" borderId="107" xfId="1" applyNumberFormat="1" applyFont="1" applyFill="1" applyBorder="1" applyAlignment="1">
      <alignment horizontal="center" vertical="center"/>
    </xf>
    <xf numFmtId="0" fontId="8" fillId="3" borderId="77" xfId="1" applyFont="1" applyFill="1" applyBorder="1" applyAlignment="1" applyProtection="1">
      <alignment horizontal="left" vertical="center" wrapText="1" indent="1"/>
      <protection locked="0"/>
    </xf>
    <xf numFmtId="0" fontId="8" fillId="3" borderId="78" xfId="1" applyFont="1" applyFill="1" applyBorder="1" applyAlignment="1" applyProtection="1">
      <alignment horizontal="left" vertical="center" wrapText="1" indent="1"/>
      <protection locked="0"/>
    </xf>
    <xf numFmtId="0" fontId="11" fillId="4" borderId="80" xfId="1" applyFont="1" applyFill="1" applyBorder="1" applyAlignment="1" applyProtection="1">
      <alignment horizontal="center" vertical="center"/>
      <protection locked="0"/>
    </xf>
    <xf numFmtId="0" fontId="11" fillId="4" borderId="81" xfId="1" applyFont="1" applyFill="1" applyBorder="1" applyAlignment="1" applyProtection="1">
      <alignment horizontal="center" vertical="center"/>
      <protection locked="0"/>
    </xf>
    <xf numFmtId="0" fontId="17" fillId="5" borderId="82" xfId="1" applyFont="1" applyFill="1" applyBorder="1" applyAlignment="1">
      <alignment horizontal="center" vertical="center"/>
    </xf>
    <xf numFmtId="0" fontId="17" fillId="5" borderId="83" xfId="1" applyFont="1" applyFill="1" applyBorder="1" applyAlignment="1">
      <alignment horizontal="center" vertical="center"/>
    </xf>
    <xf numFmtId="0" fontId="17" fillId="5" borderId="84" xfId="1" applyFont="1" applyFill="1" applyBorder="1" applyAlignment="1">
      <alignment horizontal="center" vertical="center"/>
    </xf>
    <xf numFmtId="0" fontId="17" fillId="5" borderId="85" xfId="1" applyFont="1" applyFill="1" applyBorder="1" applyAlignment="1">
      <alignment horizontal="center" vertical="center"/>
    </xf>
    <xf numFmtId="0" fontId="17" fillId="5" borderId="86" xfId="1" applyFont="1" applyFill="1" applyBorder="1" applyAlignment="1">
      <alignment horizontal="center" vertical="center"/>
    </xf>
    <xf numFmtId="0" fontId="17" fillId="5" borderId="87" xfId="1" applyFont="1" applyFill="1" applyBorder="1" applyAlignment="1">
      <alignment horizontal="center" vertical="center"/>
    </xf>
    <xf numFmtId="0" fontId="7" fillId="4" borderId="73" xfId="1" applyFont="1" applyFill="1" applyBorder="1" applyAlignment="1" applyProtection="1">
      <alignment horizontal="center" vertical="center"/>
      <protection locked="0"/>
    </xf>
    <xf numFmtId="0" fontId="7" fillId="4" borderId="76" xfId="1" applyFont="1" applyFill="1" applyBorder="1" applyAlignment="1" applyProtection="1">
      <alignment horizontal="center" vertical="center"/>
      <protection locked="0"/>
    </xf>
    <xf numFmtId="0" fontId="7" fillId="4" borderId="74" xfId="1" applyFont="1" applyFill="1" applyBorder="1" applyAlignment="1" applyProtection="1">
      <alignment horizontal="center" vertical="center"/>
      <protection locked="0"/>
    </xf>
    <xf numFmtId="0" fontId="7" fillId="4" borderId="77" xfId="1" applyFont="1" applyFill="1" applyBorder="1" applyAlignment="1" applyProtection="1">
      <alignment horizontal="center" vertical="center"/>
      <protection locked="0"/>
    </xf>
    <xf numFmtId="0" fontId="11" fillId="4" borderId="74" xfId="1" applyFont="1" applyFill="1" applyBorder="1" applyAlignment="1" applyProtection="1">
      <alignment horizontal="center" vertical="center"/>
      <protection locked="0"/>
    </xf>
    <xf numFmtId="0" fontId="11" fillId="4" borderId="74" xfId="1" applyFont="1" applyFill="1" applyBorder="1" applyAlignment="1" applyProtection="1">
      <alignment horizontal="left" vertical="center" indent="1"/>
      <protection locked="0"/>
    </xf>
    <xf numFmtId="0" fontId="11" fillId="4" borderId="75" xfId="1" applyFont="1" applyFill="1" applyBorder="1" applyAlignment="1" applyProtection="1">
      <alignment horizontal="left" vertical="center" indent="1"/>
      <protection locked="0"/>
    </xf>
    <xf numFmtId="0" fontId="11" fillId="4" borderId="77" xfId="1" applyFont="1" applyFill="1" applyBorder="1" applyAlignment="1" applyProtection="1">
      <alignment horizontal="left" vertical="center" indent="1"/>
      <protection locked="0"/>
    </xf>
    <xf numFmtId="0" fontId="11" fillId="4" borderId="78" xfId="1" applyFont="1" applyFill="1" applyBorder="1" applyAlignment="1" applyProtection="1">
      <alignment horizontal="left" vertical="center" indent="1"/>
      <protection locked="0"/>
    </xf>
    <xf numFmtId="0" fontId="7" fillId="4" borderId="57" xfId="1" applyFont="1" applyFill="1" applyBorder="1" applyAlignment="1" applyProtection="1">
      <alignment horizontal="center" vertical="center"/>
      <protection locked="0"/>
    </xf>
    <xf numFmtId="0" fontId="7" fillId="4" borderId="58" xfId="1" applyFont="1" applyFill="1" applyBorder="1" applyAlignment="1" applyProtection="1">
      <alignment horizontal="center" vertical="center"/>
      <protection locked="0"/>
    </xf>
    <xf numFmtId="178" fontId="7" fillId="4" borderId="59" xfId="1" applyNumberFormat="1" applyFont="1" applyFill="1" applyBorder="1" applyAlignment="1" applyProtection="1">
      <alignment horizontal="center" vertical="center"/>
      <protection locked="0"/>
    </xf>
    <xf numFmtId="178" fontId="7" fillId="4" borderId="60" xfId="1" applyNumberFormat="1" applyFont="1" applyFill="1" applyBorder="1" applyAlignment="1" applyProtection="1">
      <alignment horizontal="center" vertical="center"/>
      <protection locked="0"/>
    </xf>
    <xf numFmtId="178" fontId="7" fillId="4" borderId="58" xfId="1" applyNumberFormat="1" applyFont="1" applyFill="1" applyBorder="1" applyAlignment="1" applyProtection="1">
      <alignment horizontal="center" vertical="center"/>
      <protection locked="0"/>
    </xf>
    <xf numFmtId="178" fontId="7" fillId="4" borderId="62" xfId="1" applyNumberFormat="1" applyFont="1" applyFill="1" applyBorder="1" applyAlignment="1" applyProtection="1">
      <alignment horizontal="center" vertical="center"/>
      <protection locked="0"/>
    </xf>
    <xf numFmtId="0" fontId="13" fillId="0" borderId="52" xfId="1" applyFont="1" applyBorder="1" applyAlignment="1" applyProtection="1">
      <alignment horizontal="center" vertical="center" wrapText="1"/>
      <protection locked="0"/>
    </xf>
    <xf numFmtId="0" fontId="13" fillId="0" borderId="43" xfId="1" applyFont="1" applyBorder="1" applyAlignment="1" applyProtection="1">
      <alignment horizontal="center" vertical="center" wrapText="1"/>
      <protection locked="0"/>
    </xf>
    <xf numFmtId="0" fontId="13" fillId="0" borderId="53" xfId="1" applyFont="1" applyBorder="1" applyAlignment="1" applyProtection="1">
      <alignment horizontal="center" vertical="center" wrapText="1"/>
      <protection locked="0"/>
    </xf>
    <xf numFmtId="0" fontId="13" fillId="0" borderId="46" xfId="1" applyFont="1" applyBorder="1" applyAlignment="1" applyProtection="1">
      <alignment horizontal="center" vertical="center" wrapText="1"/>
      <protection locked="0"/>
    </xf>
    <xf numFmtId="177" fontId="14" fillId="4" borderId="54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56" xfId="1" applyNumberFormat="1" applyFont="1" applyFill="1" applyBorder="1" applyAlignment="1" applyProtection="1">
      <alignment horizontal="center" vertical="center" wrapText="1"/>
      <protection locked="0"/>
    </xf>
    <xf numFmtId="0" fontId="15" fillId="9" borderId="67" xfId="1" applyFont="1" applyFill="1" applyBorder="1" applyAlignment="1">
      <alignment horizontal="center" vertical="center" wrapText="1"/>
    </xf>
    <xf numFmtId="0" fontId="15" fillId="9" borderId="68" xfId="1" applyFont="1" applyFill="1" applyBorder="1" applyAlignment="1">
      <alignment horizontal="center" vertical="center" wrapText="1"/>
    </xf>
    <xf numFmtId="0" fontId="15" fillId="9" borderId="70" xfId="1" applyFont="1" applyFill="1" applyBorder="1" applyAlignment="1">
      <alignment horizontal="center" vertical="center" wrapText="1"/>
    </xf>
    <xf numFmtId="0" fontId="15" fillId="9" borderId="71" xfId="1" applyFont="1" applyFill="1" applyBorder="1" applyAlignment="1">
      <alignment horizontal="center" vertical="center" wrapText="1"/>
    </xf>
    <xf numFmtId="179" fontId="11" fillId="10" borderId="68" xfId="1" applyNumberFormat="1" applyFont="1" applyFill="1" applyBorder="1" applyAlignment="1">
      <alignment horizontal="center" vertical="center" wrapText="1"/>
    </xf>
    <xf numFmtId="179" fontId="11" fillId="10" borderId="71" xfId="1" applyNumberFormat="1" applyFont="1" applyFill="1" applyBorder="1" applyAlignment="1">
      <alignment horizontal="center" vertical="center" wrapText="1"/>
    </xf>
    <xf numFmtId="179" fontId="11" fillId="10" borderId="69" xfId="1" applyNumberFormat="1" applyFont="1" applyFill="1" applyBorder="1" applyAlignment="1">
      <alignment horizontal="center" vertical="center" wrapText="1"/>
    </xf>
    <xf numFmtId="179" fontId="11" fillId="10" borderId="72" xfId="1" applyNumberFormat="1" applyFont="1" applyFill="1" applyBorder="1" applyAlignment="1">
      <alignment horizontal="center" vertical="center" wrapText="1"/>
    </xf>
    <xf numFmtId="0" fontId="15" fillId="9" borderId="64" xfId="1" applyFont="1" applyFill="1" applyBorder="1" applyAlignment="1">
      <alignment horizontal="center" vertical="center"/>
    </xf>
    <xf numFmtId="0" fontId="15" fillId="9" borderId="65" xfId="1" applyFont="1" applyFill="1" applyBorder="1" applyAlignment="1">
      <alignment horizontal="center" vertical="center"/>
    </xf>
    <xf numFmtId="0" fontId="15" fillId="9" borderId="66" xfId="1" applyFont="1" applyFill="1" applyBorder="1" applyAlignment="1">
      <alignment horizontal="center" vertical="center"/>
    </xf>
    <xf numFmtId="179" fontId="15" fillId="9" borderId="68" xfId="1" applyNumberFormat="1" applyFont="1" applyFill="1" applyBorder="1" applyAlignment="1">
      <alignment horizontal="center" vertical="center" wrapText="1"/>
    </xf>
    <xf numFmtId="179" fontId="15" fillId="9" borderId="68" xfId="1" applyNumberFormat="1" applyFont="1" applyFill="1" applyBorder="1" applyAlignment="1">
      <alignment horizontal="center" vertical="center"/>
    </xf>
    <xf numFmtId="179" fontId="15" fillId="9" borderId="69" xfId="1" applyNumberFormat="1" applyFont="1" applyFill="1" applyBorder="1" applyAlignment="1">
      <alignment horizontal="center" vertical="center"/>
    </xf>
    <xf numFmtId="0" fontId="13" fillId="0" borderId="42" xfId="1" applyFont="1" applyBorder="1" applyAlignment="1" applyProtection="1">
      <alignment horizontal="center" vertical="center" wrapText="1"/>
      <protection locked="0"/>
    </xf>
    <xf numFmtId="0" fontId="13" fillId="0" borderId="44" xfId="1" applyFont="1" applyBorder="1" applyAlignment="1" applyProtection="1">
      <alignment horizontal="center" vertical="center" wrapText="1"/>
      <protection locked="0"/>
    </xf>
    <xf numFmtId="177" fontId="14" fillId="4" borderId="47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9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18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 applyProtection="1">
      <alignment horizontal="center" vertical="center"/>
      <protection locked="0"/>
    </xf>
    <xf numFmtId="0" fontId="11" fillId="4" borderId="29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>
      <alignment horizontal="center" vertical="center"/>
    </xf>
    <xf numFmtId="0" fontId="7" fillId="5" borderId="27" xfId="1" applyFont="1" applyFill="1" applyBorder="1" applyAlignment="1">
      <alignment horizontal="center" vertical="center"/>
    </xf>
    <xf numFmtId="0" fontId="7" fillId="5" borderId="28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  <protection locked="0"/>
    </xf>
    <xf numFmtId="0" fontId="8" fillId="3" borderId="3" xfId="1" applyFont="1" applyFill="1" applyBorder="1" applyAlignment="1" applyProtection="1">
      <alignment horizontal="center" vertical="center"/>
      <protection locked="0"/>
    </xf>
    <xf numFmtId="0" fontId="8" fillId="3" borderId="5" xfId="1" applyFont="1" applyFill="1" applyBorder="1" applyAlignment="1" applyProtection="1">
      <alignment horizontal="center" vertical="center"/>
      <protection locked="0"/>
    </xf>
    <xf numFmtId="0" fontId="8" fillId="3" borderId="6" xfId="1" applyFont="1" applyFill="1" applyBorder="1" applyAlignment="1" applyProtection="1">
      <alignment horizontal="center" vertical="center"/>
      <protection locked="0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9" fillId="4" borderId="10" xfId="1" applyFont="1" applyFill="1" applyBorder="1" applyAlignment="1">
      <alignment horizontal="center" vertical="center"/>
    </xf>
    <xf numFmtId="0" fontId="9" fillId="4" borderId="1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5" xfId="1" applyFont="1" applyFill="1" applyBorder="1" applyAlignment="1">
      <alignment horizontal="center" vertical="center"/>
    </xf>
    <xf numFmtId="0" fontId="13" fillId="0" borderId="148" xfId="0" applyFont="1" applyBorder="1" applyAlignment="1">
      <alignment horizontal="center" vertical="center" wrapText="1"/>
    </xf>
    <xf numFmtId="0" fontId="13" fillId="0" borderId="31" xfId="1" applyFont="1" applyBorder="1" applyAlignment="1" applyProtection="1">
      <alignment horizontal="center" vertical="center" wrapText="1"/>
      <protection locked="0"/>
    </xf>
    <xf numFmtId="0" fontId="13" fillId="0" borderId="32" xfId="1" applyFont="1" applyBorder="1" applyAlignment="1" applyProtection="1">
      <alignment horizontal="center" vertical="center" wrapText="1"/>
      <protection locked="0"/>
    </xf>
    <xf numFmtId="0" fontId="13" fillId="0" borderId="34" xfId="1" applyFont="1" applyBorder="1" applyAlignment="1" applyProtection="1">
      <alignment horizontal="center" vertical="center" wrapText="1"/>
      <protection locked="0"/>
    </xf>
    <xf numFmtId="177" fontId="14" fillId="4" borderId="35" xfId="1" applyNumberFormat="1" applyFont="1" applyFill="1" applyBorder="1" applyAlignment="1" applyProtection="1">
      <alignment horizontal="center" vertical="center" wrapText="1"/>
      <protection locked="0"/>
    </xf>
    <xf numFmtId="177" fontId="14" fillId="4" borderId="40" xfId="1" applyNumberFormat="1" applyFont="1" applyFill="1" applyBorder="1" applyAlignment="1" applyProtection="1">
      <alignment horizontal="center" vertical="center" wrapText="1"/>
      <protection locked="0"/>
    </xf>
  </cellXfs>
  <cellStyles count="6">
    <cellStyle name="백분율 6" xfId="4"/>
    <cellStyle name="표준" xfId="0" builtinId="0"/>
    <cellStyle name="표준 18" xfId="1"/>
    <cellStyle name="표준 2 14 5" xfId="5"/>
    <cellStyle name="표준 2 18 3 2 3" xfId="3"/>
    <cellStyle name="표준 2 26 2 3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-A-017/Desktop/&#51064;&#49324;&#54217;&#44032;%20&#50669;&#47049;&#54217;&#44032;%20&#54637;&#47785;/&#51064;&#49324;&#54217;&#44032;(&#50669;&#47049;&#54217;&#44032;,%20&#49457;&#44284;&#54217;&#44032;)%20&#49368;&#54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사평가 김태광_팀장"/>
      <sheetName val="공통 역량평가"/>
      <sheetName val="직무 역량평가"/>
      <sheetName val="리더십 역량평가"/>
      <sheetName val="성과 평가"/>
      <sheetName val="(숨김)역량 평가결과"/>
      <sheetName val="(숨김)성과 평가결과"/>
      <sheetName val="(숨김)최종 평가결과"/>
      <sheetName val="DB"/>
    </sheetNames>
    <sheetDataSet>
      <sheetData sheetId="0"/>
      <sheetData sheetId="1">
        <row r="6">
          <cell r="D6" t="str">
            <v>기획조정실</v>
          </cell>
        </row>
      </sheetData>
      <sheetData sheetId="2">
        <row r="6">
          <cell r="M6">
            <v>8</v>
          </cell>
        </row>
      </sheetData>
      <sheetData sheetId="3"/>
      <sheetData sheetId="4"/>
      <sheetData sheetId="5">
        <row r="44">
          <cell r="C44" t="str">
            <v>동기부여</v>
          </cell>
        </row>
      </sheetData>
      <sheetData sheetId="6">
        <row r="6">
          <cell r="M6">
            <v>12.5</v>
          </cell>
        </row>
        <row r="34">
          <cell r="P34" t="str">
            <v>S</v>
          </cell>
          <cell r="Q34">
            <v>100</v>
          </cell>
        </row>
        <row r="35">
          <cell r="P35" t="str">
            <v>A</v>
          </cell>
          <cell r="Q35">
            <v>90</v>
          </cell>
        </row>
        <row r="36">
          <cell r="P36" t="str">
            <v>B</v>
          </cell>
          <cell r="Q36">
            <v>80</v>
          </cell>
        </row>
        <row r="37">
          <cell r="P37" t="str">
            <v>C</v>
          </cell>
          <cell r="Q37">
            <v>70</v>
          </cell>
        </row>
        <row r="38">
          <cell r="P38" t="str">
            <v>D</v>
          </cell>
          <cell r="Q38">
            <v>60</v>
          </cell>
        </row>
        <row r="39">
          <cell r="P39">
            <v>0</v>
          </cell>
          <cell r="Q39">
            <v>0</v>
          </cell>
        </row>
        <row r="40">
          <cell r="P40" t="str">
            <v>E</v>
          </cell>
          <cell r="Q40">
            <v>50</v>
          </cell>
        </row>
      </sheetData>
      <sheetData sheetId="7"/>
      <sheetData sheetId="8">
        <row r="3">
          <cell r="C3" t="str">
            <v>솔선 수범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S117"/>
  <sheetViews>
    <sheetView showGridLines="0" tabSelected="1" view="pageBreakPreview" topLeftCell="A5" zoomScaleNormal="100" zoomScaleSheetLayoutView="100" workbookViewId="0">
      <selection activeCell="S18" sqref="S18"/>
    </sheetView>
  </sheetViews>
  <sheetFormatPr defaultRowHeight="21" customHeight="1"/>
  <cols>
    <col min="1" max="1" width="1.625" style="1" customWidth="1"/>
    <col min="2" max="13" width="10.625" style="1" customWidth="1"/>
    <col min="14" max="15" width="5.625" style="1" customWidth="1"/>
    <col min="16" max="16" width="1.625" style="1" customWidth="1"/>
    <col min="17" max="17" width="10.625" style="1" customWidth="1"/>
    <col min="18" max="16384" width="9" style="1"/>
  </cols>
  <sheetData>
    <row r="2" spans="2:15" ht="21" customHeight="1">
      <c r="B2" s="233" t="s">
        <v>0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</row>
    <row r="3" spans="2:15" ht="21" customHeight="1"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</row>
    <row r="5" spans="2:15" ht="21" customHeight="1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3" t="s">
        <v>6</v>
      </c>
      <c r="H5" s="3" t="s">
        <v>7</v>
      </c>
      <c r="I5" s="3" t="s">
        <v>8</v>
      </c>
    </row>
    <row r="6" spans="2:15" ht="21" customHeight="1">
      <c r="B6" s="234" t="s">
        <v>9</v>
      </c>
      <c r="C6" s="2" t="s">
        <v>10</v>
      </c>
      <c r="D6" s="236" t="s">
        <v>11</v>
      </c>
      <c r="E6" s="237"/>
      <c r="F6" s="4" t="s">
        <v>12</v>
      </c>
      <c r="G6" s="5" t="s">
        <v>125</v>
      </c>
      <c r="H6" s="5" t="s">
        <v>126</v>
      </c>
      <c r="I6" s="6"/>
    </row>
    <row r="7" spans="2:15" ht="21" customHeight="1">
      <c r="B7" s="234"/>
      <c r="C7" s="7" t="s">
        <v>13</v>
      </c>
      <c r="D7" s="238" t="s">
        <v>11</v>
      </c>
      <c r="E7" s="239"/>
      <c r="F7" s="8" t="s">
        <v>14</v>
      </c>
      <c r="G7" s="9" t="s">
        <v>15</v>
      </c>
      <c r="H7" s="9" t="s">
        <v>16</v>
      </c>
      <c r="I7" s="10"/>
    </row>
    <row r="8" spans="2:15" ht="21" customHeight="1">
      <c r="B8" s="235"/>
      <c r="C8" s="240" t="s">
        <v>17</v>
      </c>
      <c r="D8" s="241"/>
      <c r="E8" s="241"/>
      <c r="F8" s="241"/>
      <c r="G8" s="241"/>
      <c r="H8" s="241"/>
      <c r="I8" s="242"/>
    </row>
    <row r="11" spans="2:15" ht="21" customHeight="1">
      <c r="B11" s="243" t="s">
        <v>18</v>
      </c>
      <c r="C11" s="244"/>
      <c r="D11" s="244"/>
      <c r="E11" s="244"/>
      <c r="F11" s="244"/>
      <c r="G11" s="244"/>
      <c r="H11" s="244"/>
      <c r="I11" s="244"/>
      <c r="J11" s="244"/>
      <c r="K11" s="244"/>
      <c r="L11" s="244"/>
      <c r="M11" s="245"/>
      <c r="N11" s="11"/>
      <c r="O11" s="11"/>
    </row>
    <row r="12" spans="2:15" ht="21" customHeight="1">
      <c r="B12" s="246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8"/>
      <c r="N12" s="11"/>
      <c r="O12" s="11"/>
    </row>
    <row r="13" spans="2:15" ht="21" customHeight="1"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4"/>
    </row>
    <row r="14" spans="2:15" ht="21" customHeight="1" thickBot="1">
      <c r="B14" s="73" t="s">
        <v>127</v>
      </c>
      <c r="C14" s="12"/>
      <c r="D14" s="12"/>
      <c r="E14" s="12"/>
      <c r="F14" s="12"/>
      <c r="G14" s="12"/>
      <c r="H14" s="12"/>
      <c r="I14" s="12"/>
      <c r="J14" s="12"/>
      <c r="K14" s="13"/>
      <c r="L14" s="13"/>
      <c r="M14" s="14"/>
    </row>
    <row r="15" spans="2:15" ht="21" customHeight="1">
      <c r="B15" s="15" t="s">
        <v>19</v>
      </c>
      <c r="C15" s="16" t="s">
        <v>20</v>
      </c>
      <c r="D15" s="222" t="s">
        <v>21</v>
      </c>
      <c r="E15" s="223"/>
      <c r="F15" s="224"/>
      <c r="G15" s="16" t="s">
        <v>22</v>
      </c>
      <c r="H15" s="16" t="s">
        <v>23</v>
      </c>
      <c r="I15" s="225" t="s">
        <v>24</v>
      </c>
      <c r="J15" s="226"/>
      <c r="K15" s="226"/>
      <c r="L15" s="227"/>
      <c r="M15" s="228" t="s">
        <v>25</v>
      </c>
    </row>
    <row r="16" spans="2:15" ht="21" customHeight="1" thickBot="1">
      <c r="B16" s="17" t="s">
        <v>26</v>
      </c>
      <c r="C16" s="230" t="s">
        <v>27</v>
      </c>
      <c r="D16" s="231"/>
      <c r="E16" s="230" t="s">
        <v>28</v>
      </c>
      <c r="F16" s="231"/>
      <c r="G16" s="230" t="s">
        <v>29</v>
      </c>
      <c r="H16" s="231"/>
      <c r="I16" s="230" t="s">
        <v>30</v>
      </c>
      <c r="J16" s="231"/>
      <c r="K16" s="230" t="s">
        <v>31</v>
      </c>
      <c r="L16" s="232"/>
      <c r="M16" s="229"/>
    </row>
    <row r="17" spans="2:19" ht="40.5" customHeight="1" thickTop="1">
      <c r="B17" s="18" t="s">
        <v>32</v>
      </c>
      <c r="C17" s="74" t="s">
        <v>130</v>
      </c>
      <c r="D17" s="249" t="s">
        <v>131</v>
      </c>
      <c r="E17" s="249"/>
      <c r="F17" s="249"/>
      <c r="G17" s="19">
        <v>20</v>
      </c>
      <c r="H17" s="20">
        <v>1</v>
      </c>
      <c r="I17" s="250" t="s">
        <v>151</v>
      </c>
      <c r="J17" s="251"/>
      <c r="K17" s="251"/>
      <c r="L17" s="252"/>
      <c r="M17" s="253">
        <f>G17*H17</f>
        <v>20</v>
      </c>
    </row>
    <row r="18" spans="2:19" ht="40.5" customHeight="1" thickBot="1">
      <c r="B18" s="21"/>
      <c r="C18" s="22" t="s">
        <v>141</v>
      </c>
      <c r="D18" s="23">
        <f>M17*100%</f>
        <v>20</v>
      </c>
      <c r="E18" s="24" t="s">
        <v>150</v>
      </c>
      <c r="F18" s="25">
        <f>M17*90%</f>
        <v>18</v>
      </c>
      <c r="G18" s="26" t="s">
        <v>140</v>
      </c>
      <c r="H18" s="27">
        <f>M17*80%</f>
        <v>16</v>
      </c>
      <c r="I18" s="28" t="s">
        <v>142</v>
      </c>
      <c r="J18" s="29">
        <f>M17*70%</f>
        <v>14</v>
      </c>
      <c r="K18" s="30" t="s">
        <v>133</v>
      </c>
      <c r="L18" s="31">
        <f>M17*60%</f>
        <v>12</v>
      </c>
      <c r="M18" s="254"/>
      <c r="S18"/>
    </row>
    <row r="19" spans="2:19" ht="40.5" customHeight="1">
      <c r="B19" s="32" t="s">
        <v>33</v>
      </c>
      <c r="C19" s="33" t="s">
        <v>138</v>
      </c>
      <c r="D19" s="218" t="s">
        <v>132</v>
      </c>
      <c r="E19" s="199"/>
      <c r="F19" s="219"/>
      <c r="G19" s="34">
        <v>50</v>
      </c>
      <c r="H19" s="35">
        <v>1</v>
      </c>
      <c r="I19" s="218" t="s">
        <v>149</v>
      </c>
      <c r="J19" s="199"/>
      <c r="K19" s="199"/>
      <c r="L19" s="201"/>
      <c r="M19" s="220">
        <f>G19*H19</f>
        <v>50</v>
      </c>
    </row>
    <row r="20" spans="2:19" ht="40.5" customHeight="1" thickBot="1">
      <c r="B20" s="36"/>
      <c r="C20" s="22" t="s">
        <v>137</v>
      </c>
      <c r="D20" s="23">
        <f>M19*100%</f>
        <v>50</v>
      </c>
      <c r="E20" s="37" t="s">
        <v>140</v>
      </c>
      <c r="F20" s="25">
        <f>M19*90%</f>
        <v>45</v>
      </c>
      <c r="G20" s="38" t="s">
        <v>136</v>
      </c>
      <c r="H20" s="27">
        <f>M19*80%</f>
        <v>40</v>
      </c>
      <c r="I20" s="39" t="s">
        <v>135</v>
      </c>
      <c r="J20" s="29">
        <f>M19*70%</f>
        <v>35</v>
      </c>
      <c r="K20" s="30" t="s">
        <v>134</v>
      </c>
      <c r="L20" s="31">
        <f>M19*60%</f>
        <v>30</v>
      </c>
      <c r="M20" s="221"/>
    </row>
    <row r="21" spans="2:19" ht="40.5" customHeight="1">
      <c r="B21" s="40" t="s">
        <v>34</v>
      </c>
      <c r="C21" s="41" t="s">
        <v>143</v>
      </c>
      <c r="D21" s="198" t="s">
        <v>146</v>
      </c>
      <c r="E21" s="199"/>
      <c r="F21" s="200"/>
      <c r="G21" s="42">
        <v>30</v>
      </c>
      <c r="H21" s="43">
        <v>1</v>
      </c>
      <c r="I21" s="198" t="s">
        <v>145</v>
      </c>
      <c r="J21" s="199"/>
      <c r="K21" s="199"/>
      <c r="L21" s="201"/>
      <c r="M21" s="202">
        <f>G21*H21</f>
        <v>30</v>
      </c>
    </row>
    <row r="22" spans="2:19" ht="40.5" customHeight="1" thickBot="1">
      <c r="B22" s="44"/>
      <c r="C22" s="22" t="s">
        <v>147</v>
      </c>
      <c r="D22" s="23">
        <f>M21*100%</f>
        <v>30</v>
      </c>
      <c r="E22" s="24" t="s">
        <v>139</v>
      </c>
      <c r="F22" s="25">
        <f>M21*90%</f>
        <v>27</v>
      </c>
      <c r="G22" s="24" t="s">
        <v>148</v>
      </c>
      <c r="H22" s="27">
        <f>M21*80%</f>
        <v>24</v>
      </c>
      <c r="I22" s="28" t="s">
        <v>144</v>
      </c>
      <c r="J22" s="29">
        <f>M21*70%</f>
        <v>21</v>
      </c>
      <c r="K22" s="30" t="s">
        <v>134</v>
      </c>
      <c r="L22" s="31">
        <f>M21*60%</f>
        <v>18</v>
      </c>
      <c r="M22" s="203"/>
    </row>
    <row r="23" spans="2:19" ht="30" customHeight="1" thickTop="1" thickBot="1">
      <c r="B23" s="192" t="s">
        <v>37</v>
      </c>
      <c r="C23" s="193"/>
      <c r="D23" s="194">
        <f>COUNTA(C17,C19,C21)</f>
        <v>3</v>
      </c>
      <c r="E23" s="195"/>
      <c r="F23" s="196"/>
      <c r="G23" s="45">
        <f>G17+G19+G21</f>
        <v>100</v>
      </c>
      <c r="H23" s="46">
        <f>H17+H19+H21</f>
        <v>3</v>
      </c>
      <c r="I23" s="194">
        <f>D23</f>
        <v>3</v>
      </c>
      <c r="J23" s="195"/>
      <c r="K23" s="195"/>
      <c r="L23" s="197"/>
      <c r="M23" s="47">
        <f>SUM(M17:M22)</f>
        <v>100</v>
      </c>
    </row>
    <row r="25" spans="2:19" ht="21" hidden="1" customHeight="1">
      <c r="B25" s="48" t="s">
        <v>38</v>
      </c>
      <c r="C25" s="12"/>
    </row>
    <row r="26" spans="2:19" ht="21" hidden="1" customHeight="1">
      <c r="B26" s="212" t="s">
        <v>39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4"/>
    </row>
    <row r="27" spans="2:19" ht="21" hidden="1" customHeight="1">
      <c r="B27" s="204" t="s">
        <v>40</v>
      </c>
      <c r="C27" s="205"/>
      <c r="D27" s="215" t="s">
        <v>41</v>
      </c>
      <c r="E27" s="216"/>
      <c r="F27" s="215" t="s">
        <v>42</v>
      </c>
      <c r="G27" s="216"/>
      <c r="H27" s="215" t="s">
        <v>43</v>
      </c>
      <c r="I27" s="216"/>
      <c r="J27" s="215" t="s">
        <v>44</v>
      </c>
      <c r="K27" s="216"/>
      <c r="L27" s="215" t="s">
        <v>45</v>
      </c>
      <c r="M27" s="217"/>
    </row>
    <row r="28" spans="2:19" ht="21" hidden="1" customHeight="1">
      <c r="B28" s="204"/>
      <c r="C28" s="205"/>
      <c r="D28" s="216"/>
      <c r="E28" s="216"/>
      <c r="F28" s="216"/>
      <c r="G28" s="216"/>
      <c r="H28" s="216"/>
      <c r="I28" s="216"/>
      <c r="J28" s="216"/>
      <c r="K28" s="216"/>
      <c r="L28" s="216"/>
      <c r="M28" s="217"/>
    </row>
    <row r="29" spans="2:19" ht="21" hidden="1" customHeight="1">
      <c r="B29" s="204" t="s">
        <v>46</v>
      </c>
      <c r="C29" s="205"/>
      <c r="D29" s="208" t="s">
        <v>47</v>
      </c>
      <c r="E29" s="208"/>
      <c r="F29" s="208" t="s">
        <v>48</v>
      </c>
      <c r="G29" s="208"/>
      <c r="H29" s="208" t="s">
        <v>49</v>
      </c>
      <c r="I29" s="208"/>
      <c r="J29" s="208" t="s">
        <v>50</v>
      </c>
      <c r="K29" s="208"/>
      <c r="L29" s="208" t="s">
        <v>51</v>
      </c>
      <c r="M29" s="210"/>
    </row>
    <row r="30" spans="2:19" ht="21" hidden="1" customHeight="1">
      <c r="B30" s="206"/>
      <c r="C30" s="207"/>
      <c r="D30" s="209"/>
      <c r="E30" s="209"/>
      <c r="F30" s="209"/>
      <c r="G30" s="209"/>
      <c r="H30" s="209"/>
      <c r="I30" s="209"/>
      <c r="J30" s="209"/>
      <c r="K30" s="209"/>
      <c r="L30" s="209"/>
      <c r="M30" s="211"/>
    </row>
    <row r="31" spans="2:19" ht="21" hidden="1" customHeight="1"/>
    <row r="32" spans="2:19" ht="21" hidden="1" customHeight="1" thickBot="1">
      <c r="B32" s="48" t="s">
        <v>52</v>
      </c>
      <c r="C32" s="12"/>
    </row>
    <row r="33" spans="2:15" ht="21" hidden="1" customHeight="1">
      <c r="B33" s="183" t="s">
        <v>53</v>
      </c>
      <c r="C33" s="185" t="s">
        <v>54</v>
      </c>
      <c r="D33" s="187" t="s">
        <v>55</v>
      </c>
      <c r="E33" s="187"/>
      <c r="F33" s="188" t="s">
        <v>56</v>
      </c>
      <c r="G33" s="188"/>
      <c r="H33" s="188"/>
      <c r="I33" s="188"/>
      <c r="J33" s="188"/>
      <c r="K33" s="188"/>
      <c r="L33" s="188"/>
      <c r="M33" s="189"/>
    </row>
    <row r="34" spans="2:15" ht="21" hidden="1" customHeight="1">
      <c r="B34" s="184"/>
      <c r="C34" s="186"/>
      <c r="D34" s="49" t="s">
        <v>57</v>
      </c>
      <c r="E34" s="49" t="s">
        <v>58</v>
      </c>
      <c r="F34" s="190" t="s">
        <v>59</v>
      </c>
      <c r="G34" s="190"/>
      <c r="H34" s="190"/>
      <c r="I34" s="190"/>
      <c r="J34" s="190"/>
      <c r="K34" s="190"/>
      <c r="L34" s="190"/>
      <c r="M34" s="191"/>
    </row>
    <row r="35" spans="2:15" ht="21" hidden="1" customHeight="1">
      <c r="B35" s="50" t="s">
        <v>60</v>
      </c>
      <c r="C35" s="51">
        <f>L17</f>
        <v>0</v>
      </c>
      <c r="D35" s="52">
        <v>0.82</v>
      </c>
      <c r="E35" s="52">
        <v>0.91</v>
      </c>
      <c r="F35" s="173" t="s">
        <v>61</v>
      </c>
      <c r="G35" s="173"/>
      <c r="H35" s="173"/>
      <c r="I35" s="173"/>
      <c r="J35" s="173"/>
      <c r="K35" s="173"/>
      <c r="L35" s="173"/>
      <c r="M35" s="174"/>
    </row>
    <row r="36" spans="2:15" ht="21" hidden="1" customHeight="1">
      <c r="B36" s="50" t="s">
        <v>62</v>
      </c>
      <c r="C36" s="51">
        <f>L19</f>
        <v>0</v>
      </c>
      <c r="D36" s="52">
        <v>0.75</v>
      </c>
      <c r="E36" s="52">
        <v>0.8</v>
      </c>
      <c r="F36" s="173" t="s">
        <v>61</v>
      </c>
      <c r="G36" s="173"/>
      <c r="H36" s="173"/>
      <c r="I36" s="173"/>
      <c r="J36" s="173"/>
      <c r="K36" s="173"/>
      <c r="L36" s="173"/>
      <c r="M36" s="174"/>
    </row>
    <row r="37" spans="2:15" ht="21" hidden="1" customHeight="1">
      <c r="B37" s="50" t="s">
        <v>63</v>
      </c>
      <c r="C37" s="51">
        <f>L21</f>
        <v>0</v>
      </c>
      <c r="D37" s="52"/>
      <c r="E37" s="52"/>
      <c r="F37" s="173"/>
      <c r="G37" s="173"/>
      <c r="H37" s="173"/>
      <c r="I37" s="173"/>
      <c r="J37" s="173"/>
      <c r="K37" s="173"/>
      <c r="L37" s="173"/>
      <c r="M37" s="174"/>
    </row>
    <row r="38" spans="2:15" ht="21" hidden="1" customHeight="1">
      <c r="B38" s="50" t="s">
        <v>35</v>
      </c>
      <c r="C38" s="51">
        <f>L22</f>
        <v>18</v>
      </c>
      <c r="D38" s="52"/>
      <c r="E38" s="52"/>
      <c r="F38" s="173"/>
      <c r="G38" s="173"/>
      <c r="H38" s="173"/>
      <c r="I38" s="173"/>
      <c r="J38" s="173"/>
      <c r="K38" s="173"/>
      <c r="L38" s="173"/>
      <c r="M38" s="174"/>
    </row>
    <row r="39" spans="2:15" ht="21" hidden="1" customHeight="1">
      <c r="B39" s="50" t="s">
        <v>36</v>
      </c>
      <c r="C39" s="51" t="e">
        <f>#REF!</f>
        <v>#REF!</v>
      </c>
      <c r="D39" s="52"/>
      <c r="E39" s="52"/>
      <c r="F39" s="173"/>
      <c r="G39" s="173"/>
      <c r="H39" s="173"/>
      <c r="I39" s="173"/>
      <c r="J39" s="173"/>
      <c r="K39" s="173"/>
      <c r="L39" s="173"/>
      <c r="M39" s="174"/>
    </row>
    <row r="40" spans="2:15" ht="21" hidden="1" customHeight="1" thickBot="1">
      <c r="B40" s="53">
        <f>COUNTA(B35:B39)</f>
        <v>5</v>
      </c>
      <c r="C40" s="54">
        <f>L21</f>
        <v>0</v>
      </c>
      <c r="D40" s="55">
        <f>AVERAGE(D35:D37)</f>
        <v>0.78499999999999992</v>
      </c>
      <c r="E40" s="55">
        <f>AVERAGE(E35:E37)</f>
        <v>0.85499999999999998</v>
      </c>
      <c r="F40" s="175"/>
      <c r="G40" s="175"/>
      <c r="H40" s="175"/>
      <c r="I40" s="175"/>
      <c r="J40" s="175"/>
      <c r="K40" s="175"/>
      <c r="L40" s="175"/>
      <c r="M40" s="176"/>
    </row>
    <row r="43" spans="2:15" ht="21" customHeight="1">
      <c r="B43" s="177" t="s">
        <v>64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9"/>
      <c r="N43" s="56"/>
      <c r="O43" s="56"/>
    </row>
    <row r="44" spans="2:15" ht="21" customHeight="1">
      <c r="B44" s="180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2"/>
      <c r="N44" s="56"/>
      <c r="O44" s="56"/>
    </row>
    <row r="45" spans="2:15" ht="21" customHeight="1">
      <c r="C45" s="57"/>
      <c r="D45" s="57"/>
      <c r="E45" s="57"/>
      <c r="F45" s="57"/>
      <c r="G45" s="57"/>
      <c r="H45" s="57"/>
      <c r="I45" s="57"/>
      <c r="J45" s="57"/>
      <c r="K45" s="57"/>
      <c r="L45" s="57"/>
    </row>
    <row r="46" spans="2:15" ht="21" customHeight="1" thickBot="1">
      <c r="B46" s="48" t="s">
        <v>65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</row>
    <row r="47" spans="2:15" ht="21" customHeight="1">
      <c r="B47" s="125" t="s">
        <v>66</v>
      </c>
      <c r="C47" s="126"/>
      <c r="D47" s="159" t="s">
        <v>67</v>
      </c>
      <c r="E47" s="160"/>
      <c r="F47" s="160"/>
      <c r="G47" s="160"/>
      <c r="H47" s="161"/>
      <c r="I47" s="126" t="s">
        <v>68</v>
      </c>
      <c r="J47" s="126"/>
      <c r="K47" s="165" t="s">
        <v>69</v>
      </c>
      <c r="L47" s="165" t="s">
        <v>70</v>
      </c>
    </row>
    <row r="48" spans="2:15" ht="21" customHeight="1">
      <c r="B48" s="130"/>
      <c r="C48" s="131"/>
      <c r="D48" s="162"/>
      <c r="E48" s="163"/>
      <c r="F48" s="163"/>
      <c r="G48" s="163"/>
      <c r="H48" s="164"/>
      <c r="I48" s="131"/>
      <c r="J48" s="131"/>
      <c r="K48" s="166"/>
      <c r="L48" s="166"/>
    </row>
    <row r="49" spans="2:15" ht="21" customHeight="1">
      <c r="B49" s="130" t="s">
        <v>71</v>
      </c>
      <c r="C49" s="131"/>
      <c r="D49" s="167" t="s">
        <v>128</v>
      </c>
      <c r="E49" s="168"/>
      <c r="F49" s="168"/>
      <c r="G49" s="168"/>
      <c r="H49" s="169"/>
      <c r="I49" s="170" t="s">
        <v>129</v>
      </c>
      <c r="J49" s="170"/>
      <c r="K49" s="58">
        <v>10</v>
      </c>
      <c r="L49" s="171">
        <f>K49+K50</f>
        <v>10</v>
      </c>
    </row>
    <row r="50" spans="2:15" ht="21" customHeight="1" thickBot="1">
      <c r="B50" s="111" t="s">
        <v>72</v>
      </c>
      <c r="C50" s="112"/>
      <c r="D50" s="147"/>
      <c r="E50" s="148"/>
      <c r="F50" s="148"/>
      <c r="G50" s="148"/>
      <c r="H50" s="149"/>
      <c r="I50" s="150"/>
      <c r="J50" s="150"/>
      <c r="K50" s="59"/>
      <c r="L50" s="172"/>
    </row>
    <row r="51" spans="2:15" ht="21" customHeight="1">
      <c r="N51" s="60"/>
      <c r="O51" s="60"/>
    </row>
    <row r="52" spans="2:15" ht="21" customHeight="1">
      <c r="N52" s="60"/>
      <c r="O52" s="60"/>
    </row>
    <row r="53" spans="2:15" ht="21" hidden="1" customHeight="1">
      <c r="B53" s="48" t="s">
        <v>73</v>
      </c>
      <c r="C53" s="12"/>
      <c r="N53" s="60"/>
      <c r="O53" s="60"/>
    </row>
    <row r="54" spans="2:15" ht="21" hidden="1" customHeight="1">
      <c r="B54" s="151" t="s">
        <v>74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3"/>
      <c r="N54" s="60"/>
      <c r="O54" s="60"/>
    </row>
    <row r="55" spans="2:15" ht="21" hidden="1" customHeight="1">
      <c r="B55" s="154" t="s">
        <v>66</v>
      </c>
      <c r="C55" s="155"/>
      <c r="D55" s="156">
        <v>5</v>
      </c>
      <c r="E55" s="156"/>
      <c r="F55" s="156">
        <v>4</v>
      </c>
      <c r="G55" s="156"/>
      <c r="H55" s="156">
        <v>3</v>
      </c>
      <c r="I55" s="156"/>
      <c r="J55" s="156">
        <v>2</v>
      </c>
      <c r="K55" s="156"/>
      <c r="L55" s="157">
        <v>1</v>
      </c>
      <c r="M55" s="158"/>
      <c r="N55" s="60"/>
      <c r="O55" s="60"/>
    </row>
    <row r="56" spans="2:15" ht="21" hidden="1" customHeight="1">
      <c r="B56" s="143" t="s">
        <v>75</v>
      </c>
      <c r="C56" s="144"/>
      <c r="D56" s="145" t="s">
        <v>76</v>
      </c>
      <c r="E56" s="145"/>
      <c r="F56" s="145" t="s">
        <v>77</v>
      </c>
      <c r="G56" s="145"/>
      <c r="H56" s="145" t="s">
        <v>78</v>
      </c>
      <c r="I56" s="145"/>
      <c r="J56" s="145" t="s">
        <v>79</v>
      </c>
      <c r="K56" s="145"/>
      <c r="L56" s="145" t="s">
        <v>80</v>
      </c>
      <c r="M56" s="146"/>
      <c r="N56" s="60"/>
      <c r="O56" s="60"/>
    </row>
    <row r="57" spans="2:15" ht="21" hidden="1" customHeight="1">
      <c r="B57" s="143"/>
      <c r="C57" s="144"/>
      <c r="D57" s="145"/>
      <c r="E57" s="145"/>
      <c r="F57" s="145"/>
      <c r="G57" s="145"/>
      <c r="H57" s="145"/>
      <c r="I57" s="145"/>
      <c r="J57" s="145"/>
      <c r="K57" s="145"/>
      <c r="L57" s="145"/>
      <c r="M57" s="146"/>
      <c r="N57" s="60"/>
      <c r="O57" s="60"/>
    </row>
    <row r="58" spans="2:15" ht="21" hidden="1" customHeight="1">
      <c r="B58" s="135" t="s">
        <v>81</v>
      </c>
      <c r="C58" s="136"/>
      <c r="D58" s="139" t="s">
        <v>47</v>
      </c>
      <c r="E58" s="139"/>
      <c r="F58" s="139" t="s">
        <v>48</v>
      </c>
      <c r="G58" s="139"/>
      <c r="H58" s="139" t="s">
        <v>49</v>
      </c>
      <c r="I58" s="139"/>
      <c r="J58" s="139" t="s">
        <v>82</v>
      </c>
      <c r="K58" s="139"/>
      <c r="L58" s="139" t="s">
        <v>51</v>
      </c>
      <c r="M58" s="141"/>
      <c r="N58" s="60"/>
      <c r="O58" s="60"/>
    </row>
    <row r="59" spans="2:15" ht="21" hidden="1" customHeight="1">
      <c r="B59" s="137"/>
      <c r="C59" s="138"/>
      <c r="D59" s="140"/>
      <c r="E59" s="140"/>
      <c r="F59" s="140"/>
      <c r="G59" s="140"/>
      <c r="H59" s="140"/>
      <c r="I59" s="140"/>
      <c r="J59" s="140"/>
      <c r="K59" s="140"/>
      <c r="L59" s="140"/>
      <c r="M59" s="142"/>
      <c r="N59" s="60"/>
      <c r="O59" s="60"/>
    </row>
    <row r="60" spans="2:15" ht="21" hidden="1" customHeight="1">
      <c r="N60" s="60"/>
      <c r="O60" s="60"/>
    </row>
    <row r="61" spans="2:15" ht="21" hidden="1" customHeight="1">
      <c r="N61" s="60"/>
      <c r="O61" s="60"/>
    </row>
    <row r="62" spans="2:15" ht="21" hidden="1" customHeight="1">
      <c r="B62" s="60" t="s">
        <v>83</v>
      </c>
      <c r="N62" s="122" t="s">
        <v>84</v>
      </c>
      <c r="O62" s="122"/>
    </row>
    <row r="63" spans="2:15" ht="21" hidden="1" customHeight="1" thickBot="1">
      <c r="B63" s="48" t="s">
        <v>85</v>
      </c>
      <c r="N63" s="123" t="s">
        <v>86</v>
      </c>
      <c r="O63" s="123" t="s">
        <v>87</v>
      </c>
    </row>
    <row r="64" spans="2:15" ht="21" hidden="1" customHeight="1">
      <c r="B64" s="125" t="s">
        <v>66</v>
      </c>
      <c r="C64" s="126"/>
      <c r="D64" s="127" t="s">
        <v>88</v>
      </c>
      <c r="E64" s="128"/>
      <c r="F64" s="128"/>
      <c r="G64" s="128"/>
      <c r="H64" s="128"/>
      <c r="I64" s="128"/>
      <c r="J64" s="128"/>
      <c r="K64" s="128"/>
      <c r="L64" s="129"/>
      <c r="N64" s="124"/>
      <c r="O64" s="124"/>
    </row>
    <row r="65" spans="2:15" ht="21" hidden="1" customHeight="1">
      <c r="B65" s="130" t="s">
        <v>89</v>
      </c>
      <c r="C65" s="131"/>
      <c r="D65" s="132" t="s">
        <v>90</v>
      </c>
      <c r="E65" s="133"/>
      <c r="F65" s="133"/>
      <c r="G65" s="133"/>
      <c r="H65" s="133"/>
      <c r="I65" s="133"/>
      <c r="J65" s="133"/>
      <c r="K65" s="133"/>
      <c r="L65" s="134"/>
      <c r="N65" s="61"/>
      <c r="O65" s="61"/>
    </row>
    <row r="66" spans="2:15" ht="21" hidden="1" customHeight="1" thickBot="1">
      <c r="B66" s="111" t="s">
        <v>91</v>
      </c>
      <c r="C66" s="112"/>
      <c r="D66" s="113" t="s">
        <v>61</v>
      </c>
      <c r="E66" s="114"/>
      <c r="F66" s="114"/>
      <c r="G66" s="114"/>
      <c r="H66" s="114"/>
      <c r="I66" s="114"/>
      <c r="J66" s="114"/>
      <c r="K66" s="114"/>
      <c r="L66" s="115"/>
      <c r="N66" s="61"/>
      <c r="O66" s="61"/>
    </row>
    <row r="67" spans="2:15" ht="21" hidden="1" customHeight="1"/>
    <row r="68" spans="2:15" ht="21" hidden="1" customHeight="1"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</row>
    <row r="69" spans="2:15" ht="21" hidden="1" customHeight="1">
      <c r="B69" s="60" t="s">
        <v>92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</row>
    <row r="70" spans="2:15" ht="21" hidden="1" customHeight="1">
      <c r="B70" s="60" t="s">
        <v>93</v>
      </c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</row>
    <row r="71" spans="2:15" ht="21" hidden="1" customHeight="1">
      <c r="B71" s="116" t="s">
        <v>94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8"/>
    </row>
    <row r="72" spans="2:15" ht="21" hidden="1" customHeight="1">
      <c r="B72" s="63" t="s">
        <v>66</v>
      </c>
      <c r="C72" s="119">
        <v>5</v>
      </c>
      <c r="D72" s="119"/>
      <c r="E72" s="119">
        <v>4</v>
      </c>
      <c r="F72" s="119"/>
      <c r="G72" s="119">
        <v>3</v>
      </c>
      <c r="H72" s="119"/>
      <c r="I72" s="119">
        <v>2</v>
      </c>
      <c r="J72" s="119"/>
      <c r="K72" s="120">
        <v>1</v>
      </c>
      <c r="L72" s="121"/>
    </row>
    <row r="73" spans="2:15" ht="21" hidden="1" customHeight="1">
      <c r="B73" s="97" t="s">
        <v>95</v>
      </c>
      <c r="C73" s="99" t="s">
        <v>96</v>
      </c>
      <c r="D73" s="99"/>
      <c r="E73" s="99" t="s">
        <v>97</v>
      </c>
      <c r="F73" s="99"/>
      <c r="G73" s="99" t="s">
        <v>98</v>
      </c>
      <c r="H73" s="99"/>
      <c r="I73" s="101" t="s">
        <v>99</v>
      </c>
      <c r="J73" s="101"/>
      <c r="K73" s="103" t="s">
        <v>100</v>
      </c>
      <c r="L73" s="104"/>
    </row>
    <row r="74" spans="2:15" ht="21" hidden="1" customHeight="1">
      <c r="B74" s="97"/>
      <c r="C74" s="99"/>
      <c r="D74" s="99"/>
      <c r="E74" s="99"/>
      <c r="F74" s="99"/>
      <c r="G74" s="99"/>
      <c r="H74" s="99"/>
      <c r="I74" s="101"/>
      <c r="J74" s="101"/>
      <c r="K74" s="107"/>
      <c r="L74" s="108"/>
    </row>
    <row r="75" spans="2:15" ht="21" hidden="1" customHeight="1">
      <c r="B75" s="97"/>
      <c r="C75" s="99"/>
      <c r="D75" s="99"/>
      <c r="E75" s="99"/>
      <c r="F75" s="99"/>
      <c r="G75" s="99"/>
      <c r="H75" s="99"/>
      <c r="I75" s="101"/>
      <c r="J75" s="101"/>
      <c r="K75" s="109"/>
      <c r="L75" s="110"/>
    </row>
    <row r="76" spans="2:15" ht="21" hidden="1" customHeight="1">
      <c r="B76" s="97" t="s">
        <v>101</v>
      </c>
      <c r="C76" s="99" t="s">
        <v>102</v>
      </c>
      <c r="D76" s="99"/>
      <c r="E76" s="99" t="s">
        <v>103</v>
      </c>
      <c r="F76" s="99"/>
      <c r="G76" s="99" t="s">
        <v>104</v>
      </c>
      <c r="H76" s="99"/>
      <c r="I76" s="101" t="s">
        <v>105</v>
      </c>
      <c r="J76" s="101"/>
      <c r="K76" s="103" t="s">
        <v>106</v>
      </c>
      <c r="L76" s="104"/>
    </row>
    <row r="77" spans="2:15" ht="21" hidden="1" customHeight="1">
      <c r="B77" s="97"/>
      <c r="C77" s="99"/>
      <c r="D77" s="99"/>
      <c r="E77" s="99"/>
      <c r="F77" s="99"/>
      <c r="G77" s="99"/>
      <c r="H77" s="99"/>
      <c r="I77" s="101"/>
      <c r="J77" s="101"/>
      <c r="K77" s="107"/>
      <c r="L77" s="108"/>
    </row>
    <row r="78" spans="2:15" ht="21" hidden="1" customHeight="1">
      <c r="B78" s="97"/>
      <c r="C78" s="99"/>
      <c r="D78" s="99"/>
      <c r="E78" s="99"/>
      <c r="F78" s="99"/>
      <c r="G78" s="99"/>
      <c r="H78" s="99"/>
      <c r="I78" s="101"/>
      <c r="J78" s="101"/>
      <c r="K78" s="109"/>
      <c r="L78" s="110"/>
    </row>
    <row r="79" spans="2:15" ht="21" hidden="1" customHeight="1">
      <c r="B79" s="97" t="s">
        <v>107</v>
      </c>
      <c r="C79" s="99" t="s">
        <v>108</v>
      </c>
      <c r="D79" s="99"/>
      <c r="E79" s="99" t="s">
        <v>109</v>
      </c>
      <c r="F79" s="99"/>
      <c r="G79" s="99" t="s">
        <v>110</v>
      </c>
      <c r="H79" s="99"/>
      <c r="I79" s="101" t="s">
        <v>111</v>
      </c>
      <c r="J79" s="101"/>
      <c r="K79" s="103" t="s">
        <v>112</v>
      </c>
      <c r="L79" s="104"/>
    </row>
    <row r="80" spans="2:15" ht="21" hidden="1" customHeight="1">
      <c r="B80" s="98"/>
      <c r="C80" s="100"/>
      <c r="D80" s="100"/>
      <c r="E80" s="100"/>
      <c r="F80" s="100"/>
      <c r="G80" s="100"/>
      <c r="H80" s="100"/>
      <c r="I80" s="102"/>
      <c r="J80" s="102"/>
      <c r="K80" s="105"/>
      <c r="L80" s="106"/>
    </row>
    <row r="81" spans="2:15" ht="21" hidden="1" customHeight="1">
      <c r="B81" s="48"/>
    </row>
    <row r="82" spans="2:15" ht="21" hidden="1" customHeight="1">
      <c r="B82" s="48" t="s">
        <v>113</v>
      </c>
      <c r="N82" s="94" t="s">
        <v>84</v>
      </c>
      <c r="O82" s="94"/>
    </row>
    <row r="83" spans="2:15" ht="21" hidden="1" customHeight="1">
      <c r="B83" s="95" t="s">
        <v>114</v>
      </c>
      <c r="C83" s="95" t="s">
        <v>115</v>
      </c>
      <c r="D83" s="95"/>
      <c r="E83" s="95" t="s">
        <v>116</v>
      </c>
      <c r="F83" s="95"/>
      <c r="G83" s="95"/>
      <c r="H83" s="95"/>
      <c r="I83" s="95"/>
      <c r="J83" s="95"/>
      <c r="K83" s="95"/>
      <c r="L83" s="95"/>
      <c r="M83" s="48"/>
      <c r="N83" s="96" t="s">
        <v>86</v>
      </c>
      <c r="O83" s="96" t="s">
        <v>87</v>
      </c>
    </row>
    <row r="84" spans="2:15" ht="21" hidden="1" customHeight="1"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48"/>
      <c r="N84" s="95"/>
      <c r="O84" s="95"/>
    </row>
    <row r="85" spans="2:15" ht="21" hidden="1" customHeight="1">
      <c r="B85" s="82" t="s">
        <v>117</v>
      </c>
      <c r="C85" s="85" t="s">
        <v>118</v>
      </c>
      <c r="D85" s="86"/>
      <c r="E85" s="91"/>
      <c r="F85" s="92"/>
      <c r="G85" s="92"/>
      <c r="H85" s="92"/>
      <c r="I85" s="92"/>
      <c r="J85" s="92"/>
      <c r="K85" s="92"/>
      <c r="L85" s="93"/>
      <c r="M85" s="64"/>
      <c r="N85" s="65"/>
      <c r="O85" s="65"/>
    </row>
    <row r="86" spans="2:15" ht="21" hidden="1" customHeight="1">
      <c r="B86" s="83"/>
      <c r="C86" s="87"/>
      <c r="D86" s="88"/>
      <c r="E86" s="91"/>
      <c r="F86" s="92"/>
      <c r="G86" s="92"/>
      <c r="H86" s="92"/>
      <c r="I86" s="92"/>
      <c r="J86" s="92"/>
      <c r="K86" s="92"/>
      <c r="L86" s="93"/>
      <c r="M86" s="64"/>
      <c r="N86" s="65"/>
      <c r="O86" s="65"/>
    </row>
    <row r="87" spans="2:15" ht="21" hidden="1" customHeight="1">
      <c r="B87" s="83"/>
      <c r="C87" s="87"/>
      <c r="D87" s="88"/>
      <c r="E87" s="91"/>
      <c r="F87" s="92"/>
      <c r="G87" s="92"/>
      <c r="H87" s="92"/>
      <c r="I87" s="92"/>
      <c r="J87" s="92"/>
      <c r="K87" s="92"/>
      <c r="L87" s="93"/>
      <c r="M87" s="64"/>
      <c r="N87" s="65"/>
      <c r="O87" s="65"/>
    </row>
    <row r="88" spans="2:15" ht="21" hidden="1" customHeight="1">
      <c r="B88" s="83"/>
      <c r="C88" s="87"/>
      <c r="D88" s="88"/>
      <c r="E88" s="91"/>
      <c r="F88" s="92"/>
      <c r="G88" s="92"/>
      <c r="H88" s="92"/>
      <c r="I88" s="92"/>
      <c r="J88" s="92"/>
      <c r="K88" s="92"/>
      <c r="L88" s="93"/>
      <c r="M88" s="64"/>
      <c r="N88" s="65"/>
      <c r="O88" s="65"/>
    </row>
    <row r="89" spans="2:15" ht="21" hidden="1" customHeight="1">
      <c r="B89" s="84"/>
      <c r="C89" s="89"/>
      <c r="D89" s="90"/>
      <c r="E89" s="91"/>
      <c r="F89" s="92"/>
      <c r="G89" s="92"/>
      <c r="H89" s="92"/>
      <c r="I89" s="92"/>
      <c r="J89" s="92"/>
      <c r="K89" s="92"/>
      <c r="L89" s="93"/>
      <c r="M89" s="64"/>
      <c r="N89" s="65"/>
      <c r="O89" s="65"/>
    </row>
    <row r="90" spans="2:15" ht="21" hidden="1" customHeight="1">
      <c r="B90" s="75" t="s">
        <v>119</v>
      </c>
      <c r="C90" s="76"/>
      <c r="D90" s="76"/>
      <c r="E90" s="76"/>
      <c r="F90" s="76"/>
      <c r="G90" s="76"/>
      <c r="H90" s="76"/>
      <c r="I90" s="76"/>
      <c r="J90" s="76"/>
      <c r="K90" s="76"/>
      <c r="L90" s="77"/>
      <c r="M90" s="64"/>
      <c r="N90" s="66">
        <f>SUM(N85:N89)</f>
        <v>0</v>
      </c>
      <c r="O90" s="66">
        <f>SUM(O85:O89)</f>
        <v>0</v>
      </c>
    </row>
    <row r="91" spans="2:15" ht="21" hidden="1" customHeight="1"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4"/>
      <c r="N91" s="68"/>
      <c r="O91" s="69"/>
    </row>
    <row r="92" spans="2:15" ht="21" hidden="1" customHeight="1">
      <c r="B92" s="82" t="s">
        <v>120</v>
      </c>
      <c r="C92" s="85" t="s">
        <v>118</v>
      </c>
      <c r="D92" s="86"/>
      <c r="E92" s="91"/>
      <c r="F92" s="92"/>
      <c r="G92" s="92"/>
      <c r="H92" s="92"/>
      <c r="I92" s="92"/>
      <c r="J92" s="92"/>
      <c r="K92" s="92"/>
      <c r="L92" s="93"/>
      <c r="M92" s="64"/>
      <c r="N92" s="65"/>
      <c r="O92" s="65"/>
    </row>
    <row r="93" spans="2:15" ht="21" hidden="1" customHeight="1">
      <c r="B93" s="83"/>
      <c r="C93" s="87"/>
      <c r="D93" s="88"/>
      <c r="E93" s="91"/>
      <c r="F93" s="92"/>
      <c r="G93" s="92"/>
      <c r="H93" s="92"/>
      <c r="I93" s="92"/>
      <c r="J93" s="92"/>
      <c r="K93" s="92"/>
      <c r="L93" s="93"/>
      <c r="M93" s="64"/>
      <c r="N93" s="65"/>
      <c r="O93" s="65"/>
    </row>
    <row r="94" spans="2:15" ht="21" hidden="1" customHeight="1">
      <c r="B94" s="83"/>
      <c r="C94" s="87"/>
      <c r="D94" s="88"/>
      <c r="E94" s="91"/>
      <c r="F94" s="92"/>
      <c r="G94" s="92"/>
      <c r="H94" s="92"/>
      <c r="I94" s="92"/>
      <c r="J94" s="92"/>
      <c r="K94" s="92"/>
      <c r="L94" s="93"/>
      <c r="M94" s="64"/>
      <c r="N94" s="65"/>
      <c r="O94" s="65"/>
    </row>
    <row r="95" spans="2:15" ht="21" hidden="1" customHeight="1">
      <c r="B95" s="83"/>
      <c r="C95" s="87"/>
      <c r="D95" s="88"/>
      <c r="E95" s="91"/>
      <c r="F95" s="92"/>
      <c r="G95" s="92"/>
      <c r="H95" s="92"/>
      <c r="I95" s="92"/>
      <c r="J95" s="92"/>
      <c r="K95" s="92"/>
      <c r="L95" s="93"/>
      <c r="M95" s="64"/>
      <c r="N95" s="65"/>
      <c r="O95" s="65"/>
    </row>
    <row r="96" spans="2:15" ht="21" hidden="1" customHeight="1">
      <c r="B96" s="84"/>
      <c r="C96" s="89"/>
      <c r="D96" s="90"/>
      <c r="E96" s="91"/>
      <c r="F96" s="92"/>
      <c r="G96" s="92"/>
      <c r="H96" s="92"/>
      <c r="I96" s="92"/>
      <c r="J96" s="92"/>
      <c r="K96" s="92"/>
      <c r="L96" s="93"/>
      <c r="M96" s="64"/>
      <c r="N96" s="65"/>
      <c r="O96" s="65"/>
    </row>
    <row r="97" spans="2:15" ht="21" hidden="1" customHeight="1">
      <c r="B97" s="75" t="s">
        <v>119</v>
      </c>
      <c r="C97" s="76"/>
      <c r="D97" s="76"/>
      <c r="E97" s="76"/>
      <c r="F97" s="76"/>
      <c r="G97" s="76"/>
      <c r="H97" s="76"/>
      <c r="I97" s="76"/>
      <c r="J97" s="76"/>
      <c r="K97" s="76"/>
      <c r="L97" s="77"/>
      <c r="M97" s="64"/>
      <c r="N97" s="66">
        <f>SUM(N92:N96)</f>
        <v>0</v>
      </c>
      <c r="O97" s="66">
        <f>SUM(O92:O96)</f>
        <v>0</v>
      </c>
    </row>
    <row r="98" spans="2:15" ht="21" hidden="1" customHeight="1">
      <c r="B98" s="67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9"/>
    </row>
    <row r="99" spans="2:15" ht="21" hidden="1" customHeight="1">
      <c r="B99" s="82" t="s">
        <v>121</v>
      </c>
      <c r="C99" s="85" t="s">
        <v>118</v>
      </c>
      <c r="D99" s="86"/>
      <c r="E99" s="91"/>
      <c r="F99" s="92"/>
      <c r="G99" s="92"/>
      <c r="H99" s="92"/>
      <c r="I99" s="92"/>
      <c r="J99" s="92"/>
      <c r="K99" s="92"/>
      <c r="L99" s="93"/>
      <c r="M99" s="64"/>
      <c r="N99" s="65"/>
      <c r="O99" s="65"/>
    </row>
    <row r="100" spans="2:15" ht="21" hidden="1" customHeight="1">
      <c r="B100" s="83"/>
      <c r="C100" s="87"/>
      <c r="D100" s="88"/>
      <c r="E100" s="91"/>
      <c r="F100" s="92"/>
      <c r="G100" s="92"/>
      <c r="H100" s="92"/>
      <c r="I100" s="92"/>
      <c r="J100" s="92"/>
      <c r="K100" s="92"/>
      <c r="L100" s="93"/>
      <c r="M100" s="64"/>
      <c r="N100" s="65"/>
      <c r="O100" s="65"/>
    </row>
    <row r="101" spans="2:15" ht="21" hidden="1" customHeight="1">
      <c r="B101" s="83"/>
      <c r="C101" s="87"/>
      <c r="D101" s="88"/>
      <c r="E101" s="91"/>
      <c r="F101" s="92"/>
      <c r="G101" s="92"/>
      <c r="H101" s="92"/>
      <c r="I101" s="92"/>
      <c r="J101" s="92"/>
      <c r="K101" s="92"/>
      <c r="L101" s="93"/>
      <c r="M101" s="64"/>
      <c r="N101" s="65"/>
      <c r="O101" s="65"/>
    </row>
    <row r="102" spans="2:15" ht="21" hidden="1" customHeight="1">
      <c r="B102" s="83"/>
      <c r="C102" s="87"/>
      <c r="D102" s="88"/>
      <c r="E102" s="91"/>
      <c r="F102" s="92"/>
      <c r="G102" s="92"/>
      <c r="H102" s="92"/>
      <c r="I102" s="92"/>
      <c r="J102" s="92"/>
      <c r="K102" s="92"/>
      <c r="L102" s="93"/>
      <c r="M102" s="64"/>
      <c r="N102" s="65"/>
      <c r="O102" s="65"/>
    </row>
    <row r="103" spans="2:15" ht="21" hidden="1" customHeight="1">
      <c r="B103" s="84"/>
      <c r="C103" s="89"/>
      <c r="D103" s="90"/>
      <c r="E103" s="91"/>
      <c r="F103" s="92"/>
      <c r="G103" s="92"/>
      <c r="H103" s="92"/>
      <c r="I103" s="92"/>
      <c r="J103" s="92"/>
      <c r="K103" s="92"/>
      <c r="L103" s="93"/>
      <c r="M103" s="64"/>
      <c r="N103" s="65"/>
      <c r="O103" s="65"/>
    </row>
    <row r="104" spans="2:15" ht="21" hidden="1" customHeight="1">
      <c r="B104" s="75" t="s">
        <v>119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7"/>
      <c r="M104" s="64"/>
      <c r="N104" s="66">
        <f>SUM(N99:N103)</f>
        <v>0</v>
      </c>
      <c r="O104" s="66">
        <f>SUM(O99:O103)</f>
        <v>0</v>
      </c>
    </row>
    <row r="105" spans="2:15" ht="21" hidden="1" customHeight="1">
      <c r="B105" s="67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9"/>
    </row>
    <row r="106" spans="2:15" ht="21" hidden="1" customHeight="1">
      <c r="B106" s="82" t="s">
        <v>122</v>
      </c>
      <c r="C106" s="85" t="s">
        <v>118</v>
      </c>
      <c r="D106" s="86"/>
      <c r="E106" s="91"/>
      <c r="F106" s="92"/>
      <c r="G106" s="92"/>
      <c r="H106" s="92"/>
      <c r="I106" s="92"/>
      <c r="J106" s="92"/>
      <c r="K106" s="92"/>
      <c r="L106" s="93"/>
      <c r="M106" s="64"/>
      <c r="N106" s="65"/>
      <c r="O106" s="65"/>
    </row>
    <row r="107" spans="2:15" ht="21" hidden="1" customHeight="1">
      <c r="B107" s="83"/>
      <c r="C107" s="87"/>
      <c r="D107" s="88"/>
      <c r="E107" s="91"/>
      <c r="F107" s="92"/>
      <c r="G107" s="92"/>
      <c r="H107" s="92"/>
      <c r="I107" s="92"/>
      <c r="J107" s="92"/>
      <c r="K107" s="92"/>
      <c r="L107" s="93"/>
      <c r="M107" s="64"/>
      <c r="N107" s="65"/>
      <c r="O107" s="65"/>
    </row>
    <row r="108" spans="2:15" ht="21" hidden="1" customHeight="1">
      <c r="B108" s="83"/>
      <c r="C108" s="87"/>
      <c r="D108" s="88"/>
      <c r="E108" s="91"/>
      <c r="F108" s="92"/>
      <c r="G108" s="92"/>
      <c r="H108" s="92"/>
      <c r="I108" s="92"/>
      <c r="J108" s="92"/>
      <c r="K108" s="92"/>
      <c r="L108" s="93"/>
      <c r="M108" s="64"/>
      <c r="N108" s="65"/>
      <c r="O108" s="65"/>
    </row>
    <row r="109" spans="2:15" ht="21" hidden="1" customHeight="1">
      <c r="B109" s="83"/>
      <c r="C109" s="87"/>
      <c r="D109" s="88"/>
      <c r="E109" s="91"/>
      <c r="F109" s="92"/>
      <c r="G109" s="92"/>
      <c r="H109" s="92"/>
      <c r="I109" s="92"/>
      <c r="J109" s="92"/>
      <c r="K109" s="92"/>
      <c r="L109" s="93"/>
      <c r="M109" s="64"/>
      <c r="N109" s="65"/>
      <c r="O109" s="65"/>
    </row>
    <row r="110" spans="2:15" ht="21" hidden="1" customHeight="1">
      <c r="B110" s="84"/>
      <c r="C110" s="89"/>
      <c r="D110" s="90"/>
      <c r="E110" s="91"/>
      <c r="F110" s="92"/>
      <c r="G110" s="92"/>
      <c r="H110" s="92"/>
      <c r="I110" s="92"/>
      <c r="J110" s="92"/>
      <c r="K110" s="92"/>
      <c r="L110" s="93"/>
      <c r="M110" s="64"/>
      <c r="N110" s="65"/>
      <c r="O110" s="65"/>
    </row>
    <row r="111" spans="2:15" ht="21" hidden="1" customHeight="1">
      <c r="B111" s="75" t="s">
        <v>119</v>
      </c>
      <c r="C111" s="76"/>
      <c r="D111" s="76"/>
      <c r="E111" s="76"/>
      <c r="F111" s="76"/>
      <c r="G111" s="76"/>
      <c r="H111" s="76"/>
      <c r="I111" s="76"/>
      <c r="J111" s="76"/>
      <c r="K111" s="76"/>
      <c r="L111" s="77"/>
      <c r="M111" s="64"/>
      <c r="N111" s="66">
        <f>SUM(N106:N110)</f>
        <v>0</v>
      </c>
      <c r="O111" s="66">
        <f>SUM(O106:O110)</f>
        <v>0</v>
      </c>
    </row>
    <row r="112" spans="2:15" ht="21" hidden="1" customHeight="1">
      <c r="B112" s="67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9"/>
    </row>
    <row r="113" spans="2:16" ht="21" hidden="1" customHeight="1">
      <c r="B113" s="13"/>
      <c r="C113" s="13"/>
      <c r="D113" s="13"/>
      <c r="E113" s="13"/>
      <c r="F113" s="69"/>
      <c r="G113" s="69"/>
      <c r="H113" s="69"/>
      <c r="I113" s="69"/>
      <c r="J113" s="69"/>
      <c r="K113" s="69"/>
      <c r="L113" s="70"/>
      <c r="M113" s="70"/>
      <c r="N113" s="70"/>
      <c r="O113" s="71"/>
      <c r="P113" s="70"/>
    </row>
    <row r="114" spans="2:16" ht="21" hidden="1" customHeight="1">
      <c r="B114" s="72" t="s">
        <v>123</v>
      </c>
    </row>
    <row r="115" spans="2:16" ht="21" hidden="1" customHeight="1">
      <c r="B115" s="78" t="s">
        <v>124</v>
      </c>
      <c r="C115" s="78"/>
      <c r="D115" s="80"/>
      <c r="E115" s="80"/>
      <c r="F115" s="80"/>
      <c r="G115" s="80"/>
      <c r="H115" s="80"/>
      <c r="I115" s="80"/>
      <c r="J115" s="80"/>
      <c r="K115" s="80"/>
      <c r="L115" s="80"/>
    </row>
    <row r="116" spans="2:16" ht="21" hidden="1" customHeight="1">
      <c r="B116" s="79"/>
      <c r="C116" s="79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6" ht="21" hidden="1" customHeight="1"/>
  </sheetData>
  <mergeCells count="155">
    <mergeCell ref="B2:O3"/>
    <mergeCell ref="B6:B8"/>
    <mergeCell ref="D6:E6"/>
    <mergeCell ref="D7:E7"/>
    <mergeCell ref="C8:I8"/>
    <mergeCell ref="B11:M12"/>
    <mergeCell ref="D17:F17"/>
    <mergeCell ref="I17:L17"/>
    <mergeCell ref="M17:M18"/>
    <mergeCell ref="D19:F19"/>
    <mergeCell ref="I19:L19"/>
    <mergeCell ref="M19:M20"/>
    <mergeCell ref="D15:F15"/>
    <mergeCell ref="I15:L15"/>
    <mergeCell ref="M15:M16"/>
    <mergeCell ref="C16:D16"/>
    <mergeCell ref="E16:F16"/>
    <mergeCell ref="G16:H16"/>
    <mergeCell ref="I16:J16"/>
    <mergeCell ref="K16:L16"/>
    <mergeCell ref="B23:C23"/>
    <mergeCell ref="D23:F23"/>
    <mergeCell ref="I23:L23"/>
    <mergeCell ref="D21:F21"/>
    <mergeCell ref="I21:L21"/>
    <mergeCell ref="M21:M22"/>
    <mergeCell ref="B29:C30"/>
    <mergeCell ref="D29:E30"/>
    <mergeCell ref="F29:G30"/>
    <mergeCell ref="H29:I30"/>
    <mergeCell ref="J29:K30"/>
    <mergeCell ref="L29:M30"/>
    <mergeCell ref="B26:M26"/>
    <mergeCell ref="B27:C28"/>
    <mergeCell ref="D27:E28"/>
    <mergeCell ref="F27:G28"/>
    <mergeCell ref="H27:I28"/>
    <mergeCell ref="J27:K28"/>
    <mergeCell ref="L27:M28"/>
    <mergeCell ref="F36:M36"/>
    <mergeCell ref="F37:M37"/>
    <mergeCell ref="F38:M38"/>
    <mergeCell ref="F39:M39"/>
    <mergeCell ref="F40:M40"/>
    <mergeCell ref="B43:M44"/>
    <mergeCell ref="B33:B34"/>
    <mergeCell ref="C33:C34"/>
    <mergeCell ref="D33:E33"/>
    <mergeCell ref="F33:M33"/>
    <mergeCell ref="F34:M34"/>
    <mergeCell ref="F35:M35"/>
    <mergeCell ref="B47:C48"/>
    <mergeCell ref="D47:H48"/>
    <mergeCell ref="I47:J48"/>
    <mergeCell ref="K47:K48"/>
    <mergeCell ref="L47:L48"/>
    <mergeCell ref="B49:C49"/>
    <mergeCell ref="D49:H49"/>
    <mergeCell ref="I49:J49"/>
    <mergeCell ref="L49:L50"/>
    <mergeCell ref="B50:C50"/>
    <mergeCell ref="B56:C57"/>
    <mergeCell ref="D56:E57"/>
    <mergeCell ref="F56:G57"/>
    <mergeCell ref="H56:I57"/>
    <mergeCell ref="J56:K57"/>
    <mergeCell ref="L56:M57"/>
    <mergeCell ref="D50:H50"/>
    <mergeCell ref="I50:J50"/>
    <mergeCell ref="B54:M54"/>
    <mergeCell ref="B55:C55"/>
    <mergeCell ref="D55:E55"/>
    <mergeCell ref="F55:G55"/>
    <mergeCell ref="H55:I55"/>
    <mergeCell ref="J55:K55"/>
    <mergeCell ref="L55:M55"/>
    <mergeCell ref="N62:O62"/>
    <mergeCell ref="N63:N64"/>
    <mergeCell ref="O63:O64"/>
    <mergeCell ref="B64:C64"/>
    <mergeCell ref="D64:L64"/>
    <mergeCell ref="B65:C65"/>
    <mergeCell ref="D65:L65"/>
    <mergeCell ref="B58:C59"/>
    <mergeCell ref="D58:E59"/>
    <mergeCell ref="F58:G59"/>
    <mergeCell ref="H58:I59"/>
    <mergeCell ref="J58:K59"/>
    <mergeCell ref="L58:M59"/>
    <mergeCell ref="B73:B75"/>
    <mergeCell ref="C73:D75"/>
    <mergeCell ref="E73:F75"/>
    <mergeCell ref="G73:H75"/>
    <mergeCell ref="I73:J75"/>
    <mergeCell ref="K73:L75"/>
    <mergeCell ref="B66:C66"/>
    <mergeCell ref="D66:L66"/>
    <mergeCell ref="B71:L71"/>
    <mergeCell ref="C72:D72"/>
    <mergeCell ref="E72:F72"/>
    <mergeCell ref="G72:H72"/>
    <mergeCell ref="I72:J72"/>
    <mergeCell ref="K72:L72"/>
    <mergeCell ref="B79:B80"/>
    <mergeCell ref="C79:D80"/>
    <mergeCell ref="E79:F80"/>
    <mergeCell ref="G79:H80"/>
    <mergeCell ref="I79:J80"/>
    <mergeCell ref="K79:L80"/>
    <mergeCell ref="B76:B78"/>
    <mergeCell ref="C76:D78"/>
    <mergeCell ref="E76:F78"/>
    <mergeCell ref="G76:H78"/>
    <mergeCell ref="I76:J78"/>
    <mergeCell ref="K76:L78"/>
    <mergeCell ref="B85:B89"/>
    <mergeCell ref="C85:D89"/>
    <mergeCell ref="E85:L85"/>
    <mergeCell ref="E86:L86"/>
    <mergeCell ref="E87:L87"/>
    <mergeCell ref="E88:L88"/>
    <mergeCell ref="E89:L89"/>
    <mergeCell ref="N82:O82"/>
    <mergeCell ref="B83:B84"/>
    <mergeCell ref="C83:D84"/>
    <mergeCell ref="E83:L84"/>
    <mergeCell ref="N83:N84"/>
    <mergeCell ref="O83:O84"/>
    <mergeCell ref="B97:L97"/>
    <mergeCell ref="B99:B103"/>
    <mergeCell ref="C99:D103"/>
    <mergeCell ref="E99:L99"/>
    <mergeCell ref="E100:L100"/>
    <mergeCell ref="E101:L101"/>
    <mergeCell ref="E102:L102"/>
    <mergeCell ref="E103:L103"/>
    <mergeCell ref="B90:L90"/>
    <mergeCell ref="B92:B96"/>
    <mergeCell ref="C92:D96"/>
    <mergeCell ref="E92:L92"/>
    <mergeCell ref="E93:L93"/>
    <mergeCell ref="E94:L94"/>
    <mergeCell ref="E95:L95"/>
    <mergeCell ref="E96:L96"/>
    <mergeCell ref="B111:L111"/>
    <mergeCell ref="B115:C116"/>
    <mergeCell ref="D115:L116"/>
    <mergeCell ref="B104:L104"/>
    <mergeCell ref="B106:B110"/>
    <mergeCell ref="C106:D110"/>
    <mergeCell ref="E106:L106"/>
    <mergeCell ref="E107:L107"/>
    <mergeCell ref="E108:L108"/>
    <mergeCell ref="E109:L109"/>
    <mergeCell ref="E110:L110"/>
  </mergeCells>
  <phoneticPr fontId="4" type="noConversion"/>
  <dataValidations count="1">
    <dataValidation type="list" allowBlank="1" showInputMessage="1" showErrorMessage="1" promptTitle="업무난이도 값 부여" sqref="H21 H17 H19">
      <formula1>"1.2,1.0,0.8,0.0"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22년 상반기</vt:lpstr>
      <vt:lpstr>'22년 상반기'!Print_Area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 조은비</dc:creator>
  <cp:lastModifiedBy>20-A-001</cp:lastModifiedBy>
  <dcterms:created xsi:type="dcterms:W3CDTF">2021-12-09T05:23:58Z</dcterms:created>
  <dcterms:modified xsi:type="dcterms:W3CDTF">2022-07-01T07:36:36Z</dcterms:modified>
</cp:coreProperties>
</file>