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RPA\"/>
    </mc:Choice>
  </mc:AlternateContent>
  <xr:revisionPtr revIDLastSave="0" documentId="8_{62A2BF13-F1D2-463C-97C4-582ED9156416}" xr6:coauthVersionLast="47" xr6:coauthVersionMax="47" xr10:uidLastSave="{00000000-0000-0000-0000-000000000000}"/>
  <bookViews>
    <workbookView xWindow="-120" yWindow="-120" windowWidth="29040" windowHeight="17640" activeTab="4" xr2:uid="{F250D247-4881-4375-8633-3EA8CF252C43}"/>
  </bookViews>
  <sheets>
    <sheet name="사업개요" sheetId="4" r:id="rId1"/>
    <sheet name="재무상태" sheetId="1" r:id="rId2"/>
    <sheet name="매출실적" sheetId="2" r:id="rId3"/>
    <sheet name="손익계산" sheetId="3" r:id="rId4"/>
    <sheet name="증권재무" sheetId="5" r:id="rId5"/>
    <sheet name="임원" sheetId="6" r:id="rId6"/>
    <sheet name="연혁" sheetId="7" r:id="rId7"/>
    <sheet name="보고서" sheetId="8" r:id="rId8"/>
    <sheet name="게임시장" sheetId="9" r:id="rId9"/>
    <sheet name="재무분석" sheetId="10" r:id="rId10"/>
    <sheet name="재무분석 차트" sheetId="11" r:id="rId11"/>
  </sheets>
  <definedNames>
    <definedName name="_xlnm._FilterDatabase" localSheetId="10" hidden="1">'재무분석 차트'!$B$1:$D$1</definedName>
    <definedName name="_xlnm.Print_Area" localSheetId="9">재무분석!$B$1:$F$11</definedName>
    <definedName name="_xlnm.Print_Area" localSheetId="10">'재무분석 차트'!$A$1:$F$19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9" l="1"/>
  <c r="L4" i="9"/>
  <c r="L3" i="9"/>
  <c r="L2" i="9"/>
  <c r="L1" i="9"/>
  <c r="K5" i="9"/>
  <c r="K4" i="9"/>
  <c r="K3" i="9"/>
  <c r="K2" i="9"/>
  <c r="K32" i="11"/>
  <c r="K33" i="11"/>
  <c r="K31" i="11"/>
  <c r="J32" i="11"/>
  <c r="J33" i="11"/>
  <c r="J31" i="11"/>
  <c r="D34" i="11"/>
  <c r="C34" i="11"/>
  <c r="D33" i="11"/>
  <c r="C33" i="11"/>
  <c r="D32" i="11"/>
  <c r="C32" i="11"/>
  <c r="D31" i="11"/>
  <c r="C31" i="11"/>
  <c r="J16" i="11"/>
  <c r="K16" i="11" s="1"/>
  <c r="L16" i="11" s="1"/>
  <c r="O17" i="11"/>
  <c r="P16" i="11"/>
  <c r="Q16" i="11"/>
  <c r="R16" i="11" s="1"/>
  <c r="O16" i="11"/>
  <c r="P15" i="11"/>
  <c r="Q15" i="11"/>
  <c r="R15" i="11" s="1"/>
  <c r="O15" i="11"/>
  <c r="P14" i="11"/>
  <c r="Q14" i="11" s="1"/>
  <c r="R14" i="11" s="1"/>
  <c r="O14" i="11"/>
  <c r="L7" i="10"/>
  <c r="M7" i="10"/>
  <c r="I16" i="11"/>
  <c r="I15" i="11"/>
  <c r="J15" i="11" s="1"/>
  <c r="K15" i="11" s="1"/>
  <c r="L15" i="11" s="1"/>
  <c r="I14" i="11"/>
  <c r="J14" i="11" s="1"/>
  <c r="K14" i="11" s="1"/>
  <c r="L14" i="11" s="1"/>
  <c r="C14" i="11"/>
  <c r="D14" i="11" s="1"/>
  <c r="E14" i="11" s="1"/>
  <c r="F14" i="11" s="1"/>
  <c r="D18" i="10"/>
  <c r="D21" i="10"/>
  <c r="C21" i="10"/>
  <c r="C18" i="10"/>
  <c r="H5" i="1"/>
  <c r="G5" i="1"/>
  <c r="G10" i="1"/>
  <c r="H10" i="1"/>
  <c r="H7" i="1"/>
  <c r="G7" i="1"/>
  <c r="G8" i="1"/>
  <c r="H8" i="1"/>
  <c r="G9" i="1"/>
  <c r="H9" i="1"/>
  <c r="F10" i="1"/>
  <c r="F9" i="1"/>
  <c r="F8" i="1"/>
  <c r="F7" i="1"/>
  <c r="F6" i="1"/>
  <c r="H6" i="1"/>
  <c r="G6" i="1"/>
  <c r="O18" i="11" l="1"/>
  <c r="P18" i="11" l="1"/>
  <c r="R18" i="11" l="1"/>
  <c r="Q18" i="11"/>
</calcChain>
</file>

<file path=xl/sharedStrings.xml><?xml version="1.0" encoding="utf-8"?>
<sst xmlns="http://schemas.openxmlformats.org/spreadsheetml/2006/main" count="400" uniqueCount="288">
  <si>
    <t>V4, Blue Archive, HIT2 등</t>
  </si>
  <si>
    <t>서든어택, HIT2 등</t>
  </si>
  <si>
    <t>-</t>
  </si>
  <si>
    <t>비유동부채</t>
    <phoneticPr fontId="21" type="noConversion"/>
  </si>
  <si>
    <t>유동부채</t>
    <phoneticPr fontId="21" type="noConversion"/>
  </si>
  <si>
    <t>부채</t>
    <phoneticPr fontId="21" type="noConversion"/>
  </si>
  <si>
    <t>비유동자산</t>
    <phoneticPr fontId="21" type="noConversion"/>
  </si>
  <si>
    <t>유동자산</t>
    <phoneticPr fontId="21" type="noConversion"/>
  </si>
  <si>
    <t>자산</t>
    <phoneticPr fontId="21" type="noConversion"/>
  </si>
  <si>
    <t>제 9기 기말</t>
    <phoneticPr fontId="1" type="noConversion"/>
  </si>
  <si>
    <t>제 10기 반기말</t>
    <phoneticPr fontId="1" type="noConversion"/>
  </si>
  <si>
    <t>(단위: 백만 원)</t>
    <phoneticPr fontId="21" type="noConversion"/>
  </si>
  <si>
    <t>제 9기 기말(2023.12.31 ~ 현재)</t>
    <phoneticPr fontId="1" type="noConversion"/>
  </si>
  <si>
    <t>제 10기 반기말(2024.06.30 ~ 현재)</t>
    <phoneticPr fontId="1" type="noConversion"/>
  </si>
  <si>
    <t>세후당기순이익</t>
  </si>
  <si>
    <t>세전당기순이익</t>
  </si>
  <si>
    <r>
      <rPr>
        <b/>
        <sz val="9"/>
        <color rgb="FF333333"/>
        <rFont val="맑은 고딕"/>
        <family val="3"/>
        <charset val="129"/>
      </rPr>
      <t>영업</t>
    </r>
    <r>
      <rPr>
        <b/>
        <sz val="9"/>
        <color rgb="FF333333"/>
        <rFont val="Arial"/>
        <family val="2"/>
      </rPr>
      <t xml:space="preserve"> </t>
    </r>
    <r>
      <rPr>
        <b/>
        <sz val="9"/>
        <color rgb="FF333333"/>
        <rFont val="맑은 고딕"/>
        <family val="3"/>
        <charset val="129"/>
      </rPr>
      <t>이익</t>
    </r>
    <phoneticPr fontId="21" type="noConversion"/>
  </si>
  <si>
    <t>기타 영업비용 총계</t>
  </si>
  <si>
    <t>합계</t>
    <phoneticPr fontId="1" type="noConversion"/>
  </si>
  <si>
    <t>영업이자비용(수익) 순계</t>
  </si>
  <si>
    <t>-</t>
    <phoneticPr fontId="1" type="noConversion"/>
  </si>
  <si>
    <t>용역</t>
    <phoneticPr fontId="1" type="noConversion"/>
  </si>
  <si>
    <t>기타매출</t>
    <phoneticPr fontId="1" type="noConversion"/>
  </si>
  <si>
    <t>감가상각/무형자산상각</t>
  </si>
  <si>
    <t>온라인게임</t>
    <phoneticPr fontId="1" type="noConversion"/>
  </si>
  <si>
    <t>게임매출</t>
    <phoneticPr fontId="1" type="noConversion"/>
  </si>
  <si>
    <t>판매/일반/관리 비용 총계</t>
  </si>
  <si>
    <t>모바일게임</t>
    <phoneticPr fontId="1" type="noConversion"/>
  </si>
  <si>
    <t>게임부문</t>
    <phoneticPr fontId="1" type="noConversion"/>
  </si>
  <si>
    <t>총 영업비용</t>
  </si>
  <si>
    <t>매출비율</t>
    <phoneticPr fontId="1" type="noConversion"/>
  </si>
  <si>
    <t>매출액</t>
    <phoneticPr fontId="1" type="noConversion"/>
  </si>
  <si>
    <t>주요상표등</t>
    <phoneticPr fontId="1" type="noConversion"/>
  </si>
  <si>
    <t>품목</t>
    <phoneticPr fontId="1" type="noConversion"/>
  </si>
  <si>
    <t>매출유형</t>
    <phoneticPr fontId="1" type="noConversion"/>
  </si>
  <si>
    <t>사업부문</t>
    <phoneticPr fontId="1" type="noConversion"/>
  </si>
  <si>
    <t>매출</t>
  </si>
  <si>
    <r>
      <t xml:space="preserve">주요 제품 등의 현황 </t>
    </r>
    <r>
      <rPr>
        <b/>
        <sz val="18"/>
        <color theme="0" tint="-0.249977111117893"/>
        <rFont val="맑은 고딕"/>
        <family val="3"/>
        <charset val="129"/>
      </rPr>
      <t xml:space="preserve"> </t>
    </r>
    <r>
      <rPr>
        <sz val="11"/>
        <color theme="0" tint="-0.249977111117893"/>
        <rFont val="맑은 고딕"/>
        <family val="3"/>
        <charset val="129"/>
      </rPr>
      <t xml:space="preserve">｜ </t>
    </r>
    <r>
      <rPr>
        <b/>
        <i/>
        <sz val="11"/>
        <color theme="0" tint="-0.249977111117893"/>
        <rFont val="맑은 고딕"/>
        <family val="3"/>
        <charset val="129"/>
      </rPr>
      <t xml:space="preserve"> </t>
    </r>
    <r>
      <rPr>
        <sz val="10"/>
        <color theme="0" tint="-0.249977111117893"/>
        <rFont val="맑은 고딕"/>
        <family val="3"/>
        <charset val="129"/>
      </rPr>
      <t>Status of major products, etc.</t>
    </r>
    <phoneticPr fontId="21" type="noConversion"/>
  </si>
  <si>
    <r>
      <t xml:space="preserve">넥슨게임즈 손익계산서 </t>
    </r>
    <r>
      <rPr>
        <b/>
        <sz val="18"/>
        <color theme="0" tint="-0.249977111117893"/>
        <rFont val="맑은 고딕"/>
        <family val="3"/>
        <charset val="129"/>
      </rPr>
      <t xml:space="preserve"> </t>
    </r>
    <r>
      <rPr>
        <sz val="11"/>
        <color theme="0" tint="-0.249977111117893"/>
        <rFont val="맑은 고딕"/>
        <family val="3"/>
        <charset val="129"/>
      </rPr>
      <t xml:space="preserve">｜ </t>
    </r>
    <r>
      <rPr>
        <b/>
        <i/>
        <sz val="11"/>
        <color theme="0" tint="-0.249977111117893"/>
        <rFont val="맑은 고딕"/>
        <family val="3"/>
        <charset val="129"/>
      </rPr>
      <t xml:space="preserve"> </t>
    </r>
    <r>
      <rPr>
        <sz val="10"/>
        <color theme="0" tint="-0.249977111117893"/>
        <rFont val="맑은 고딕"/>
        <family val="3"/>
        <charset val="129"/>
      </rPr>
      <t>Nexon Games P&amp;L</t>
    </r>
    <phoneticPr fontId="21" type="noConversion"/>
  </si>
  <si>
    <t>제 9기 기말</t>
    <phoneticPr fontId="21" type="noConversion"/>
  </si>
  <si>
    <t>제 10기 반기말</t>
    <phoneticPr fontId="21" type="noConversion"/>
  </si>
  <si>
    <t>세전당기순이익</t>
    <phoneticPr fontId="21" type="noConversion"/>
  </si>
  <si>
    <t>영업 이익</t>
  </si>
  <si>
    <t>매출</t>
    <phoneticPr fontId="21" type="noConversion"/>
  </si>
  <si>
    <r>
      <t xml:space="preserve">넥슨게임즈 재무 분석 </t>
    </r>
    <r>
      <rPr>
        <b/>
        <sz val="18"/>
        <color theme="0" tint="-0.249977111117893"/>
        <rFont val="맑은 고딕"/>
        <family val="3"/>
        <charset val="129"/>
      </rPr>
      <t xml:space="preserve"> </t>
    </r>
    <r>
      <rPr>
        <sz val="11"/>
        <color theme="0" tint="-0.249977111117893"/>
        <rFont val="맑은 고딕"/>
        <family val="3"/>
        <charset val="129"/>
      </rPr>
      <t xml:space="preserve">｜ </t>
    </r>
    <r>
      <rPr>
        <b/>
        <i/>
        <sz val="11"/>
        <color theme="0" tint="-0.249977111117893"/>
        <rFont val="맑은 고딕"/>
        <family val="3"/>
        <charset val="129"/>
      </rPr>
      <t xml:space="preserve"> </t>
    </r>
    <r>
      <rPr>
        <sz val="10"/>
        <color theme="0" tint="-0.249977111117893"/>
        <rFont val="맑은 고딕"/>
        <family val="3"/>
        <charset val="129"/>
      </rPr>
      <t>Nexon Games sales analysis</t>
    </r>
    <phoneticPr fontId="21" type="noConversion"/>
  </si>
  <si>
    <r>
      <t xml:space="preserve">넥슨게임즈 재무상태표 </t>
    </r>
    <r>
      <rPr>
        <b/>
        <sz val="18"/>
        <color theme="0" tint="-0.249977111117893"/>
        <rFont val="맑은 고딕"/>
        <family val="3"/>
        <charset val="129"/>
      </rPr>
      <t xml:space="preserve"> </t>
    </r>
    <r>
      <rPr>
        <sz val="11"/>
        <color theme="0" tint="-0.249977111117893"/>
        <rFont val="맑은 고딕"/>
        <family val="3"/>
        <charset val="129"/>
      </rPr>
      <t xml:space="preserve">｜ </t>
    </r>
    <r>
      <rPr>
        <b/>
        <i/>
        <sz val="11"/>
        <color theme="0" tint="-0.249977111117893"/>
        <rFont val="맑은 고딕"/>
        <family val="3"/>
        <charset val="129"/>
      </rPr>
      <t xml:space="preserve"> </t>
    </r>
    <r>
      <rPr>
        <sz val="10"/>
        <color theme="0" tint="-0.249977111117893"/>
        <rFont val="맑은 고딕"/>
        <family val="3"/>
        <charset val="129"/>
      </rPr>
      <t>Nexon Games BS</t>
    </r>
    <phoneticPr fontId="21" type="noConversion"/>
  </si>
  <si>
    <t>항목</t>
    <phoneticPr fontId="1" type="noConversion"/>
  </si>
  <si>
    <t>2020년</t>
    <phoneticPr fontId="1" type="noConversion"/>
  </si>
  <si>
    <t>2021년</t>
    <phoneticPr fontId="1" type="noConversion"/>
  </si>
  <si>
    <t>2022년</t>
    <phoneticPr fontId="1" type="noConversion"/>
  </si>
  <si>
    <t>2023년</t>
    <phoneticPr fontId="1" type="noConversion"/>
  </si>
  <si>
    <t>반 기 보 고 서</t>
  </si>
  <si>
    <t>(제 10 기 반기)</t>
  </si>
  <si>
    <t>사업연도</t>
  </si>
  <si>
    <t> 부터</t>
  </si>
  <si>
    <t> 까지</t>
  </si>
  <si>
    <t>금융위원회</t>
  </si>
  <si>
    <t>한국거래소 귀중</t>
  </si>
  <si>
    <t>2024년      8월     8일</t>
  </si>
  <si>
    <t>제출대상법인 유형 :</t>
  </si>
  <si>
    <t>주권상장법인</t>
  </si>
  <si>
    <t>면제사유발생 :</t>
  </si>
  <si>
    <t>해당사항 없음</t>
  </si>
  <si>
    <t>회      사      명 :</t>
  </si>
  <si>
    <t>(주)넥슨게임즈</t>
  </si>
  <si>
    <t>대   표    이   사 :</t>
  </si>
  <si>
    <t>박 용 현</t>
  </si>
  <si>
    <t>본  점  소  재  지 :</t>
  </si>
  <si>
    <t>서울특별시 강남구 남부순환로 2621, 5층</t>
  </si>
  <si>
    <t>(전  화) 02-6421-7777</t>
  </si>
  <si>
    <t>&lt;게임사업부문&gt;</t>
  </si>
  <si>
    <t>&lt;임대사업부문&gt;</t>
  </si>
  <si>
    <t>당사는 2013년 5월 6일에 설립되었으며, 온라인 및 모바일게임 등 게임 소프트웨어 개발업을 주요 사업으로 영위하고 있습니다. 당사는 게임 개발업을 전문으로하는 게임 개발사로서 퍼블리셔를 통해 당사의 게임을 국내 및 해외에 서비스하고 있습니다.
당사의 주요 게임은 모바일게임 V4, Blue Archive, HIT2와 온라인게임 서든어택, 온라인/콘솔게임 퍼스트 디센던트가 있습니다.  
2019년 11월에 출시한 모바일게임 V4(MMORPG)는 (주)넥슨코리아를 통해 국내서비스를 진행하고 있습니다.
2021년 2월 출시한 모바일게임 Blue Archive(RPG)는 Yostar Inc.를 통해 일본 지역에 서비스를 개시하였으며, 2021년 11월에 (주)넥슨코리아를 통해 국내 및 글로벌 지역으로 서비스를 확장하였습니다. 이후 2023년 8월부터 Shanghai Roaming Star Co., Ltd. 통해 중국 지역에도 서비스를 진행하고 있습니다.
2022년 8월 출시한 모바일게임 HIT2(MMORPG)는 (주)넥슨코리아를 통해 국내 서비스를 시작으로 대만 및 일본 지역으로 서비스를 확장하였습니다.
2024년 7월 출시한 온라인/콘솔게임 퍼스트 디센던트(루트슈터)는 (주)넥슨코리아를 통해 국내 및 글로벌 지역에 서비스를 개시하였습니다.
당사는 2022년 3월 31일 기준으로 넥슨지티(주)와 합병을 하였습니다. 넥슨지티(주)는 온라인게임 서든어택을 필두로 FPS관리 운영에서 특화된 능력을 바탕으로 게임서비스를 제공하였습니다. 서든어택은 패스 시스템, 성장형 무기와 커스텀 캐릭터 등 다양한 컨텐츠를 선보이며 장수 온라인 게임이자 FPS 시장 선두주자로서 입지를 강화하는데 주력하고 있습니다.
당사는 기존게임의 안정적인 서비스와 신규게임 개발을 통하여 게임라인업을 강화할 예정이며, 매출 수익원의 다변화 및 매출 증대를 위하여 지속적으로 노력하고 있습니다.</t>
    <phoneticPr fontId="1" type="noConversion"/>
  </si>
  <si>
    <t>(주)중앙판교개발은 경기도 성남시 판교의 판교테크노밸리 건설컨소시움에 참여하여 2012년부터 임대사업을 영위하고 있습니다. 주요 수입은 임대 수입이며 관계회사와 대부분의 거래가 발생하고 있습니다.
당사가 영위하는 사업 내용에 대한 상세한 사항은 동보고서 II.사업의내용 2.주요 제품 및 서비스 부터 7. 기타 참고사항 까지를 참고해주시기 바랍니다.</t>
    <phoneticPr fontId="1" type="noConversion"/>
  </si>
  <si>
    <t>사업부문</t>
  </si>
  <si>
    <t>매출유형</t>
  </si>
  <si>
    <t>품목</t>
  </si>
  <si>
    <t>주요상표등</t>
  </si>
  <si>
    <t>매출액</t>
  </si>
  <si>
    <t>매출비율</t>
  </si>
  <si>
    <t>게임부문</t>
  </si>
  <si>
    <t>게임매출</t>
  </si>
  <si>
    <t>모바일게임 </t>
  </si>
  <si>
    <t>온라인게임</t>
  </si>
  <si>
    <t>기타매출</t>
  </si>
  <si>
    <t>용역</t>
  </si>
  <si>
    <t>합계</t>
  </si>
  <si>
    <t>재무상태표</t>
  </si>
  <si>
    <t>제 10 기 반기말 2024.06.30 현재</t>
  </si>
  <si>
    <t>제 9 기말        2023.12.31 현재</t>
  </si>
  <si>
    <t>(단위 : 원)</t>
  </si>
  <si>
    <t>　</t>
  </si>
  <si>
    <t>제 10 기 반기말</t>
  </si>
  <si>
    <t>제 9 기말</t>
  </si>
  <si>
    <t>자산</t>
  </si>
  <si>
    <t>　유동자산</t>
  </si>
  <si>
    <t>　　현금및현금성자산</t>
  </si>
  <si>
    <t>　　단기금융상품</t>
  </si>
  <si>
    <t>　　매출채권</t>
  </si>
  <si>
    <t>　　기타금융자산</t>
  </si>
  <si>
    <t>　　기타유동자산</t>
  </si>
  <si>
    <t>　비유동자산</t>
  </si>
  <si>
    <t>　　장기금융상품</t>
  </si>
  <si>
    <t>　　기타비유동자산</t>
  </si>
  <si>
    <t>　　유형자산</t>
  </si>
  <si>
    <t>　　무형자산</t>
  </si>
  <si>
    <t>　　투자부동산</t>
  </si>
  <si>
    <t>　　종속기업투자</t>
  </si>
  <si>
    <t>　　이연법인세자산</t>
  </si>
  <si>
    <t>　자산총계</t>
  </si>
  <si>
    <t>부채</t>
  </si>
  <si>
    <t>　유동부채</t>
  </si>
  <si>
    <t>　　기타금융부채</t>
  </si>
  <si>
    <t>　　기타유동부채</t>
  </si>
  <si>
    <t>　　당기법인세부채</t>
  </si>
  <si>
    <t>　　리스부채</t>
  </si>
  <si>
    <t>　　충당부채</t>
  </si>
  <si>
    <t>　비유동부채</t>
  </si>
  <si>
    <t>　　기타비유동부채</t>
  </si>
  <si>
    <t>　부채총계</t>
  </si>
  <si>
    <t>자본</t>
  </si>
  <si>
    <t>　자본금</t>
  </si>
  <si>
    <t>　기타불입자본</t>
  </si>
  <si>
    <t>　기타자본항목</t>
  </si>
  <si>
    <t>　이익잉여금(결손금)</t>
  </si>
  <si>
    <t>　자본총계</t>
  </si>
  <si>
    <t>자본과부채총계</t>
  </si>
  <si>
    <t>포괄손익계산서</t>
  </si>
  <si>
    <t>제 10 기 반기 2024.01.01 부터 2024.06.30 까지</t>
  </si>
  <si>
    <t>제 9 기 반기 2023.01.01 부터 2023.06.30 까지</t>
  </si>
  <si>
    <t>제 10 기 반기</t>
  </si>
  <si>
    <t>제 9 기 반기</t>
  </si>
  <si>
    <t>3개월</t>
  </si>
  <si>
    <t>누적</t>
  </si>
  <si>
    <t>영업수익</t>
  </si>
  <si>
    <t>영업비용</t>
  </si>
  <si>
    <t>영업이익(손실)</t>
  </si>
  <si>
    <t>기타수익</t>
  </si>
  <si>
    <t>기타비용</t>
  </si>
  <si>
    <t>금융수익</t>
  </si>
  <si>
    <t>금융비용</t>
  </si>
  <si>
    <t>법인세비용차감전순이익(손실)</t>
  </si>
  <si>
    <t>법인세비용(수익)</t>
  </si>
  <si>
    <t>당기순이익(손실)</t>
  </si>
  <si>
    <t>기타포괄손익</t>
  </si>
  <si>
    <t>총포괄손익</t>
  </si>
  <si>
    <t>주당손익</t>
  </si>
  <si>
    <t>　기본주당이익(손실) (단위 : 원)</t>
  </si>
  <si>
    <t>　희석주당이익(손실) (단위 : 원)</t>
  </si>
  <si>
    <t>품 목</t>
  </si>
  <si>
    <t>2024년</t>
  </si>
  <si>
    <t>(제10기)</t>
  </si>
  <si>
    <t>2023년</t>
  </si>
  <si>
    <t>(제9기)</t>
  </si>
  <si>
    <t>2022년</t>
  </si>
  <si>
    <t>(제8기)</t>
  </si>
  <si>
    <t>게임</t>
  </si>
  <si>
    <t>모바일게임</t>
  </si>
  <si>
    <t>내수</t>
  </si>
  <si>
    <t>수출</t>
  </si>
  <si>
    <t>임대</t>
  </si>
  <si>
    <t>임대수입</t>
  </si>
  <si>
    <t>　-</t>
  </si>
  <si>
    <t>합 계</t>
  </si>
  <si>
    <t>성명</t>
  </si>
  <si>
    <t>성별</t>
  </si>
  <si>
    <t>출생년월</t>
  </si>
  <si>
    <t>직위</t>
  </si>
  <si>
    <t>등기임원</t>
  </si>
  <si>
    <t>여부</t>
  </si>
  <si>
    <t>상근</t>
  </si>
  <si>
    <t>담당</t>
  </si>
  <si>
    <t>업무</t>
  </si>
  <si>
    <t>주요경력</t>
  </si>
  <si>
    <t>소유주식수</t>
  </si>
  <si>
    <t>최대주주와의</t>
  </si>
  <si>
    <t>관계</t>
  </si>
  <si>
    <t>재직기간</t>
  </si>
  <si>
    <t>임기</t>
  </si>
  <si>
    <t>만료일</t>
  </si>
  <si>
    <t>의결권</t>
  </si>
  <si>
    <t>있는 주식</t>
  </si>
  <si>
    <t>없는 주식</t>
  </si>
  <si>
    <t>박용현</t>
  </si>
  <si>
    <t>남</t>
  </si>
  <si>
    <t>대표이사</t>
  </si>
  <si>
    <t>사내이사</t>
  </si>
  <si>
    <t>경영 및</t>
  </si>
  <si>
    <t>개발총괄</t>
  </si>
  <si>
    <t>고려대학교 전기공학 학사</t>
  </si>
  <si>
    <t>(주)엔씨소프트 실장</t>
  </si>
  <si>
    <t>(주)블루홀스튜디오 실장</t>
  </si>
  <si>
    <t>(주)CJ라다스튜디오 PD</t>
  </si>
  <si>
    <t>現) (주)넥슨게임즈 대표이사</t>
  </si>
  <si>
    <t>現) (주)중앙판교개발 대표이사</t>
  </si>
  <si>
    <t>現) (주)넥슨코리아 개발 부사장</t>
  </si>
  <si>
    <t>계열회사 임원</t>
  </si>
  <si>
    <t>2013.05 ~현재</t>
  </si>
  <si>
    <t>2026.03.24</t>
  </si>
  <si>
    <t>강인수</t>
  </si>
  <si>
    <t>CFO</t>
  </si>
  <si>
    <t>경북대학교 경영학부 학사</t>
  </si>
  <si>
    <t>(주)넥슨코리아 지원본부장</t>
  </si>
  <si>
    <t>(주)넥슨커뮤니케이션즈 대표이사</t>
  </si>
  <si>
    <t>(주)엔미디어플랫폼 대표이사</t>
  </si>
  <si>
    <t>現) (주)넥슨게임즈 CFO</t>
  </si>
  <si>
    <t>現) (주)중앙판교개발 사내이사</t>
  </si>
  <si>
    <t>2018.08~현재</t>
  </si>
  <si>
    <t>2025.03.25</t>
  </si>
  <si>
    <t>이남주</t>
  </si>
  <si>
    <t>사외이사</t>
  </si>
  <si>
    <t>비상근</t>
  </si>
  <si>
    <t>주요사항</t>
  </si>
  <si>
    <t>결정</t>
  </si>
  <si>
    <t>서울대학교 경영대학 경영학과</t>
  </si>
  <si>
    <t>법무법인(유) 세종 공인회계사</t>
  </si>
  <si>
    <t>회계법인 세종 공인회계사</t>
  </si>
  <si>
    <t>現) 법무법인(유) 세종 선임 공인회계사</t>
  </si>
  <si>
    <t>現) (주)넥슨게임즈 사외이사</t>
  </si>
  <si>
    <t>2022.03~현재</t>
  </si>
  <si>
    <t>날짜</t>
  </si>
  <si>
    <t>연혁</t>
  </si>
  <si>
    <t>2017년 06월</t>
  </si>
  <si>
    <t>(주)넷게임즈 보통주식 코스닥 시장 상장</t>
  </si>
  <si>
    <t>2017년 10월</t>
  </si>
  <si>
    <t>병역지정업체 선정</t>
  </si>
  <si>
    <t>2017년 11월</t>
  </si>
  <si>
    <t>모바일게임 '오버히트' 국내 출시</t>
  </si>
  <si>
    <t>2018년 05월</t>
  </si>
  <si>
    <t>모바일게임 '오버히트' 일본 출시</t>
  </si>
  <si>
    <t>2018년 06월</t>
  </si>
  <si>
    <t>넥슨 그룹사 편입 (최대주주 '(주)넥슨코리아'로 변경)</t>
  </si>
  <si>
    <t>2019년 05월</t>
  </si>
  <si>
    <t>모바일게임 '오버히트' 글로벌 출시</t>
  </si>
  <si>
    <t>2019년 11월</t>
  </si>
  <si>
    <t>모바일게임 'V4' 국내 출시</t>
  </si>
  <si>
    <t>2020년 03월</t>
  </si>
  <si>
    <t>모바일게임 'V4' 대만 출시</t>
  </si>
  <si>
    <t>2020년 07월</t>
  </si>
  <si>
    <t>모바일게임 'V4' 글로벌 출시 (중국, 일본 제외)</t>
  </si>
  <si>
    <t>2020년 09월</t>
  </si>
  <si>
    <t>모바일게임 'V4' 일본 출시</t>
  </si>
  <si>
    <t>2020년 11월</t>
  </si>
  <si>
    <t>모바일게임 'V4' '2020년 대한민국 게임대상' 대상 수상(대통령상)</t>
  </si>
  <si>
    <t>2021년 02월</t>
  </si>
  <si>
    <t>모바일게임 'Blue Archive' 일본 출시</t>
  </si>
  <si>
    <t>2021년 11월</t>
  </si>
  <si>
    <t>모바일게임 'Blue Archive' 국내/글로벌 출시</t>
  </si>
  <si>
    <t>2022년 08월</t>
  </si>
  <si>
    <t>모바일게임 'HIT2' 국내 출시</t>
  </si>
  <si>
    <t>2023년 05월</t>
  </si>
  <si>
    <t>모바일게임 'HIT2' 대만 출시</t>
  </si>
  <si>
    <t>2023년 08월</t>
  </si>
  <si>
    <t>모바일게임 'Blue Archive' 중국 출시</t>
  </si>
  <si>
    <t>2024년 04월</t>
  </si>
  <si>
    <t>모바일게임 'HIT2' 일본 출시</t>
  </si>
  <si>
    <t>2024년 07월</t>
  </si>
  <si>
    <t>온라인/콘솔게임 '퍼스트 디센던트' 글로벌 출시</t>
  </si>
  <si>
    <t>구     분</t>
  </si>
  <si>
    <t>2019년</t>
  </si>
  <si>
    <t>2020년</t>
  </si>
  <si>
    <t>2021년</t>
  </si>
  <si>
    <t>성장률</t>
  </si>
  <si>
    <t>PC 게임</t>
  </si>
  <si>
    <t>콘솔게임</t>
  </si>
  <si>
    <t>아케이드게임</t>
  </si>
  <si>
    <t>PC 방</t>
  </si>
  <si>
    <t>아케이드게임장</t>
  </si>
  <si>
    <t>기간</t>
  </si>
  <si>
    <t>최근3개월 전망치 평균
2021.12.</t>
  </si>
  <si>
    <t>최근3개월 전망치 평균
2022.12.</t>
  </si>
  <si>
    <t>최근3개월 전망치 평균
2023.12.</t>
  </si>
  <si>
    <t>최근3개월 전망치 평균
2024.12.</t>
  </si>
  <si>
    <t>영업이익</t>
  </si>
  <si>
    <t>당기순이익</t>
  </si>
  <si>
    <t>지배주주순이익</t>
  </si>
  <si>
    <t>비지배주주순이익</t>
  </si>
  <si>
    <t>영업이익률</t>
  </si>
  <si>
    <t>순이익률</t>
  </si>
  <si>
    <t>ROE</t>
  </si>
  <si>
    <t>부채비율</t>
  </si>
  <si>
    <t>당좌비율</t>
  </si>
  <si>
    <t>유보율</t>
  </si>
  <si>
    <t>EPS</t>
  </si>
  <si>
    <t>PER</t>
  </si>
  <si>
    <t>BPS</t>
  </si>
  <si>
    <t>PBR</t>
  </si>
  <si>
    <t>주당배당금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</si>
</sst>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176" formatCode="#,##0_ ;[Red]\-#,##0\ "/>
    <numFmt numFmtId="177" formatCode="#,##0,"/>
    <numFmt numFmtId="178" formatCode="#,##0,,"/>
    <numFmt numFmtId="179" formatCode="#,##0_ "/>
    <numFmt numFmtId="180" formatCode="yyyy&quot;년&quot;\ m&quot;월&quot;;@"/>
  </numFmts>
  <fonts count="58">
    <font>
      <sz val="11"/>
      <color theme="1"/>
      <name val="맑은 고딕"/>
      <family val="2"/>
      <charset val="129"/>
      <scheme val="minor"/>
    </font>
    <font>
      <sz val="8"/>
      <name val="맑은 고딕"/>
      <family val="2"/>
      <charset val="129"/>
      <scheme val="minor"/>
    </font>
    <font>
      <b/>
      <sz val="16"/>
      <color theme="1"/>
      <name val="맑은 고딕"/>
      <family val="3"/>
      <charset val="129"/>
      <scheme val="minor"/>
    </font>
    <font>
      <sz val="11"/>
      <color theme="1"/>
      <name val="맑은 고딕"/>
      <family val="2"/>
      <charset val="129"/>
      <scheme val="minor"/>
    </font>
    <font>
      <sz val="11"/>
      <color theme="1"/>
      <name val="맑은 고딕"/>
      <family val="2"/>
      <scheme val="minor"/>
    </font>
    <font>
      <sz val="12"/>
      <color theme="1"/>
      <name val="맑은 고딕"/>
      <family val="2"/>
      <scheme val="minor"/>
    </font>
    <font>
      <b/>
      <sz val="20"/>
      <color theme="1"/>
      <name val="맑은 고딕"/>
      <family val="3"/>
      <charset val="129"/>
      <scheme val="minor"/>
    </font>
    <font>
      <sz val="11"/>
      <color rgb="FF000000"/>
      <name val="굴림"/>
      <family val="3"/>
      <charset val="129"/>
    </font>
    <font>
      <sz val="14"/>
      <color theme="1"/>
      <name val="맑은 고딕"/>
      <family val="2"/>
      <charset val="129"/>
      <scheme val="minor"/>
    </font>
    <font>
      <sz val="14"/>
      <color theme="1"/>
      <name val="맑은 고딕"/>
      <family val="3"/>
      <charset val="129"/>
      <scheme val="minor"/>
    </font>
    <font>
      <sz val="16"/>
      <color rgb="FF000000"/>
      <name val="굴림"/>
      <family val="3"/>
      <charset val="129"/>
    </font>
    <font>
      <sz val="12"/>
      <color rgb="FF000000"/>
      <name val="굴림"/>
      <family val="3"/>
      <charset val="129"/>
    </font>
    <font>
      <b/>
      <sz val="22"/>
      <color rgb="FF000000"/>
      <name val="굴림"/>
      <family val="3"/>
      <charset val="129"/>
    </font>
    <font>
      <sz val="10"/>
      <color rgb="FF000000"/>
      <name val="굴림"/>
      <family val="3"/>
      <charset val="129"/>
    </font>
    <font>
      <sz val="10"/>
      <color theme="1"/>
      <name val="맑은 고딕"/>
      <family val="2"/>
      <charset val="129"/>
    </font>
    <font>
      <b/>
      <sz val="10"/>
      <color theme="1" tint="0.499984740745262"/>
      <name val="맑은 고딕"/>
      <family val="3"/>
      <charset val="129"/>
    </font>
    <font>
      <sz val="10"/>
      <color theme="1" tint="0.499984740745262"/>
      <name val="맑은 고딕"/>
      <family val="2"/>
      <charset val="129"/>
    </font>
    <font>
      <sz val="10"/>
      <color theme="1"/>
      <name val="맑은 고딕"/>
      <family val="3"/>
      <charset val="129"/>
      <scheme val="major"/>
    </font>
    <font>
      <sz val="11"/>
      <color rgb="FF000000"/>
      <name val="맑은 고딕"/>
      <family val="3"/>
      <charset val="129"/>
      <scheme val="major"/>
    </font>
    <font>
      <sz val="10"/>
      <color theme="1"/>
      <name val="맑은 고딕"/>
      <family val="3"/>
      <charset val="129"/>
      <scheme val="minor"/>
    </font>
    <font>
      <b/>
      <sz val="10"/>
      <color theme="1"/>
      <name val="맑은 고딕"/>
      <family val="3"/>
      <charset val="129"/>
      <scheme val="minor"/>
    </font>
    <font>
      <sz val="8"/>
      <name val="맑은 고딕"/>
      <family val="2"/>
      <charset val="129"/>
    </font>
    <font>
      <sz val="11"/>
      <color theme="1"/>
      <name val="맑은 고딕"/>
      <family val="3"/>
      <charset val="129"/>
      <scheme val="major"/>
    </font>
    <font>
      <sz val="10"/>
      <color theme="1"/>
      <name val="맑은 고딕"/>
      <family val="2"/>
      <charset val="129"/>
      <scheme val="minor"/>
    </font>
    <font>
      <b/>
      <sz val="10"/>
      <name val="맑은 고딕"/>
      <family val="3"/>
      <charset val="129"/>
      <scheme val="minor"/>
    </font>
    <font>
      <b/>
      <sz val="10"/>
      <name val="맑은 고딕"/>
      <family val="3"/>
      <charset val="129"/>
    </font>
    <font>
      <b/>
      <sz val="9"/>
      <color theme="1"/>
      <name val="맑은 고딕"/>
      <family val="3"/>
      <charset val="129"/>
      <scheme val="minor"/>
    </font>
    <font>
      <sz val="10"/>
      <color theme="1" tint="0.499984740745262"/>
      <name val="맑은 고딕"/>
      <family val="3"/>
      <charset val="129"/>
      <scheme val="minor"/>
    </font>
    <font>
      <b/>
      <sz val="18"/>
      <color theme="1"/>
      <name val="맑은 고딕"/>
      <family val="3"/>
      <charset val="129"/>
    </font>
    <font>
      <b/>
      <sz val="18"/>
      <color theme="0" tint="-0.249977111117893"/>
      <name val="맑은 고딕"/>
      <family val="3"/>
      <charset val="129"/>
    </font>
    <font>
      <sz val="11"/>
      <color theme="0" tint="-0.249977111117893"/>
      <name val="맑은 고딕"/>
      <family val="3"/>
      <charset val="129"/>
    </font>
    <font>
      <b/>
      <i/>
      <sz val="11"/>
      <color theme="0" tint="-0.249977111117893"/>
      <name val="맑은 고딕"/>
      <family val="3"/>
      <charset val="129"/>
    </font>
    <font>
      <sz val="10"/>
      <color theme="0" tint="-0.249977111117893"/>
      <name val="맑은 고딕"/>
      <family val="3"/>
      <charset val="129"/>
    </font>
    <font>
      <sz val="9"/>
      <color rgb="FF333333"/>
      <name val="Arial"/>
      <family val="2"/>
    </font>
    <font>
      <b/>
      <sz val="9"/>
      <color rgb="FF333333"/>
      <name val="Inherit"/>
      <family val="2"/>
    </font>
    <font>
      <b/>
      <sz val="9"/>
      <color rgb="FF333333"/>
      <name val="Inherit"/>
      <family val="3"/>
      <charset val="129"/>
    </font>
    <font>
      <b/>
      <sz val="9"/>
      <color rgb="FF333333"/>
      <name val="맑은 고딕"/>
      <family val="3"/>
      <charset val="129"/>
    </font>
    <font>
      <b/>
      <sz val="9"/>
      <color rgb="FF333333"/>
      <name val="Arial"/>
      <family val="2"/>
    </font>
    <font>
      <sz val="10"/>
      <color theme="1"/>
      <name val="Arial"/>
      <family val="2"/>
    </font>
    <font>
      <sz val="10"/>
      <color theme="1"/>
      <name val="Inherit"/>
      <family val="2"/>
    </font>
    <font>
      <sz val="10"/>
      <color theme="0" tint="-0.499984740745262"/>
      <name val="맑은 고딕"/>
      <family val="3"/>
      <charset val="129"/>
    </font>
    <font>
      <b/>
      <sz val="10"/>
      <color rgb="FF808080"/>
      <name val="맑은 고딕"/>
      <family val="3"/>
      <charset val="129"/>
    </font>
    <font>
      <b/>
      <sz val="10"/>
      <color theme="1"/>
      <name val="맑은 고딕"/>
      <family val="3"/>
      <charset val="129"/>
      <scheme val="major"/>
    </font>
    <font>
      <sz val="8"/>
      <color theme="1" tint="0.34998626667073579"/>
      <name val="Verdana"/>
      <family val="2"/>
    </font>
    <font>
      <sz val="9"/>
      <color theme="1" tint="0.34998626667073579"/>
      <name val="Verdana"/>
      <family val="2"/>
    </font>
    <font>
      <b/>
      <sz val="9"/>
      <color theme="1"/>
      <name val="맑은 고딕"/>
      <family val="3"/>
      <charset val="129"/>
    </font>
    <font>
      <sz val="9"/>
      <color theme="0" tint="-0.499984740745262"/>
      <name val="Verdana"/>
      <family val="2"/>
    </font>
    <font>
      <sz val="9"/>
      <color theme="1" tint="0.34998626667073579"/>
      <name val="Verdana"/>
      <family val="3"/>
      <charset val="129"/>
    </font>
    <font>
      <b/>
      <sz val="9"/>
      <color theme="1"/>
      <name val="Verdana"/>
      <family val="2"/>
    </font>
    <font>
      <b/>
      <sz val="9"/>
      <color theme="4"/>
      <name val="Verdana"/>
      <family val="2"/>
    </font>
    <font>
      <b/>
      <sz val="9"/>
      <color theme="5"/>
      <name val="Verdana"/>
      <family val="2"/>
    </font>
    <font>
      <sz val="10"/>
      <color rgb="FF333333"/>
      <name val="Arial"/>
      <family val="2"/>
    </font>
    <font>
      <b/>
      <sz val="10"/>
      <color rgb="FF333333"/>
      <name val="Inherit"/>
      <family val="2"/>
    </font>
    <font>
      <b/>
      <sz val="10"/>
      <color rgb="FF333333"/>
      <name val="맑은 고딕"/>
      <family val="3"/>
      <charset val="129"/>
    </font>
    <font>
      <b/>
      <sz val="10"/>
      <color theme="1"/>
      <name val="맑은 고딕"/>
      <family val="3"/>
      <charset val="129"/>
    </font>
    <font>
      <sz val="9"/>
      <color theme="1"/>
      <name val="맑은 고딕"/>
      <family val="3"/>
      <charset val="129"/>
    </font>
    <font>
      <b/>
      <sz val="10"/>
      <color theme="0"/>
      <name val="맑은 고딕"/>
      <family val="3"/>
      <charset val="129"/>
    </font>
    <font>
      <b/>
      <sz val="10"/>
      <color theme="0"/>
      <name val="맑은 고딕"/>
      <family val="3"/>
      <charset val="129"/>
      <scheme val="minor"/>
    </font>
  </fonts>
  <fills count="11">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FE9F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DCDCDC"/>
        <bgColor indexed="64"/>
      </patternFill>
    </fill>
  </fills>
  <borders count="8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medium">
        <color theme="0" tint="-0.499984740745262"/>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style="medium">
        <color theme="0" tint="-0.499984740745262"/>
      </left>
      <right/>
      <top style="thin">
        <color theme="0" tint="-0.499984740745262"/>
      </top>
      <bottom style="medium">
        <color theme="0" tint="-0.499984740745262"/>
      </bottom>
      <diagonal/>
    </border>
    <border>
      <left/>
      <right style="medium">
        <color theme="0" tint="-0.499984740745262"/>
      </right>
      <top/>
      <bottom/>
      <diagonal/>
    </border>
    <border>
      <left style="medium">
        <color theme="0" tint="-0.499984740745262"/>
      </left>
      <right/>
      <top/>
      <bottom/>
      <diagonal/>
    </border>
    <border>
      <left/>
      <right style="medium">
        <color theme="0" tint="-0.499984740745262"/>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thin">
        <color theme="0" tint="-0.499984740745262"/>
      </top>
      <bottom/>
      <diagonal/>
    </border>
    <border>
      <left/>
      <right/>
      <top style="thin">
        <color theme="0" tint="-0.499984740745262"/>
      </top>
      <bottom/>
      <diagonal/>
    </border>
    <border>
      <left style="medium">
        <color theme="0" tint="-0.499984740745262"/>
      </left>
      <right/>
      <top style="thin">
        <color theme="0" tint="-0.499984740745262"/>
      </top>
      <bottom/>
      <diagonal/>
    </border>
    <border>
      <left/>
      <right style="medium">
        <color theme="0" tint="-0.499984740745262"/>
      </right>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right style="medium">
        <color theme="0" tint="-0.499984740745262"/>
      </right>
      <top style="medium">
        <color theme="0" tint="-0.499984740745262"/>
      </top>
      <bottom/>
      <diagonal/>
    </border>
    <border>
      <left style="medium">
        <color theme="0" tint="-0.499984740745262"/>
      </left>
      <right/>
      <top style="medium">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rgb="FF000000"/>
      </left>
      <right style="thin">
        <color rgb="FF000000"/>
      </right>
      <top style="thin">
        <color rgb="FF000000"/>
      </top>
      <bottom style="thin">
        <color rgb="FF000000"/>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right/>
      <top style="medium">
        <color theme="0" tint="-0.499984740745262"/>
      </top>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top style="medium">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rgb="FF000000"/>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thin">
        <color rgb="FF000000"/>
      </right>
      <top style="thin">
        <color rgb="FF000000"/>
      </top>
      <bottom style="thin">
        <color rgb="FF808080"/>
      </bottom>
      <diagonal/>
    </border>
    <border>
      <left style="thin">
        <color rgb="FF000000"/>
      </left>
      <right style="thin">
        <color rgb="FF808080"/>
      </right>
      <top style="thin">
        <color rgb="FF808080"/>
      </top>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bottom/>
      <diagonal/>
    </border>
    <border>
      <left style="thin">
        <color rgb="FF000000"/>
      </left>
      <right style="thin">
        <color rgb="FF808080"/>
      </right>
      <top/>
      <bottom style="thin">
        <color rgb="FF808080"/>
      </bottom>
      <diagonal/>
    </border>
    <border>
      <left style="thin">
        <color rgb="FF000000"/>
      </left>
      <right/>
      <top style="thin">
        <color rgb="FF808080"/>
      </top>
      <bottom style="thin">
        <color rgb="FF000000"/>
      </bottom>
      <diagonal/>
    </border>
    <border>
      <left/>
      <right/>
      <top style="thin">
        <color rgb="FF808080"/>
      </top>
      <bottom style="thin">
        <color rgb="FF000000"/>
      </bottom>
      <diagonal/>
    </border>
    <border>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
      <left/>
      <right style="thin">
        <color rgb="FF808080"/>
      </right>
      <top style="thin">
        <color rgb="FF808080"/>
      </top>
      <bottom/>
      <diagonal/>
    </border>
    <border>
      <left style="thin">
        <color rgb="FF808080"/>
      </left>
      <right/>
      <top/>
      <bottom style="thin">
        <color rgb="FF808080"/>
      </bottom>
      <diagonal/>
    </border>
    <border>
      <left/>
      <right style="thin">
        <color rgb="FF808080"/>
      </right>
      <top/>
      <bottom style="thin">
        <color rgb="FF808080"/>
      </bottom>
      <diagonal/>
    </border>
    <border>
      <left/>
      <right/>
      <top style="thin">
        <color rgb="FF808080"/>
      </top>
      <bottom/>
      <diagonal/>
    </border>
    <border>
      <left/>
      <right style="thin">
        <color rgb="FF808080"/>
      </right>
      <top/>
      <bottom/>
      <diagonal/>
    </border>
    <border>
      <left style="thin">
        <color rgb="FF000000"/>
      </left>
      <right style="thin">
        <color rgb="FF808080"/>
      </right>
      <top style="thin">
        <color rgb="FF000000"/>
      </top>
      <bottom/>
      <diagonal/>
    </border>
    <border>
      <left style="thin">
        <color rgb="FF808080"/>
      </left>
      <right style="thin">
        <color rgb="FF808080"/>
      </right>
      <top style="thin">
        <color rgb="FF000000"/>
      </top>
      <bottom/>
      <diagonal/>
    </border>
    <border>
      <left style="thin">
        <color rgb="FF808080"/>
      </left>
      <right/>
      <top style="thin">
        <color rgb="FF000000"/>
      </top>
      <bottom/>
      <diagonal/>
    </border>
    <border>
      <left/>
      <right style="thin">
        <color rgb="FF808080"/>
      </right>
      <top style="thin">
        <color rgb="FF000000"/>
      </top>
      <bottom/>
      <diagonal/>
    </border>
    <border>
      <left style="thin">
        <color rgb="FF808080"/>
      </left>
      <right style="thin">
        <color rgb="FF000000"/>
      </right>
      <top style="thin">
        <color rgb="FF000000"/>
      </top>
      <bottom/>
      <diagonal/>
    </border>
    <border>
      <left style="thin">
        <color rgb="FF808080"/>
      </left>
      <right style="thin">
        <color rgb="FF000000"/>
      </right>
      <top/>
      <bottom style="thin">
        <color rgb="FF808080"/>
      </bottom>
      <diagonal/>
    </border>
    <border>
      <left style="thin">
        <color rgb="FF000000"/>
      </left>
      <right/>
      <top style="thin">
        <color rgb="FF80808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808080"/>
      </right>
      <top/>
      <bottom style="thin">
        <color rgb="FF000000"/>
      </bottom>
      <diagonal/>
    </border>
    <border>
      <left style="thin">
        <color rgb="FF808080"/>
      </left>
      <right/>
      <top style="thin">
        <color rgb="FF000000"/>
      </top>
      <bottom style="thin">
        <color rgb="FF808080"/>
      </bottom>
      <diagonal/>
    </border>
    <border>
      <left/>
      <right style="thin">
        <color rgb="FF808080"/>
      </right>
      <top style="thin">
        <color rgb="FF000000"/>
      </top>
      <bottom style="thin">
        <color rgb="FF808080"/>
      </bottom>
      <diagonal/>
    </border>
    <border>
      <left style="thin">
        <color rgb="FF808080"/>
      </left>
      <right style="thin">
        <color rgb="FF000000"/>
      </right>
      <top/>
      <bottom/>
      <diagonal/>
    </border>
    <border>
      <left style="thin">
        <color rgb="FF808080"/>
      </left>
      <right style="thin">
        <color rgb="FF000000"/>
      </right>
      <top style="thin">
        <color rgb="FF808080"/>
      </top>
      <bottom/>
      <diagonal/>
    </border>
    <border>
      <left style="thin">
        <color rgb="FF000000"/>
      </left>
      <right style="thin">
        <color rgb="FF808080"/>
      </right>
      <top/>
      <bottom style="thin">
        <color rgb="FF000000"/>
      </bottom>
      <diagonal/>
    </border>
    <border>
      <left style="thin">
        <color rgb="FF808080"/>
      </left>
      <right style="thin">
        <color rgb="FF808080"/>
      </right>
      <top/>
      <bottom style="thin">
        <color rgb="FF000000"/>
      </bottom>
      <diagonal/>
    </border>
    <border>
      <left style="thin">
        <color rgb="FF808080"/>
      </left>
      <right style="thin">
        <color rgb="FF000000"/>
      </right>
      <top/>
      <bottom style="thin">
        <color rgb="FF000000"/>
      </bottom>
      <diagonal/>
    </border>
    <border>
      <left style="thin">
        <color rgb="FF000000"/>
      </left>
      <right style="thin">
        <color rgb="FF80808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right style="thin">
        <color rgb="FF000000"/>
      </right>
      <top style="thin">
        <color rgb="FF000000"/>
      </top>
      <bottom style="thin">
        <color rgb="FF808080"/>
      </bottom>
      <diagonal/>
    </border>
  </borders>
  <cellStyleXfs count="6">
    <xf numFmtId="0" fontId="0" fillId="0" borderId="0">
      <alignment vertical="center"/>
    </xf>
    <xf numFmtId="41" fontId="3" fillId="0" borderId="0" applyFont="0" applyFill="0" applyBorder="0" applyAlignment="0" applyProtection="0">
      <alignment vertical="center"/>
    </xf>
    <xf numFmtId="0" fontId="4" fillId="0" borderId="0"/>
    <xf numFmtId="0" fontId="14" fillId="0" borderId="0">
      <alignment vertical="center"/>
    </xf>
    <xf numFmtId="0" fontId="3" fillId="0" borderId="0">
      <alignment vertical="center"/>
    </xf>
    <xf numFmtId="41" fontId="14" fillId="0" borderId="0" applyFont="0" applyFill="0" applyBorder="0" applyAlignment="0" applyProtection="0">
      <alignment vertical="center"/>
    </xf>
  </cellStyleXfs>
  <cellXfs count="261">
    <xf numFmtId="0" fontId="0" fillId="0" borderId="0" xfId="0">
      <alignment vertical="center"/>
    </xf>
    <xf numFmtId="3" fontId="0" fillId="0" borderId="0" xfId="0" applyNumberFormat="1">
      <alignment vertical="center"/>
    </xf>
    <xf numFmtId="3" fontId="0" fillId="2" borderId="0" xfId="0" applyNumberFormat="1" applyFill="1" applyAlignment="1">
      <alignment horizontal="center" vertical="center"/>
    </xf>
    <xf numFmtId="41" fontId="0" fillId="0" borderId="0" xfId="1" applyFont="1">
      <alignment vertical="center"/>
    </xf>
    <xf numFmtId="41" fontId="0" fillId="3" borderId="0" xfId="1" applyFont="1" applyFill="1" applyAlignment="1">
      <alignment horizontal="center" vertical="center"/>
    </xf>
    <xf numFmtId="3" fontId="0" fillId="0" borderId="0" xfId="0" applyNumberFormat="1" applyAlignment="1">
      <alignment horizontal="center" vertical="center"/>
    </xf>
    <xf numFmtId="0" fontId="0" fillId="4" borderId="0" xfId="0" applyFill="1">
      <alignment vertical="center"/>
    </xf>
    <xf numFmtId="0" fontId="4" fillId="0" borderId="0" xfId="2"/>
    <xf numFmtId="0" fontId="8" fillId="0" borderId="1" xfId="0" applyFont="1" applyBorder="1">
      <alignment vertical="center"/>
    </xf>
    <xf numFmtId="0" fontId="9" fillId="0" borderId="1" xfId="0" applyFont="1" applyBorder="1" applyAlignment="1">
      <alignment vertical="center" wrapText="1"/>
    </xf>
    <xf numFmtId="0" fontId="9" fillId="5" borderId="2" xfId="0" applyFont="1" applyFill="1" applyBorder="1">
      <alignment vertical="center"/>
    </xf>
    <xf numFmtId="0" fontId="9" fillId="0" borderId="0" xfId="0" applyFont="1">
      <alignment vertical="center"/>
    </xf>
    <xf numFmtId="3" fontId="9" fillId="0" borderId="0" xfId="0" applyNumberFormat="1" applyFont="1">
      <alignment vertical="center"/>
    </xf>
    <xf numFmtId="0" fontId="7" fillId="0" borderId="0" xfId="0" applyFont="1" applyAlignment="1">
      <alignment vertical="center" wrapText="1"/>
    </xf>
    <xf numFmtId="0" fontId="7" fillId="0" borderId="0" xfId="0" applyFont="1" applyAlignment="1">
      <alignment horizontal="center" vertical="center" wrapText="1"/>
    </xf>
    <xf numFmtId="0" fontId="0" fillId="0" borderId="0" xfId="0" applyAlignment="1">
      <alignment horizontal="center" vertical="center"/>
    </xf>
    <xf numFmtId="31" fontId="7" fillId="0" borderId="0" xfId="0" applyNumberFormat="1" applyFont="1" applyAlignment="1">
      <alignment horizontal="center" vertical="center" wrapText="1"/>
    </xf>
    <xf numFmtId="0" fontId="10" fillId="0" borderId="0" xfId="0" applyFont="1" applyAlignment="1">
      <alignment horizontal="justify" vertical="center" wrapText="1"/>
    </xf>
    <xf numFmtId="0" fontId="11" fillId="0" borderId="0" xfId="0" applyFont="1">
      <alignment vertical="center"/>
    </xf>
    <xf numFmtId="0" fontId="7" fillId="0" borderId="0" xfId="0" applyFont="1" applyAlignment="1">
      <alignment vertical="top" wrapText="1"/>
    </xf>
    <xf numFmtId="0" fontId="7" fillId="0" borderId="0" xfId="0" applyFont="1" applyAlignment="1">
      <alignment horizontal="right" vertical="top" wrapText="1"/>
    </xf>
    <xf numFmtId="0" fontId="14" fillId="0" borderId="0" xfId="3">
      <alignment vertical="center"/>
    </xf>
    <xf numFmtId="176" fontId="15" fillId="0" borderId="0" xfId="3" applyNumberFormat="1" applyFont="1" applyAlignment="1">
      <alignment vertical="center" shrinkToFit="1"/>
    </xf>
    <xf numFmtId="176" fontId="16" fillId="0" borderId="0" xfId="3" applyNumberFormat="1" applyFont="1" applyAlignment="1">
      <alignment vertical="center" shrinkToFit="1"/>
    </xf>
    <xf numFmtId="0" fontId="16" fillId="0" borderId="0" xfId="3" applyFont="1" applyAlignment="1">
      <alignment horizontal="center" vertical="center"/>
    </xf>
    <xf numFmtId="14" fontId="16" fillId="0" borderId="0" xfId="3" applyNumberFormat="1" applyFont="1" applyAlignment="1">
      <alignment horizontal="center" vertical="center"/>
    </xf>
    <xf numFmtId="10" fontId="17" fillId="0" borderId="0" xfId="3" applyNumberFormat="1" applyFont="1">
      <alignment vertical="center"/>
    </xf>
    <xf numFmtId="177" fontId="18" fillId="0" borderId="0" xfId="3" applyNumberFormat="1" applyFont="1">
      <alignment vertical="center"/>
    </xf>
    <xf numFmtId="0" fontId="17" fillId="0" borderId="0" xfId="3" applyFont="1" applyAlignment="1">
      <alignment horizontal="center" vertical="center"/>
    </xf>
    <xf numFmtId="177" fontId="18" fillId="0" borderId="0" xfId="3" applyNumberFormat="1" applyFont="1" applyAlignment="1">
      <alignment horizontal="right" vertical="center" wrapText="1"/>
    </xf>
    <xf numFmtId="178" fontId="19" fillId="0" borderId="3" xfId="4" applyNumberFormat="1" applyFont="1" applyBorder="1">
      <alignment vertical="center"/>
    </xf>
    <xf numFmtId="178" fontId="19" fillId="0" borderId="4" xfId="4" applyNumberFormat="1" applyFont="1" applyBorder="1">
      <alignment vertical="center"/>
    </xf>
    <xf numFmtId="0" fontId="20" fillId="0" borderId="5" xfId="4" applyFont="1" applyBorder="1" applyAlignment="1">
      <alignment horizontal="center" vertical="center"/>
    </xf>
    <xf numFmtId="178" fontId="19" fillId="0" borderId="6" xfId="4" applyNumberFormat="1" applyFont="1" applyBorder="1">
      <alignment vertical="center"/>
    </xf>
    <xf numFmtId="178" fontId="19" fillId="0" borderId="0" xfId="4" applyNumberFormat="1" applyFont="1">
      <alignment vertical="center"/>
    </xf>
    <xf numFmtId="0" fontId="20" fillId="0" borderId="7" xfId="4" applyFont="1" applyBorder="1" applyAlignment="1">
      <alignment horizontal="center" vertical="center"/>
    </xf>
    <xf numFmtId="177" fontId="22" fillId="0" borderId="0" xfId="3" applyNumberFormat="1" applyFont="1">
      <alignment vertical="center"/>
    </xf>
    <xf numFmtId="178" fontId="20" fillId="6" borderId="9" xfId="4" applyNumberFormat="1" applyFont="1" applyFill="1" applyBorder="1">
      <alignment vertical="center"/>
    </xf>
    <xf numFmtId="0" fontId="20" fillId="6" borderId="10" xfId="4" applyFont="1" applyFill="1" applyBorder="1" applyAlignment="1">
      <alignment horizontal="center" vertical="center"/>
    </xf>
    <xf numFmtId="178" fontId="19" fillId="0" borderId="11" xfId="4" applyNumberFormat="1" applyFont="1" applyBorder="1">
      <alignment vertical="center"/>
    </xf>
    <xf numFmtId="178" fontId="19" fillId="0" borderId="12" xfId="4" applyNumberFormat="1" applyFont="1" applyBorder="1">
      <alignment vertical="center"/>
    </xf>
    <xf numFmtId="0" fontId="19" fillId="0" borderId="13" xfId="4" applyFont="1" applyBorder="1" applyAlignment="1">
      <alignment horizontal="center" vertical="center"/>
    </xf>
    <xf numFmtId="0" fontId="18" fillId="0" borderId="0" xfId="3" applyFont="1" applyAlignment="1">
      <alignment horizontal="center" vertical="center"/>
    </xf>
    <xf numFmtId="178" fontId="19" fillId="0" borderId="14" xfId="4" applyNumberFormat="1" applyFont="1" applyBorder="1">
      <alignment vertical="center"/>
    </xf>
    <xf numFmtId="178" fontId="19" fillId="0" borderId="15" xfId="4" applyNumberFormat="1" applyFont="1" applyBorder="1">
      <alignment vertical="center"/>
    </xf>
    <xf numFmtId="3" fontId="23" fillId="0" borderId="16" xfId="4" applyNumberFormat="1" applyFont="1" applyBorder="1" applyAlignment="1">
      <alignment horizontal="center" vertical="center"/>
    </xf>
    <xf numFmtId="178" fontId="24" fillId="6" borderId="9" xfId="4" applyNumberFormat="1" applyFont="1" applyFill="1" applyBorder="1">
      <alignment vertical="center"/>
    </xf>
    <xf numFmtId="14" fontId="25" fillId="6" borderId="10" xfId="3" applyNumberFormat="1" applyFont="1" applyFill="1" applyBorder="1" applyAlignment="1">
      <alignment horizontal="center" vertical="center"/>
    </xf>
    <xf numFmtId="3" fontId="26" fillId="7" borderId="17" xfId="4" applyNumberFormat="1" applyFont="1" applyFill="1" applyBorder="1" applyAlignment="1">
      <alignment horizontal="center" vertical="center"/>
    </xf>
    <xf numFmtId="3" fontId="26" fillId="7" borderId="9" xfId="4" applyNumberFormat="1" applyFont="1" applyFill="1" applyBorder="1" applyAlignment="1">
      <alignment horizontal="center" vertical="center"/>
    </xf>
    <xf numFmtId="0" fontId="14" fillId="0" borderId="0" xfId="3" applyAlignment="1">
      <alignment horizontal="right" vertical="center"/>
    </xf>
    <xf numFmtId="176" fontId="16" fillId="0" borderId="0" xfId="3" applyNumberFormat="1" applyFont="1" applyAlignment="1">
      <alignment shrinkToFit="1"/>
    </xf>
    <xf numFmtId="179" fontId="38" fillId="8" borderId="0" xfId="3" applyNumberFormat="1" applyFont="1" applyFill="1" applyAlignment="1">
      <alignment horizontal="right" vertical="center" wrapText="1"/>
    </xf>
    <xf numFmtId="10" fontId="17" fillId="0" borderId="19" xfId="3" applyNumberFormat="1" applyFont="1" applyBorder="1">
      <alignment vertical="center"/>
    </xf>
    <xf numFmtId="177" fontId="22" fillId="0" borderId="20" xfId="3" applyNumberFormat="1" applyFont="1" applyBorder="1">
      <alignment vertical="center"/>
    </xf>
    <xf numFmtId="10" fontId="17" fillId="0" borderId="22" xfId="3" applyNumberFormat="1" applyFont="1" applyBorder="1">
      <alignment vertical="center"/>
    </xf>
    <xf numFmtId="0" fontId="17" fillId="0" borderId="23" xfId="3" applyFont="1" applyBorder="1" applyAlignment="1">
      <alignment horizontal="center" vertical="center"/>
    </xf>
    <xf numFmtId="179" fontId="38" fillId="8" borderId="25" xfId="3" applyNumberFormat="1" applyFont="1" applyFill="1" applyBorder="1" applyAlignment="1">
      <alignment horizontal="right" vertical="center" wrapText="1"/>
    </xf>
    <xf numFmtId="179" fontId="38" fillId="8" borderId="26" xfId="3" applyNumberFormat="1" applyFont="1" applyFill="1" applyBorder="1" applyAlignment="1">
      <alignment horizontal="right" vertical="center" wrapText="1"/>
    </xf>
    <xf numFmtId="0" fontId="39" fillId="8" borderId="27" xfId="3" applyFont="1" applyFill="1" applyBorder="1" applyAlignment="1">
      <alignment horizontal="center" vertical="center" wrapText="1"/>
    </xf>
    <xf numFmtId="177" fontId="18" fillId="0" borderId="28" xfId="3" applyNumberFormat="1" applyFont="1" applyBorder="1" applyAlignment="1">
      <alignment horizontal="right" vertical="center" wrapText="1"/>
    </xf>
    <xf numFmtId="0" fontId="18" fillId="0" borderId="23" xfId="3" applyFont="1" applyBorder="1" applyAlignment="1">
      <alignment horizontal="center" vertical="center"/>
    </xf>
    <xf numFmtId="0" fontId="34" fillId="6" borderId="10" xfId="3" applyFont="1" applyFill="1" applyBorder="1" applyAlignment="1">
      <alignment horizontal="center" vertical="center" wrapText="1"/>
    </xf>
    <xf numFmtId="0" fontId="17" fillId="9" borderId="29" xfId="3" applyFont="1" applyFill="1" applyBorder="1" applyAlignment="1">
      <alignment horizontal="center" vertical="center"/>
    </xf>
    <xf numFmtId="0" fontId="17" fillId="9" borderId="30" xfId="3" applyFont="1" applyFill="1" applyBorder="1" applyAlignment="1">
      <alignment horizontal="center" vertical="center"/>
    </xf>
    <xf numFmtId="0" fontId="17" fillId="9" borderId="31" xfId="3" applyFont="1" applyFill="1" applyBorder="1" applyAlignment="1">
      <alignment horizontal="center" vertical="center"/>
    </xf>
    <xf numFmtId="0" fontId="40" fillId="0" borderId="0" xfId="3" applyFont="1" applyAlignment="1">
      <alignment horizontal="right"/>
    </xf>
    <xf numFmtId="179" fontId="14" fillId="0" borderId="0" xfId="3" applyNumberFormat="1">
      <alignment vertical="center"/>
    </xf>
    <xf numFmtId="0" fontId="34" fillId="8" borderId="8" xfId="3" applyFont="1" applyFill="1" applyBorder="1" applyAlignment="1">
      <alignment horizontal="center" vertical="center"/>
    </xf>
    <xf numFmtId="0" fontId="34" fillId="8" borderId="9" xfId="3" applyFont="1" applyFill="1" applyBorder="1" applyAlignment="1">
      <alignment horizontal="center" vertical="center"/>
    </xf>
    <xf numFmtId="178" fontId="14" fillId="0" borderId="19" xfId="3" applyNumberFormat="1" applyBorder="1">
      <alignment vertical="center"/>
    </xf>
    <xf numFmtId="178" fontId="14" fillId="0" borderId="20" xfId="3" applyNumberFormat="1" applyBorder="1">
      <alignment vertical="center"/>
    </xf>
    <xf numFmtId="0" fontId="14" fillId="0" borderId="21" xfId="3" applyBorder="1" applyAlignment="1">
      <alignment horizontal="center" vertical="center"/>
    </xf>
    <xf numFmtId="177" fontId="18" fillId="0" borderId="20" xfId="3" applyNumberFormat="1" applyFont="1" applyBorder="1">
      <alignment vertical="center"/>
    </xf>
    <xf numFmtId="0" fontId="42" fillId="0" borderId="21" xfId="3" applyFont="1" applyBorder="1" applyAlignment="1">
      <alignment horizontal="center" vertical="center"/>
    </xf>
    <xf numFmtId="178" fontId="14" fillId="0" borderId="22" xfId="3" applyNumberFormat="1" applyBorder="1">
      <alignment vertical="center"/>
    </xf>
    <xf numFmtId="178" fontId="14" fillId="0" borderId="23" xfId="3" applyNumberFormat="1" applyBorder="1">
      <alignment vertical="center"/>
    </xf>
    <xf numFmtId="0" fontId="14" fillId="0" borderId="24" xfId="3" applyBorder="1" applyAlignment="1">
      <alignment horizontal="center" vertical="center"/>
    </xf>
    <xf numFmtId="0" fontId="42" fillId="0" borderId="24" xfId="3" applyFont="1" applyBorder="1" applyAlignment="1">
      <alignment horizontal="center" vertical="center"/>
    </xf>
    <xf numFmtId="177" fontId="18" fillId="0" borderId="23" xfId="3" applyNumberFormat="1" applyFont="1" applyBorder="1">
      <alignment vertical="center"/>
    </xf>
    <xf numFmtId="0" fontId="42" fillId="9" borderId="29" xfId="3" applyFont="1" applyFill="1" applyBorder="1" applyAlignment="1">
      <alignment horizontal="center" vertical="center"/>
    </xf>
    <xf numFmtId="0" fontId="42" fillId="9" borderId="30" xfId="3" applyFont="1" applyFill="1" applyBorder="1" applyAlignment="1">
      <alignment horizontal="center" vertical="center"/>
    </xf>
    <xf numFmtId="0" fontId="17" fillId="0" borderId="31" xfId="3" applyFont="1" applyBorder="1" applyAlignment="1">
      <alignment horizontal="center" vertical="center"/>
    </xf>
    <xf numFmtId="0" fontId="14" fillId="9" borderId="29" xfId="3" applyFill="1" applyBorder="1" applyAlignment="1">
      <alignment horizontal="center" vertical="center"/>
    </xf>
    <xf numFmtId="0" fontId="14" fillId="9" borderId="30" xfId="3" applyFill="1" applyBorder="1" applyAlignment="1">
      <alignment horizontal="center" vertical="center"/>
    </xf>
    <xf numFmtId="0" fontId="14" fillId="0" borderId="31" xfId="3" applyBorder="1">
      <alignment vertical="center"/>
    </xf>
    <xf numFmtId="179" fontId="43" fillId="8" borderId="0" xfId="3" applyNumberFormat="1" applyFont="1" applyFill="1" applyAlignment="1">
      <alignment horizontal="right" vertical="center" wrapText="1"/>
    </xf>
    <xf numFmtId="179" fontId="44" fillId="0" borderId="0" xfId="3" applyNumberFormat="1" applyFont="1" applyAlignment="1">
      <alignment horizontal="right" vertical="center"/>
    </xf>
    <xf numFmtId="41" fontId="45" fillId="0" borderId="0" xfId="5" applyFont="1" applyBorder="1" applyAlignment="1">
      <alignment horizontal="center" vertical="center"/>
    </xf>
    <xf numFmtId="179" fontId="46" fillId="8" borderId="0" xfId="3" applyNumberFormat="1" applyFont="1" applyFill="1" applyAlignment="1">
      <alignment horizontal="right" vertical="center" shrinkToFit="1"/>
    </xf>
    <xf numFmtId="14" fontId="47" fillId="0" borderId="0" xfId="3" applyNumberFormat="1" applyFont="1" applyAlignment="1">
      <alignment horizontal="center" vertical="center"/>
    </xf>
    <xf numFmtId="179" fontId="44" fillId="0" borderId="0" xfId="3" applyNumberFormat="1" applyFont="1" applyAlignment="1">
      <alignment horizontal="right" vertical="center" wrapText="1"/>
    </xf>
    <xf numFmtId="14" fontId="48" fillId="0" borderId="0" xfId="3" applyNumberFormat="1" applyFont="1" applyAlignment="1">
      <alignment horizontal="center" vertical="center"/>
    </xf>
    <xf numFmtId="176" fontId="49" fillId="0" borderId="0" xfId="3" applyNumberFormat="1" applyFont="1" applyAlignment="1">
      <alignment vertical="center" shrinkToFit="1"/>
    </xf>
    <xf numFmtId="14" fontId="44" fillId="0" borderId="0" xfId="3" applyNumberFormat="1" applyFont="1" applyAlignment="1">
      <alignment horizontal="center" vertical="center"/>
    </xf>
    <xf numFmtId="179" fontId="33" fillId="6" borderId="20" xfId="3" applyNumberFormat="1" applyFont="1" applyFill="1" applyBorder="1" applyAlignment="1">
      <alignment horizontal="right" vertical="center" wrapText="1"/>
    </xf>
    <xf numFmtId="0" fontId="34" fillId="6" borderId="21" xfId="3" applyFont="1" applyFill="1" applyBorder="1" applyAlignment="1">
      <alignment horizontal="center" vertical="center" wrapText="1"/>
    </xf>
    <xf numFmtId="179" fontId="44" fillId="7" borderId="0" xfId="3" applyNumberFormat="1" applyFont="1" applyFill="1" applyAlignment="1">
      <alignment horizontal="right" vertical="center"/>
    </xf>
    <xf numFmtId="14" fontId="48" fillId="7" borderId="0" xfId="3" applyNumberFormat="1" applyFont="1" applyFill="1" applyAlignment="1">
      <alignment horizontal="center" vertical="center"/>
    </xf>
    <xf numFmtId="179" fontId="33" fillId="8" borderId="0" xfId="3" applyNumberFormat="1" applyFont="1" applyFill="1" applyAlignment="1">
      <alignment horizontal="right" vertical="center" wrapText="1"/>
    </xf>
    <xf numFmtId="176" fontId="50" fillId="7" borderId="0" xfId="3" applyNumberFormat="1" applyFont="1" applyFill="1" applyAlignment="1">
      <alignment vertical="center" shrinkToFit="1"/>
    </xf>
    <xf numFmtId="179" fontId="44" fillId="0" borderId="0" xfId="3" applyNumberFormat="1" applyFont="1" applyAlignment="1">
      <alignment horizontal="right" vertical="center" shrinkToFit="1"/>
    </xf>
    <xf numFmtId="179" fontId="38" fillId="8" borderId="22" xfId="3" applyNumberFormat="1" applyFont="1" applyFill="1" applyBorder="1" applyAlignment="1">
      <alignment horizontal="right" vertical="center" wrapText="1"/>
    </xf>
    <xf numFmtId="179" fontId="38" fillId="8" borderId="23" xfId="3" applyNumberFormat="1" applyFont="1" applyFill="1" applyBorder="1" applyAlignment="1">
      <alignment horizontal="right" vertical="center" wrapText="1"/>
    </xf>
    <xf numFmtId="179" fontId="38" fillId="8" borderId="34" xfId="3" applyNumberFormat="1" applyFont="1" applyFill="1" applyBorder="1" applyAlignment="1">
      <alignment horizontal="right" vertical="center" wrapText="1"/>
    </xf>
    <xf numFmtId="0" fontId="39" fillId="8" borderId="24" xfId="3" applyFont="1" applyFill="1" applyBorder="1" applyAlignment="1">
      <alignment horizontal="center" vertical="center" wrapText="1"/>
    </xf>
    <xf numFmtId="180" fontId="45" fillId="7" borderId="0" xfId="3" applyNumberFormat="1" applyFont="1" applyFill="1" applyAlignment="1">
      <alignment horizontal="center" vertical="center"/>
    </xf>
    <xf numFmtId="0" fontId="45" fillId="7" borderId="0" xfId="3" applyFont="1" applyFill="1" applyAlignment="1">
      <alignment horizontal="center" vertical="center"/>
    </xf>
    <xf numFmtId="14" fontId="45" fillId="7" borderId="0" xfId="3" applyNumberFormat="1" applyFont="1" applyFill="1" applyAlignment="1">
      <alignment horizontal="center" vertical="center"/>
    </xf>
    <xf numFmtId="179" fontId="51" fillId="8" borderId="19" xfId="3" applyNumberFormat="1" applyFont="1" applyFill="1" applyBorder="1" applyAlignment="1">
      <alignment horizontal="right" vertical="center" wrapText="1"/>
    </xf>
    <xf numFmtId="179" fontId="51" fillId="8" borderId="20" xfId="3" applyNumberFormat="1" applyFont="1" applyFill="1" applyBorder="1" applyAlignment="1">
      <alignment horizontal="right" vertical="center" wrapText="1"/>
    </xf>
    <xf numFmtId="0" fontId="52" fillId="8" borderId="21" xfId="3" applyFont="1" applyFill="1" applyBorder="1" applyAlignment="1">
      <alignment horizontal="center" vertical="center" wrapText="1"/>
    </xf>
    <xf numFmtId="179" fontId="51" fillId="8" borderId="22" xfId="3" applyNumberFormat="1" applyFont="1" applyFill="1" applyBorder="1" applyAlignment="1">
      <alignment horizontal="right" vertical="center" wrapText="1"/>
    </xf>
    <xf numFmtId="179" fontId="51" fillId="8" borderId="23" xfId="3" applyNumberFormat="1" applyFont="1" applyFill="1" applyBorder="1" applyAlignment="1">
      <alignment horizontal="right" vertical="center" wrapText="1"/>
    </xf>
    <xf numFmtId="0" fontId="53" fillId="8" borderId="24" xfId="3" applyFont="1" applyFill="1" applyBorder="1" applyAlignment="1">
      <alignment horizontal="center" vertical="center" wrapText="1"/>
    </xf>
    <xf numFmtId="0" fontId="52" fillId="8" borderId="24" xfId="3" applyFont="1" applyFill="1" applyBorder="1" applyAlignment="1">
      <alignment horizontal="center" vertical="center" wrapText="1"/>
    </xf>
    <xf numFmtId="179" fontId="38" fillId="8" borderId="19" xfId="3" applyNumberFormat="1" applyFont="1" applyFill="1" applyBorder="1" applyAlignment="1">
      <alignment horizontal="right" vertical="center" wrapText="1"/>
    </xf>
    <xf numFmtId="179" fontId="38" fillId="8" borderId="20" xfId="3" applyNumberFormat="1" applyFont="1" applyFill="1" applyBorder="1" applyAlignment="1">
      <alignment horizontal="right" vertical="center" wrapText="1"/>
    </xf>
    <xf numFmtId="0" fontId="54" fillId="8" borderId="21" xfId="3" applyFont="1" applyFill="1" applyBorder="1" applyAlignment="1">
      <alignment horizontal="center" vertical="center" wrapText="1"/>
    </xf>
    <xf numFmtId="0" fontId="52" fillId="9" borderId="29" xfId="3" applyFont="1" applyFill="1" applyBorder="1" applyAlignment="1">
      <alignment horizontal="center" vertical="center"/>
    </xf>
    <xf numFmtId="0" fontId="52" fillId="9" borderId="35" xfId="3" applyFont="1" applyFill="1" applyBorder="1" applyAlignment="1">
      <alignment horizontal="center" vertical="center"/>
    </xf>
    <xf numFmtId="180" fontId="55" fillId="7" borderId="31" xfId="3" applyNumberFormat="1" applyFont="1" applyFill="1" applyBorder="1" applyAlignment="1">
      <alignment horizontal="center" vertical="center"/>
    </xf>
    <xf numFmtId="180" fontId="55" fillId="7" borderId="0" xfId="3" applyNumberFormat="1" applyFont="1" applyFill="1" applyAlignment="1">
      <alignment horizontal="center" vertical="center"/>
    </xf>
    <xf numFmtId="0" fontId="52" fillId="9" borderId="30" xfId="3" applyFont="1" applyFill="1" applyBorder="1" applyAlignment="1">
      <alignment horizontal="center" vertical="center"/>
    </xf>
    <xf numFmtId="0" fontId="41" fillId="0" borderId="18" xfId="3" applyFont="1" applyBorder="1" applyAlignment="1">
      <alignment horizontal="center" vertical="center"/>
    </xf>
    <xf numFmtId="179" fontId="37" fillId="6" borderId="9" xfId="3" applyNumberFormat="1" applyFont="1" applyFill="1" applyBorder="1" applyAlignment="1">
      <alignment horizontal="right" vertical="center" wrapText="1"/>
    </xf>
    <xf numFmtId="178" fontId="24" fillId="6" borderId="8" xfId="4" applyNumberFormat="1" applyFont="1" applyFill="1" applyBorder="1">
      <alignment vertical="center"/>
    </xf>
    <xf numFmtId="178" fontId="20" fillId="6" borderId="8" xfId="4" applyNumberFormat="1" applyFont="1" applyFill="1" applyBorder="1">
      <alignment vertical="center"/>
    </xf>
    <xf numFmtId="179" fontId="37" fillId="6" borderId="8" xfId="3" applyNumberFormat="1" applyFont="1" applyFill="1" applyBorder="1" applyAlignment="1">
      <alignment horizontal="right" vertical="center" wrapText="1"/>
    </xf>
    <xf numFmtId="0" fontId="56" fillId="8" borderId="32" xfId="3" applyFont="1" applyFill="1" applyBorder="1" applyAlignment="1">
      <alignment horizontal="center" vertical="center"/>
    </xf>
    <xf numFmtId="3" fontId="57" fillId="7" borderId="32" xfId="4" applyNumberFormat="1" applyFont="1" applyFill="1" applyBorder="1" applyAlignment="1">
      <alignment horizontal="center" vertical="center"/>
    </xf>
    <xf numFmtId="0" fontId="34" fillId="8" borderId="27" xfId="3" applyFont="1" applyFill="1" applyBorder="1" applyAlignment="1">
      <alignment horizontal="center" vertical="center" wrapText="1"/>
    </xf>
    <xf numFmtId="179" fontId="33" fillId="8" borderId="26" xfId="3" applyNumberFormat="1" applyFont="1" applyFill="1" applyBorder="1" applyAlignment="1">
      <alignment horizontal="right" vertical="center" wrapText="1"/>
    </xf>
    <xf numFmtId="179" fontId="33" fillId="8" borderId="25" xfId="3" applyNumberFormat="1" applyFont="1" applyFill="1" applyBorder="1" applyAlignment="1">
      <alignment horizontal="right" vertical="center" wrapText="1"/>
    </xf>
    <xf numFmtId="179" fontId="37" fillId="0" borderId="0" xfId="3" applyNumberFormat="1" applyFont="1" applyAlignment="1">
      <alignment horizontal="right" vertical="center" wrapText="1"/>
    </xf>
    <xf numFmtId="179" fontId="38" fillId="8" borderId="36" xfId="3" applyNumberFormat="1" applyFont="1" applyFill="1" applyBorder="1" applyAlignment="1">
      <alignment horizontal="right" vertical="center" wrapText="1"/>
    </xf>
    <xf numFmtId="179" fontId="38" fillId="8" borderId="17" xfId="3" applyNumberFormat="1" applyFont="1" applyFill="1" applyBorder="1" applyAlignment="1">
      <alignment horizontal="right" vertical="center" wrapText="1"/>
    </xf>
    <xf numFmtId="0" fontId="39" fillId="8" borderId="18" xfId="3" applyFont="1" applyFill="1" applyBorder="1" applyAlignment="1">
      <alignment horizontal="center" vertical="center" wrapText="1"/>
    </xf>
    <xf numFmtId="179" fontId="51" fillId="8" borderId="0" xfId="3" applyNumberFormat="1" applyFont="1" applyFill="1" applyAlignment="1">
      <alignment horizontal="right" vertical="center" wrapText="1"/>
    </xf>
    <xf numFmtId="0" fontId="39" fillId="8" borderId="39" xfId="3" applyFont="1" applyFill="1" applyBorder="1" applyAlignment="1">
      <alignment horizontal="center" vertical="center" wrapText="1"/>
    </xf>
    <xf numFmtId="179" fontId="38" fillId="8" borderId="37" xfId="3" applyNumberFormat="1" applyFont="1" applyFill="1" applyBorder="1" applyAlignment="1">
      <alignment horizontal="right" vertical="center" wrapText="1"/>
    </xf>
    <xf numFmtId="179" fontId="38" fillId="8" borderId="38" xfId="3" applyNumberFormat="1" applyFont="1" applyFill="1" applyBorder="1" applyAlignment="1">
      <alignment horizontal="right" vertical="center" wrapText="1"/>
    </xf>
    <xf numFmtId="179" fontId="51" fillId="8" borderId="26" xfId="3" applyNumberFormat="1" applyFont="1" applyFill="1" applyBorder="1" applyAlignment="1">
      <alignment horizontal="right" vertical="center" wrapText="1"/>
    </xf>
    <xf numFmtId="0" fontId="35" fillId="8" borderId="27" xfId="3" applyFont="1" applyFill="1" applyBorder="1" applyAlignment="1">
      <alignment horizontal="center" vertical="center" wrapText="1"/>
    </xf>
    <xf numFmtId="0" fontId="39" fillId="8" borderId="5" xfId="3" applyFont="1" applyFill="1" applyBorder="1" applyAlignment="1">
      <alignment horizontal="center" vertical="center" wrapText="1"/>
    </xf>
    <xf numFmtId="179" fontId="38" fillId="8" borderId="4" xfId="3" applyNumberFormat="1" applyFont="1" applyFill="1" applyBorder="1" applyAlignment="1">
      <alignment horizontal="right" vertical="center" wrapText="1"/>
    </xf>
    <xf numFmtId="179" fontId="38" fillId="8" borderId="3" xfId="3" applyNumberFormat="1" applyFont="1" applyFill="1" applyBorder="1" applyAlignment="1">
      <alignment horizontal="right" vertical="center" wrapText="1"/>
    </xf>
    <xf numFmtId="179" fontId="33" fillId="6" borderId="19" xfId="3" applyNumberFormat="1" applyFont="1" applyFill="1" applyBorder="1" applyAlignment="1">
      <alignment horizontal="right" vertical="center" wrapText="1"/>
    </xf>
    <xf numFmtId="0" fontId="34" fillId="8" borderId="0" xfId="3" applyFont="1" applyFill="1" applyAlignment="1">
      <alignment horizontal="center" vertical="center" wrapText="1"/>
    </xf>
    <xf numFmtId="0" fontId="35" fillId="8" borderId="0" xfId="3" applyFont="1" applyFill="1" applyAlignment="1">
      <alignment horizontal="center" vertical="center" wrapText="1"/>
    </xf>
    <xf numFmtId="179" fontId="51" fillId="8" borderId="25" xfId="3" applyNumberFormat="1" applyFont="1" applyFill="1" applyBorder="1" applyAlignment="1">
      <alignment horizontal="right" vertical="center" wrapText="1"/>
    </xf>
    <xf numFmtId="179" fontId="38" fillId="8" borderId="15" xfId="3" applyNumberFormat="1" applyFont="1" applyFill="1" applyBorder="1" applyAlignment="1">
      <alignment horizontal="right" vertical="center" wrapText="1"/>
    </xf>
    <xf numFmtId="179" fontId="38" fillId="8" borderId="14" xfId="3" applyNumberFormat="1" applyFont="1" applyFill="1" applyBorder="1" applyAlignment="1">
      <alignment horizontal="right" vertical="center" wrapText="1"/>
    </xf>
    <xf numFmtId="10" fontId="0" fillId="0" borderId="0" xfId="0" applyNumberFormat="1">
      <alignment vertical="center"/>
    </xf>
    <xf numFmtId="0" fontId="6" fillId="0" borderId="0" xfId="2" applyFont="1" applyAlignment="1">
      <alignment horizontal="center" vertical="center"/>
    </xf>
    <xf numFmtId="0" fontId="5" fillId="0" borderId="0" xfId="2" applyFont="1" applyAlignment="1">
      <alignment horizontal="center" vertical="center" wrapText="1"/>
    </xf>
    <xf numFmtId="0" fontId="5" fillId="0" borderId="0" xfId="2" applyFont="1" applyAlignment="1">
      <alignment horizontal="center" vertical="center"/>
    </xf>
    <xf numFmtId="3" fontId="2" fillId="0" borderId="0" xfId="0" applyNumberFormat="1" applyFont="1" applyAlignment="1">
      <alignment horizontal="center" vertical="center"/>
    </xf>
    <xf numFmtId="3" fontId="0" fillId="0" borderId="0" xfId="0" applyNumberForma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7" fillId="0" borderId="0" xfId="0" applyFont="1" applyAlignment="1">
      <alignment horizontal="right" vertical="center" wrapText="1"/>
    </xf>
    <xf numFmtId="0" fontId="12" fillId="0" borderId="0" xfId="0" applyFont="1" applyAlignment="1">
      <alignment horizontal="center" vertical="center" wrapText="1"/>
    </xf>
    <xf numFmtId="0" fontId="17" fillId="0" borderId="0" xfId="3" applyFont="1" applyAlignment="1">
      <alignment horizontal="center" vertical="center"/>
    </xf>
    <xf numFmtId="0" fontId="28" fillId="0" borderId="0" xfId="3" applyFont="1" applyAlignment="1">
      <alignment horizontal="left" vertical="center"/>
    </xf>
    <xf numFmtId="3" fontId="27" fillId="0" borderId="0" xfId="3" applyNumberFormat="1" applyFont="1" applyAlignment="1">
      <alignment horizontal="center" vertical="center"/>
    </xf>
    <xf numFmtId="0" fontId="17" fillId="0" borderId="24" xfId="3" applyFont="1" applyBorder="1" applyAlignment="1">
      <alignment horizontal="center" vertical="center"/>
    </xf>
    <xf numFmtId="0" fontId="17" fillId="0" borderId="5" xfId="3" applyFont="1" applyBorder="1" applyAlignment="1">
      <alignment horizontal="center" vertical="center"/>
    </xf>
    <xf numFmtId="0" fontId="17" fillId="0" borderId="4" xfId="3" applyFont="1" applyBorder="1" applyAlignment="1">
      <alignment horizontal="center" vertical="center"/>
    </xf>
    <xf numFmtId="0" fontId="17" fillId="0" borderId="33" xfId="3" applyFont="1" applyBorder="1" applyAlignment="1">
      <alignment horizontal="center" vertical="center"/>
    </xf>
    <xf numFmtId="0" fontId="7" fillId="10" borderId="40" xfId="0" applyFont="1" applyFill="1" applyBorder="1" applyAlignment="1">
      <alignment horizontal="center" vertical="center" wrapText="1"/>
    </xf>
    <xf numFmtId="0" fontId="7" fillId="0" borderId="40" xfId="0" applyFont="1" applyBorder="1" applyAlignment="1">
      <alignment horizontal="center" vertical="center" wrapText="1"/>
    </xf>
    <xf numFmtId="3" fontId="7" fillId="0" borderId="40" xfId="0" applyNumberFormat="1" applyFont="1" applyBorder="1" applyAlignment="1">
      <alignment horizontal="right" vertical="top" wrapText="1"/>
    </xf>
    <xf numFmtId="10" fontId="7" fillId="0" borderId="40" xfId="0" applyNumberFormat="1" applyFont="1" applyBorder="1" applyAlignment="1">
      <alignment horizontal="right" vertical="top" wrapText="1"/>
    </xf>
    <xf numFmtId="0" fontId="7" fillId="10" borderId="44" xfId="0" applyFont="1" applyFill="1" applyBorder="1" applyAlignment="1">
      <alignment horizontal="center" vertical="center" wrapText="1"/>
    </xf>
    <xf numFmtId="0" fontId="7" fillId="10" borderId="45" xfId="0" applyFont="1" applyFill="1" applyBorder="1" applyAlignment="1">
      <alignment horizontal="center" vertical="center" wrapText="1"/>
    </xf>
    <xf numFmtId="0" fontId="7" fillId="10" borderId="46" xfId="0" applyFont="1" applyFill="1" applyBorder="1" applyAlignment="1">
      <alignment horizontal="center" vertical="center" wrapText="1"/>
    </xf>
    <xf numFmtId="10" fontId="7" fillId="0" borderId="48" xfId="0" applyNumberFormat="1" applyFont="1" applyBorder="1" applyAlignment="1">
      <alignment horizontal="right" vertical="top" wrapText="1"/>
    </xf>
    <xf numFmtId="3" fontId="7" fillId="0" borderId="54" xfId="0" applyNumberFormat="1" applyFont="1" applyBorder="1" applyAlignment="1">
      <alignment horizontal="right" vertical="top" wrapText="1"/>
    </xf>
    <xf numFmtId="10" fontId="7" fillId="0" borderId="55" xfId="0" applyNumberFormat="1" applyFont="1" applyBorder="1" applyAlignment="1">
      <alignment horizontal="right" vertical="top" wrapText="1"/>
    </xf>
    <xf numFmtId="0" fontId="7" fillId="0" borderId="47"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50"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10" borderId="41" xfId="0" applyFont="1" applyFill="1" applyBorder="1" applyAlignment="1">
      <alignment horizontal="center" vertical="center" wrapText="1"/>
    </xf>
    <xf numFmtId="0" fontId="7" fillId="10" borderId="43" xfId="0" applyFont="1" applyFill="1" applyBorder="1" applyAlignment="1">
      <alignment horizontal="center" vertical="center" wrapText="1"/>
    </xf>
    <xf numFmtId="0" fontId="7" fillId="0" borderId="40" xfId="0" applyFont="1" applyBorder="1" applyAlignment="1">
      <alignment horizontal="right" vertical="top" wrapText="1"/>
    </xf>
    <xf numFmtId="0" fontId="7" fillId="10" borderId="62" xfId="0" applyFont="1" applyFill="1" applyBorder="1" applyAlignment="1">
      <alignment horizontal="center" vertical="center" wrapText="1"/>
    </xf>
    <xf numFmtId="0" fontId="7" fillId="10" borderId="65" xfId="0" applyFont="1" applyFill="1" applyBorder="1" applyAlignment="1">
      <alignment horizontal="center" vertical="center" wrapText="1"/>
    </xf>
    <xf numFmtId="0" fontId="7" fillId="10" borderId="66" xfId="0" applyFont="1" applyFill="1" applyBorder="1" applyAlignment="1">
      <alignment horizontal="center" vertical="center" wrapText="1"/>
    </xf>
    <xf numFmtId="3" fontId="7" fillId="0" borderId="48" xfId="0" applyNumberFormat="1" applyFont="1" applyBorder="1" applyAlignment="1">
      <alignment horizontal="right" vertical="top" wrapText="1"/>
    </xf>
    <xf numFmtId="0" fontId="7" fillId="0" borderId="48" xfId="0" applyFont="1" applyBorder="1" applyAlignment="1">
      <alignment horizontal="right" vertical="top" wrapText="1"/>
    </xf>
    <xf numFmtId="0" fontId="7" fillId="0" borderId="54" xfId="0" applyFont="1" applyBorder="1" applyAlignment="1">
      <alignment horizontal="center" vertical="center" wrapText="1"/>
    </xf>
    <xf numFmtId="3" fontId="7" fillId="0" borderId="55" xfId="0" applyNumberFormat="1" applyFont="1" applyBorder="1" applyAlignment="1">
      <alignment horizontal="right" vertical="top" wrapText="1"/>
    </xf>
    <xf numFmtId="0" fontId="7" fillId="10" borderId="61" xfId="0" applyFont="1" applyFill="1" applyBorder="1" applyAlignment="1">
      <alignment horizontal="center" vertical="center" wrapText="1"/>
    </xf>
    <xf numFmtId="0" fontId="7" fillId="10" borderId="50" xfId="0" applyFont="1" applyFill="1" applyBorder="1" applyAlignment="1">
      <alignment horizontal="center" vertical="center" wrapText="1"/>
    </xf>
    <xf numFmtId="0" fontId="7" fillId="10" borderId="62" xfId="0" applyFont="1" applyFill="1" applyBorder="1" applyAlignment="1">
      <alignment horizontal="center" vertical="center" wrapText="1"/>
    </xf>
    <xf numFmtId="0" fontId="7" fillId="10" borderId="43" xfId="0" applyFont="1" applyFill="1" applyBorder="1" applyAlignment="1">
      <alignment horizontal="center" vertical="center" wrapText="1"/>
    </xf>
    <xf numFmtId="0" fontId="7" fillId="10" borderId="63" xfId="0" applyFont="1" applyFill="1" applyBorder="1" applyAlignment="1">
      <alignment horizontal="center" vertical="center" wrapText="1"/>
    </xf>
    <xf numFmtId="0" fontId="7" fillId="10" borderId="64" xfId="0" applyFont="1" applyFill="1" applyBorder="1" applyAlignment="1">
      <alignment horizontal="center" vertical="center" wrapText="1"/>
    </xf>
    <xf numFmtId="0" fontId="7" fillId="10" borderId="57" xfId="0" applyFont="1" applyFill="1" applyBorder="1" applyAlignment="1">
      <alignment horizontal="center" vertical="center" wrapText="1"/>
    </xf>
    <xf numFmtId="0" fontId="7" fillId="10" borderId="58" xfId="0" applyFont="1" applyFill="1" applyBorder="1" applyAlignment="1">
      <alignment horizontal="center" vertical="center"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67" xfId="0" applyFont="1" applyBorder="1" applyAlignment="1">
      <alignment horizontal="center" vertical="center" wrapText="1"/>
    </xf>
    <xf numFmtId="0" fontId="7" fillId="0" borderId="59"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68" xfId="0" applyFont="1" applyBorder="1" applyAlignment="1">
      <alignment horizontal="center" vertical="center" wrapText="1"/>
    </xf>
    <xf numFmtId="0" fontId="7" fillId="0" borderId="0"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9" xfId="0" applyFont="1" applyBorder="1" applyAlignment="1">
      <alignment horizontal="center" vertical="center" wrapText="1"/>
    </xf>
    <xf numFmtId="0" fontId="7" fillId="0" borderId="70" xfId="0" applyFont="1" applyBorder="1" applyAlignment="1">
      <alignment horizontal="center" vertical="center" wrapText="1"/>
    </xf>
    <xf numFmtId="0" fontId="7" fillId="0" borderId="71" xfId="0" applyFont="1" applyBorder="1" applyAlignment="1">
      <alignment horizontal="center" vertical="center" wrapText="1"/>
    </xf>
    <xf numFmtId="0" fontId="7" fillId="10" borderId="42" xfId="0" applyFont="1" applyFill="1" applyBorder="1" applyAlignment="1">
      <alignment horizontal="center" vertical="center" wrapText="1"/>
    </xf>
    <xf numFmtId="0" fontId="13" fillId="0" borderId="41" xfId="0" applyFont="1" applyBorder="1" applyAlignment="1">
      <alignment horizontal="center" vertical="center" wrapText="1"/>
    </xf>
    <xf numFmtId="0" fontId="13" fillId="0" borderId="42" xfId="0" applyFont="1"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3" fillId="0" borderId="41" xfId="0" applyFont="1" applyBorder="1" applyAlignment="1">
      <alignment vertical="center" wrapText="1"/>
    </xf>
    <xf numFmtId="0" fontId="13" fillId="0" borderId="42" xfId="0" applyFont="1" applyBorder="1" applyAlignment="1">
      <alignment vertical="center" wrapText="1"/>
    </xf>
    <xf numFmtId="0" fontId="13" fillId="0" borderId="43" xfId="0" applyFont="1" applyBorder="1" applyAlignment="1">
      <alignment vertical="center" wrapText="1"/>
    </xf>
    <xf numFmtId="0" fontId="7" fillId="10" borderId="74" xfId="0" applyFont="1" applyFill="1" applyBorder="1" applyAlignment="1">
      <alignment horizontal="center" vertical="center" wrapText="1"/>
    </xf>
    <xf numFmtId="0" fontId="13" fillId="0" borderId="77" xfId="0" applyFont="1" applyBorder="1" applyAlignment="1">
      <alignment horizontal="center" vertical="center" wrapText="1"/>
    </xf>
    <xf numFmtId="0" fontId="13" fillId="0" borderId="77" xfId="0" applyFont="1" applyBorder="1" applyAlignment="1">
      <alignment vertical="center" wrapText="1"/>
    </xf>
    <xf numFmtId="0" fontId="7" fillId="10" borderId="49" xfId="0" applyFont="1" applyFill="1" applyBorder="1" applyAlignment="1">
      <alignment horizontal="center" vertical="center" wrapText="1"/>
    </xf>
    <xf numFmtId="0" fontId="7" fillId="10" borderId="42" xfId="0" applyFont="1" applyFill="1" applyBorder="1" applyAlignment="1">
      <alignment horizontal="center" vertical="center" wrapText="1"/>
    </xf>
    <xf numFmtId="0" fontId="7" fillId="10" borderId="72" xfId="0" applyFont="1" applyFill="1" applyBorder="1" applyAlignment="1">
      <alignment horizontal="center" vertical="center" wrapText="1"/>
    </xf>
    <xf numFmtId="0" fontId="7" fillId="10" borderId="73" xfId="0" applyFont="1" applyFill="1" applyBorder="1" applyAlignment="1">
      <alignment horizontal="center" vertical="center" wrapText="1"/>
    </xf>
    <xf numFmtId="0" fontId="13" fillId="0" borderId="47"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42" xfId="0" applyFont="1" applyBorder="1" applyAlignment="1">
      <alignment horizontal="center" vertical="center" wrapText="1"/>
    </xf>
    <xf numFmtId="0" fontId="13" fillId="0" borderId="43" xfId="0" applyFont="1" applyBorder="1" applyAlignment="1">
      <alignment horizontal="center" vertical="center" wrapText="1"/>
    </xf>
    <xf numFmtId="3" fontId="13" fillId="0" borderId="41" xfId="0" applyNumberFormat="1" applyFont="1" applyBorder="1" applyAlignment="1">
      <alignment horizontal="right" vertical="center" wrapText="1"/>
    </xf>
    <xf numFmtId="3" fontId="13" fillId="0" borderId="42" xfId="0" applyNumberFormat="1" applyFont="1" applyBorder="1" applyAlignment="1">
      <alignment horizontal="right" vertical="center" wrapText="1"/>
    </xf>
    <xf numFmtId="3" fontId="13" fillId="0" borderId="43" xfId="0" applyNumberFormat="1" applyFont="1" applyBorder="1" applyAlignment="1">
      <alignment horizontal="right" vertical="center" wrapText="1"/>
    </xf>
    <xf numFmtId="0" fontId="13" fillId="0" borderId="41" xfId="0" applyFont="1" applyBorder="1" applyAlignment="1">
      <alignment horizontal="right" vertical="center" wrapText="1"/>
    </xf>
    <xf numFmtId="0" fontId="13" fillId="0" borderId="42" xfId="0" applyFont="1" applyBorder="1" applyAlignment="1">
      <alignment horizontal="right" vertical="center" wrapText="1"/>
    </xf>
    <xf numFmtId="0" fontId="13" fillId="0" borderId="43" xfId="0" applyFont="1" applyBorder="1" applyAlignment="1">
      <alignment horizontal="right" vertical="center" wrapText="1"/>
    </xf>
    <xf numFmtId="0" fontId="7" fillId="0" borderId="75" xfId="0" applyFont="1" applyBorder="1" applyAlignment="1">
      <alignment horizontal="center" vertical="center" wrapText="1"/>
    </xf>
    <xf numFmtId="0" fontId="7" fillId="0" borderId="74" xfId="0" applyFont="1" applyBorder="1" applyAlignment="1">
      <alignment horizontal="center" vertical="center" wrapText="1"/>
    </xf>
    <xf numFmtId="0" fontId="7" fillId="0" borderId="66" xfId="0" applyFont="1" applyBorder="1" applyAlignment="1">
      <alignment horizontal="center" vertical="center" wrapText="1"/>
    </xf>
    <xf numFmtId="0" fontId="13" fillId="0" borderId="76" xfId="0" applyFont="1" applyBorder="1" applyAlignment="1">
      <alignment horizontal="center" vertical="center" wrapText="1"/>
    </xf>
    <xf numFmtId="0" fontId="7" fillId="0" borderId="77" xfId="0" applyFont="1" applyBorder="1" applyAlignment="1">
      <alignment horizontal="center" vertical="center" wrapText="1"/>
    </xf>
    <xf numFmtId="0" fontId="13" fillId="0" borderId="77" xfId="0" applyFont="1" applyBorder="1" applyAlignment="1">
      <alignment horizontal="center" vertical="center" wrapText="1"/>
    </xf>
    <xf numFmtId="0" fontId="13" fillId="0" borderId="77" xfId="0" applyFont="1" applyBorder="1" applyAlignment="1">
      <alignment horizontal="right" vertical="center" wrapText="1"/>
    </xf>
    <xf numFmtId="0" fontId="7" fillId="0" borderId="78" xfId="0" applyFont="1" applyBorder="1" applyAlignment="1">
      <alignment horizontal="center" vertical="center" wrapText="1"/>
    </xf>
    <xf numFmtId="0" fontId="7" fillId="0" borderId="79" xfId="0" applyFont="1" applyBorder="1" applyAlignment="1">
      <alignment horizontal="center" vertical="center" wrapText="1"/>
    </xf>
    <xf numFmtId="0" fontId="7" fillId="0" borderId="48" xfId="0" applyFont="1" applyBorder="1" applyAlignment="1">
      <alignment vertical="center" wrapText="1"/>
    </xf>
    <xf numFmtId="0" fontId="7" fillId="0" borderId="80" xfId="0" applyFont="1" applyBorder="1" applyAlignment="1">
      <alignment horizontal="center" vertical="center" wrapText="1"/>
    </xf>
    <xf numFmtId="0" fontId="7" fillId="0" borderId="55" xfId="0" applyFont="1" applyBorder="1" applyAlignment="1">
      <alignment vertical="center" wrapText="1"/>
    </xf>
    <xf numFmtId="0" fontId="7" fillId="10" borderId="48" xfId="0" applyFont="1" applyFill="1" applyBorder="1" applyAlignment="1">
      <alignment horizontal="center" vertical="center" wrapText="1"/>
    </xf>
    <xf numFmtId="0" fontId="7" fillId="0" borderId="79" xfId="0" applyFont="1" applyBorder="1" applyAlignment="1">
      <alignment horizontal="center" vertical="top" wrapText="1"/>
    </xf>
    <xf numFmtId="0" fontId="7" fillId="0" borderId="80" xfId="0" applyFont="1" applyBorder="1" applyAlignment="1">
      <alignment horizontal="center" vertical="top" wrapText="1"/>
    </xf>
    <xf numFmtId="10" fontId="7" fillId="0" borderId="54" xfId="0" applyNumberFormat="1" applyFont="1" applyBorder="1" applyAlignment="1">
      <alignment horizontal="right" vertical="top" wrapText="1"/>
    </xf>
    <xf numFmtId="0" fontId="7" fillId="10" borderId="81" xfId="0" applyFont="1" applyFill="1" applyBorder="1" applyAlignment="1">
      <alignment horizontal="center" vertical="center" wrapText="1"/>
    </xf>
  </cellXfs>
  <cellStyles count="6">
    <cellStyle name="쉼표 [0]" xfId="1" builtinId="6"/>
    <cellStyle name="쉼표 [0] 2" xfId="5" xr:uid="{14A35A55-ABE8-4912-8F3B-E8F73547CCBD}"/>
    <cellStyle name="표준" xfId="0" builtinId="0"/>
    <cellStyle name="표준 2" xfId="2" xr:uid="{8494F938-9FFB-4872-9870-6CBC1A81462B}"/>
    <cellStyle name="표준 2 2" xfId="4" xr:uid="{D429F313-D32F-4B74-968B-CB91E68EADD8}"/>
    <cellStyle name="표준 3" xfId="3" xr:uid="{EA3CFDF2-B5DD-4BF9-9E7A-450BD6621D12}"/>
  </cellStyles>
  <dxfs count="4">
    <dxf>
      <font>
        <b val="0"/>
        <i val="0"/>
        <strike val="0"/>
        <condense val="0"/>
        <extend val="0"/>
        <outline val="0"/>
        <shadow val="0"/>
        <u val="none"/>
        <vertAlign val="baseline"/>
        <sz val="9"/>
        <color rgb="FF333333"/>
        <name val="Arial"/>
        <family val="2"/>
        <scheme val="none"/>
      </font>
      <numFmt numFmtId="179" formatCode="#,##0_ "/>
      <fill>
        <patternFill patternType="solid">
          <fgColor indexed="64"/>
          <bgColor rgb="FFFFFFFF"/>
        </patternFill>
      </fill>
      <alignment horizontal="right" vertical="center" textRotation="0" wrapText="1" indent="0" justifyLastLine="0" shrinkToFit="0" readingOrder="0"/>
      <border diagonalUp="0" diagonalDown="0">
        <left/>
        <right style="medium">
          <color theme="0" tint="-0.499984740745262"/>
        </right>
        <top style="medium">
          <color theme="0" tint="-0.499984740745262"/>
        </top>
        <bottom style="medium">
          <color theme="0" tint="-0.499984740745262"/>
        </bottom>
        <vertical/>
        <horizontal/>
      </border>
    </dxf>
    <dxf>
      <font>
        <b val="0"/>
        <i val="0"/>
        <strike val="0"/>
        <condense val="0"/>
        <extend val="0"/>
        <outline val="0"/>
        <shadow val="0"/>
        <u val="none"/>
        <vertAlign val="baseline"/>
        <sz val="9"/>
        <color rgb="FF333333"/>
        <name val="Arial"/>
        <family val="2"/>
        <scheme val="none"/>
      </font>
      <numFmt numFmtId="179" formatCode="#,##0_ "/>
      <fill>
        <patternFill patternType="solid">
          <fgColor indexed="64"/>
          <bgColor rgb="FFFFFFFF"/>
        </patternFill>
      </fill>
      <alignment horizontal="right" vertical="center" textRotation="0" wrapText="1" indent="0" justifyLastLine="0" shrinkToFit="0" readingOrder="0"/>
      <border diagonalUp="0" diagonalDown="0">
        <left/>
        <right/>
        <top style="medium">
          <color theme="0" tint="-0.499984740745262"/>
        </top>
        <bottom style="medium">
          <color theme="0" tint="-0.499984740745262"/>
        </bottom>
        <vertical/>
        <horizontal/>
      </border>
    </dxf>
    <dxf>
      <border>
        <bottom style="medium">
          <color theme="0" tint="-0.499984740745262"/>
        </bottom>
      </border>
    </dxf>
    <dxf>
      <border diagonalUp="0" diagonalDown="0">
        <left/>
        <right/>
        <top/>
        <bottom style="thin">
          <color theme="0" tint="-0.14996795556505021"/>
        </bottom>
        <vertical/>
        <horizontal style="thin">
          <color theme="0" tint="-4.9989318521683403E-2"/>
        </horizontal>
      </border>
    </dxf>
  </dxfs>
  <tableStyles count="1" defaultTableStyle="TableStyleMedium2" defaultPivotStyle="PivotStyleLight16">
    <tableStyle name="표 스타일 1" pivot="0" count="1" xr9:uid="{0046FC97-E491-4BDF-A81A-4CFD61B513EE}">
      <tableStyleElement type="wholeTabl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재무상태!$G$5</c:f>
              <c:strCache>
                <c:ptCount val="1"/>
                <c:pt idx="0">
                  <c:v> 제 10 기 반기말 </c:v>
                </c:pt>
              </c:strCache>
            </c:strRef>
          </c:tx>
          <c:spPr>
            <a:solidFill>
              <a:schemeClr val="accent1"/>
            </a:solidFill>
            <a:ln>
              <a:noFill/>
            </a:ln>
            <a:effectLst/>
          </c:spPr>
          <c:invertIfNegative val="0"/>
          <c:cat>
            <c:strRef>
              <c:f>재무상태!$F$6:$F$10</c:f>
              <c:strCache>
                <c:ptCount val="5"/>
                <c:pt idx="0">
                  <c:v> 　유동자산 </c:v>
                </c:pt>
                <c:pt idx="1">
                  <c:v> 　비유동자산 </c:v>
                </c:pt>
                <c:pt idx="2">
                  <c:v> 　유동부채 </c:v>
                </c:pt>
                <c:pt idx="3">
                  <c:v> 　비유동부채 </c:v>
                </c:pt>
                <c:pt idx="4">
                  <c:v> 　자본총계 </c:v>
                </c:pt>
              </c:strCache>
            </c:strRef>
          </c:cat>
          <c:val>
            <c:numRef>
              <c:f>재무상태!$G$6:$G$10</c:f>
              <c:numCache>
                <c:formatCode>_(* #,##0_);_(* \(#,##0\);_(* "-"_);_(@_)</c:formatCode>
                <c:ptCount val="5"/>
                <c:pt idx="0">
                  <c:v>263519408945</c:v>
                </c:pt>
                <c:pt idx="1">
                  <c:v>166960383115</c:v>
                </c:pt>
                <c:pt idx="2">
                  <c:v>72318057344</c:v>
                </c:pt>
                <c:pt idx="3">
                  <c:v>98442387880</c:v>
                </c:pt>
                <c:pt idx="4">
                  <c:v>259719346836</c:v>
                </c:pt>
              </c:numCache>
            </c:numRef>
          </c:val>
          <c:extLst>
            <c:ext xmlns:c16="http://schemas.microsoft.com/office/drawing/2014/chart" uri="{C3380CC4-5D6E-409C-BE32-E72D297353CC}">
              <c16:uniqueId val="{00000000-7D27-4308-B113-3DE6A824EE4A}"/>
            </c:ext>
          </c:extLst>
        </c:ser>
        <c:dLbls>
          <c:showLegendKey val="0"/>
          <c:showVal val="0"/>
          <c:showCatName val="0"/>
          <c:showSerName val="0"/>
          <c:showPercent val="0"/>
          <c:showBubbleSize val="0"/>
        </c:dLbls>
        <c:gapWidth val="219"/>
        <c:overlap val="-27"/>
        <c:axId val="68460767"/>
        <c:axId val="68467839"/>
      </c:barChart>
      <c:lineChart>
        <c:grouping val="standard"/>
        <c:varyColors val="0"/>
        <c:ser>
          <c:idx val="1"/>
          <c:order val="1"/>
          <c:tx>
            <c:strRef>
              <c:f>재무상태!$H$5</c:f>
              <c:strCache>
                <c:ptCount val="1"/>
                <c:pt idx="0">
                  <c:v> 제 9 기말 </c:v>
                </c:pt>
              </c:strCache>
            </c:strRef>
          </c:tx>
          <c:spPr>
            <a:ln w="28575" cap="rnd">
              <a:solidFill>
                <a:schemeClr val="accent2"/>
              </a:solidFill>
              <a:round/>
            </a:ln>
            <a:effectLst/>
          </c:spPr>
          <c:marker>
            <c:symbol val="none"/>
          </c:marker>
          <c:cat>
            <c:strRef>
              <c:f>재무상태!$F$6:$F$10</c:f>
              <c:strCache>
                <c:ptCount val="5"/>
                <c:pt idx="0">
                  <c:v> 　유동자산 </c:v>
                </c:pt>
                <c:pt idx="1">
                  <c:v> 　비유동자산 </c:v>
                </c:pt>
                <c:pt idx="2">
                  <c:v> 　유동부채 </c:v>
                </c:pt>
                <c:pt idx="3">
                  <c:v> 　비유동부채 </c:v>
                </c:pt>
                <c:pt idx="4">
                  <c:v> 　자본총계 </c:v>
                </c:pt>
              </c:strCache>
            </c:strRef>
          </c:cat>
          <c:val>
            <c:numRef>
              <c:f>재무상태!$H$6:$H$10</c:f>
              <c:numCache>
                <c:formatCode>_(* #,##0_);_(* \(#,##0\);_(* "-"_);_(@_)</c:formatCode>
                <c:ptCount val="5"/>
                <c:pt idx="0">
                  <c:v>242515556041</c:v>
                </c:pt>
                <c:pt idx="1">
                  <c:v>117899176940</c:v>
                </c:pt>
                <c:pt idx="2">
                  <c:v>67676038930</c:v>
                </c:pt>
                <c:pt idx="3">
                  <c:v>30785787126</c:v>
                </c:pt>
                <c:pt idx="4">
                  <c:v>261952906925</c:v>
                </c:pt>
              </c:numCache>
            </c:numRef>
          </c:val>
          <c:smooth val="0"/>
          <c:extLst>
            <c:ext xmlns:c16="http://schemas.microsoft.com/office/drawing/2014/chart" uri="{C3380CC4-5D6E-409C-BE32-E72D297353CC}">
              <c16:uniqueId val="{00000001-7D27-4308-B113-3DE6A824EE4A}"/>
            </c:ext>
          </c:extLst>
        </c:ser>
        <c:dLbls>
          <c:showLegendKey val="0"/>
          <c:showVal val="0"/>
          <c:showCatName val="0"/>
          <c:showSerName val="0"/>
          <c:showPercent val="0"/>
          <c:showBubbleSize val="0"/>
        </c:dLbls>
        <c:marker val="1"/>
        <c:smooth val="0"/>
        <c:axId val="68460767"/>
        <c:axId val="68467839"/>
      </c:lineChart>
      <c:catAx>
        <c:axId val="6846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8467839"/>
        <c:crosses val="autoZero"/>
        <c:auto val="1"/>
        <c:lblAlgn val="ctr"/>
        <c:lblOffset val="100"/>
        <c:noMultiLvlLbl val="0"/>
      </c:catAx>
      <c:valAx>
        <c:axId val="6846783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846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b="1"/>
              <a:t>영업 이익</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1"/>
          <c:order val="0"/>
          <c:tx>
            <c:strRef>
              <c:f>'재무분석 차트'!$H$15</c:f>
              <c:strCache>
                <c:ptCount val="1"/>
                <c:pt idx="0">
                  <c:v>세전당기순이익</c:v>
                </c:pt>
              </c:strCache>
            </c:strRef>
          </c:tx>
          <c:spPr>
            <a:solidFill>
              <a:schemeClr val="accent2"/>
            </a:solidFill>
            <a:ln>
              <a:noFill/>
            </a:ln>
            <a:effectLst/>
          </c:spPr>
          <c:invertIfNegative val="0"/>
          <c:cat>
            <c:numRef>
              <c:f>'재무분석 차트'!$I$13:$L$13</c:f>
              <c:numCache>
                <c:formatCode>General</c:formatCode>
                <c:ptCount val="4"/>
                <c:pt idx="0">
                  <c:v>2020</c:v>
                </c:pt>
                <c:pt idx="1">
                  <c:v>2021</c:v>
                </c:pt>
                <c:pt idx="2">
                  <c:v>2022</c:v>
                </c:pt>
                <c:pt idx="3">
                  <c:v>2023</c:v>
                </c:pt>
              </c:numCache>
            </c:numRef>
          </c:cat>
          <c:val>
            <c:numRef>
              <c:f>'재무분석 차트'!$I$15:$L$15</c:f>
              <c:numCache>
                <c:formatCode>#,##0_ </c:formatCode>
                <c:ptCount val="4"/>
                <c:pt idx="0">
                  <c:v>25575.09</c:v>
                </c:pt>
                <c:pt idx="1">
                  <c:v>-3773</c:v>
                </c:pt>
                <c:pt idx="2">
                  <c:v>6149.77</c:v>
                </c:pt>
                <c:pt idx="3">
                  <c:v>15737</c:v>
                </c:pt>
              </c:numCache>
            </c:numRef>
          </c:val>
          <c:extLst>
            <c:ext xmlns:c16="http://schemas.microsoft.com/office/drawing/2014/chart" uri="{C3380CC4-5D6E-409C-BE32-E72D297353CC}">
              <c16:uniqueId val="{00000000-6D29-418C-8EC5-E17DFD93EED5}"/>
            </c:ext>
          </c:extLst>
        </c:ser>
        <c:ser>
          <c:idx val="2"/>
          <c:order val="1"/>
          <c:tx>
            <c:strRef>
              <c:f>'재무분석 차트'!$H$16</c:f>
              <c:strCache>
                <c:ptCount val="1"/>
                <c:pt idx="0">
                  <c:v>세후당기순이익</c:v>
                </c:pt>
              </c:strCache>
            </c:strRef>
          </c:tx>
          <c:spPr>
            <a:solidFill>
              <a:schemeClr val="accent3"/>
            </a:solidFill>
            <a:ln>
              <a:noFill/>
            </a:ln>
            <a:effectLst/>
          </c:spPr>
          <c:invertIfNegative val="0"/>
          <c:cat>
            <c:numRef>
              <c:f>'재무분석 차트'!$I$13:$L$13</c:f>
              <c:numCache>
                <c:formatCode>General</c:formatCode>
                <c:ptCount val="4"/>
                <c:pt idx="0">
                  <c:v>2020</c:v>
                </c:pt>
                <c:pt idx="1">
                  <c:v>2021</c:v>
                </c:pt>
                <c:pt idx="2">
                  <c:v>2022</c:v>
                </c:pt>
                <c:pt idx="3">
                  <c:v>2023</c:v>
                </c:pt>
              </c:numCache>
            </c:numRef>
          </c:cat>
          <c:val>
            <c:numRef>
              <c:f>'재무분석 차트'!$I$16:$L$16</c:f>
              <c:numCache>
                <c:formatCode>#,##0_ </c:formatCode>
                <c:ptCount val="4"/>
                <c:pt idx="0">
                  <c:v>26097.25</c:v>
                </c:pt>
                <c:pt idx="1">
                  <c:v>-7962.23</c:v>
                </c:pt>
                <c:pt idx="2">
                  <c:v>6048.04</c:v>
                </c:pt>
                <c:pt idx="3">
                  <c:v>11294.42</c:v>
                </c:pt>
              </c:numCache>
            </c:numRef>
          </c:val>
          <c:extLst>
            <c:ext xmlns:c16="http://schemas.microsoft.com/office/drawing/2014/chart" uri="{C3380CC4-5D6E-409C-BE32-E72D297353CC}">
              <c16:uniqueId val="{00000001-6D29-418C-8EC5-E17DFD93EED5}"/>
            </c:ext>
          </c:extLst>
        </c:ser>
        <c:dLbls>
          <c:showLegendKey val="0"/>
          <c:showVal val="0"/>
          <c:showCatName val="0"/>
          <c:showSerName val="0"/>
          <c:showPercent val="0"/>
          <c:showBubbleSize val="0"/>
        </c:dLbls>
        <c:gapWidth val="150"/>
        <c:axId val="345387087"/>
        <c:axId val="345394159"/>
      </c:barChart>
      <c:lineChart>
        <c:grouping val="standard"/>
        <c:varyColors val="0"/>
        <c:ser>
          <c:idx val="0"/>
          <c:order val="2"/>
          <c:tx>
            <c:strRef>
              <c:f>'재무분석 차트'!$H$14</c:f>
              <c:strCache>
                <c:ptCount val="1"/>
                <c:pt idx="0">
                  <c:v>영업 이익</c:v>
                </c:pt>
              </c:strCache>
            </c:strRef>
          </c:tx>
          <c:spPr>
            <a:ln w="28575" cap="rnd">
              <a:solidFill>
                <a:schemeClr val="accent1"/>
              </a:solidFill>
              <a:round/>
            </a:ln>
            <a:effectLst/>
          </c:spPr>
          <c:marker>
            <c:symbol val="none"/>
          </c:marker>
          <c:cat>
            <c:numRef>
              <c:f>'재무분석 차트'!$I$13:$L$13</c:f>
              <c:numCache>
                <c:formatCode>General</c:formatCode>
                <c:ptCount val="4"/>
                <c:pt idx="0">
                  <c:v>2020</c:v>
                </c:pt>
                <c:pt idx="1">
                  <c:v>2021</c:v>
                </c:pt>
                <c:pt idx="2">
                  <c:v>2022</c:v>
                </c:pt>
                <c:pt idx="3">
                  <c:v>2023</c:v>
                </c:pt>
              </c:numCache>
            </c:numRef>
          </c:cat>
          <c:val>
            <c:numRef>
              <c:f>'재무분석 차트'!$I$14:$L$14</c:f>
              <c:numCache>
                <c:formatCode>#,##0_ </c:formatCode>
                <c:ptCount val="4"/>
                <c:pt idx="0">
                  <c:v>25510.97</c:v>
                </c:pt>
                <c:pt idx="1">
                  <c:v>-3974</c:v>
                </c:pt>
                <c:pt idx="2">
                  <c:v>5155.2</c:v>
                </c:pt>
                <c:pt idx="3">
                  <c:v>15737</c:v>
                </c:pt>
              </c:numCache>
            </c:numRef>
          </c:val>
          <c:smooth val="0"/>
          <c:extLst>
            <c:ext xmlns:c16="http://schemas.microsoft.com/office/drawing/2014/chart" uri="{C3380CC4-5D6E-409C-BE32-E72D297353CC}">
              <c16:uniqueId val="{00000002-6D29-418C-8EC5-E17DFD93EED5}"/>
            </c:ext>
          </c:extLst>
        </c:ser>
        <c:dLbls>
          <c:showLegendKey val="0"/>
          <c:showVal val="0"/>
          <c:showCatName val="0"/>
          <c:showSerName val="0"/>
          <c:showPercent val="0"/>
          <c:showBubbleSize val="0"/>
        </c:dLbls>
        <c:marker val="1"/>
        <c:smooth val="0"/>
        <c:axId val="345387087"/>
        <c:axId val="345394159"/>
      </c:lineChart>
      <c:catAx>
        <c:axId val="34538708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5394159"/>
        <c:crosses val="autoZero"/>
        <c:auto val="1"/>
        <c:lblAlgn val="ctr"/>
        <c:lblOffset val="100"/>
        <c:noMultiLvlLbl val="0"/>
      </c:catAx>
      <c:valAx>
        <c:axId val="345394159"/>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5387087"/>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b="1"/>
              <a:t>영업 비용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'재무분석 차트'!$N$14</c:f>
              <c:strCache>
                <c:ptCount val="1"/>
                <c:pt idx="0">
                  <c:v>판매/일반/관리 비용 총계</c:v>
                </c:pt>
              </c:strCache>
            </c:strRef>
          </c:tx>
          <c:spPr>
            <a:solidFill>
              <a:schemeClr val="accent1"/>
            </a:solidFill>
            <a:ln>
              <a:noFill/>
            </a:ln>
            <a:effectLst/>
          </c:spPr>
          <c:invertIfNegative val="0"/>
          <c:cat>
            <c:numRef>
              <c:f>'재무분석 차트'!$O$13:$R$13</c:f>
              <c:numCache>
                <c:formatCode>General</c:formatCode>
                <c:ptCount val="4"/>
                <c:pt idx="0">
                  <c:v>2020</c:v>
                </c:pt>
                <c:pt idx="1">
                  <c:v>2021</c:v>
                </c:pt>
                <c:pt idx="2">
                  <c:v>2022</c:v>
                </c:pt>
                <c:pt idx="3">
                  <c:v>2023</c:v>
                </c:pt>
              </c:numCache>
            </c:numRef>
          </c:cat>
          <c:val>
            <c:numRef>
              <c:f>'재무분석 차트'!$O$14:$R$14</c:f>
              <c:numCache>
                <c:formatCode>#,##0_ </c:formatCode>
                <c:ptCount val="4"/>
                <c:pt idx="0">
                  <c:v>53020.58</c:v>
                </c:pt>
                <c:pt idx="1">
                  <c:v>63433</c:v>
                </c:pt>
                <c:pt idx="2">
                  <c:v>121390.26</c:v>
                </c:pt>
                <c:pt idx="3">
                  <c:v>170425</c:v>
                </c:pt>
              </c:numCache>
            </c:numRef>
          </c:val>
          <c:extLst>
            <c:ext xmlns:c16="http://schemas.microsoft.com/office/drawing/2014/chart" uri="{C3380CC4-5D6E-409C-BE32-E72D297353CC}">
              <c16:uniqueId val="{00000000-0C16-4667-99B5-AD2BBDA9F0F0}"/>
            </c:ext>
          </c:extLst>
        </c:ser>
        <c:ser>
          <c:idx val="1"/>
          <c:order val="1"/>
          <c:tx>
            <c:strRef>
              <c:f>'재무분석 차트'!$N$15</c:f>
              <c:strCache>
                <c:ptCount val="1"/>
                <c:pt idx="0">
                  <c:v>감가상각/무형자산상각</c:v>
                </c:pt>
              </c:strCache>
            </c:strRef>
          </c:tx>
          <c:spPr>
            <a:solidFill>
              <a:schemeClr val="accent2"/>
            </a:solidFill>
            <a:ln>
              <a:noFill/>
            </a:ln>
            <a:effectLst/>
          </c:spPr>
          <c:invertIfNegative val="0"/>
          <c:cat>
            <c:numRef>
              <c:f>'재무분석 차트'!$O$13:$R$13</c:f>
              <c:numCache>
                <c:formatCode>General</c:formatCode>
                <c:ptCount val="4"/>
                <c:pt idx="0">
                  <c:v>2020</c:v>
                </c:pt>
                <c:pt idx="1">
                  <c:v>2021</c:v>
                </c:pt>
                <c:pt idx="2">
                  <c:v>2022</c:v>
                </c:pt>
                <c:pt idx="3">
                  <c:v>2023</c:v>
                </c:pt>
              </c:numCache>
            </c:numRef>
          </c:cat>
          <c:val>
            <c:numRef>
              <c:f>'재무분석 차트'!$O$15:$R$15</c:f>
              <c:numCache>
                <c:formatCode>#,##0_ </c:formatCode>
                <c:ptCount val="4"/>
                <c:pt idx="0">
                  <c:v>2585.48</c:v>
                </c:pt>
                <c:pt idx="1">
                  <c:v>2585.48</c:v>
                </c:pt>
                <c:pt idx="2">
                  <c:v>4331</c:v>
                </c:pt>
                <c:pt idx="3">
                  <c:v>7825</c:v>
                </c:pt>
              </c:numCache>
            </c:numRef>
          </c:val>
          <c:extLst>
            <c:ext xmlns:c16="http://schemas.microsoft.com/office/drawing/2014/chart" uri="{C3380CC4-5D6E-409C-BE32-E72D297353CC}">
              <c16:uniqueId val="{00000001-0C16-4667-99B5-AD2BBDA9F0F0}"/>
            </c:ext>
          </c:extLst>
        </c:ser>
        <c:dLbls>
          <c:showLegendKey val="0"/>
          <c:showVal val="0"/>
          <c:showCatName val="0"/>
          <c:showSerName val="0"/>
          <c:showPercent val="0"/>
          <c:showBubbleSize val="0"/>
        </c:dLbls>
        <c:gapWidth val="219"/>
        <c:axId val="2111665088"/>
        <c:axId val="2111666336"/>
      </c:barChart>
      <c:lineChart>
        <c:grouping val="standard"/>
        <c:varyColors val="0"/>
        <c:ser>
          <c:idx val="2"/>
          <c:order val="2"/>
          <c:tx>
            <c:strRef>
              <c:f>'재무분석 차트'!$N$16</c:f>
              <c:strCache>
                <c:ptCount val="1"/>
                <c:pt idx="0">
                  <c:v>영업이자비용(수익) 순계</c:v>
                </c:pt>
              </c:strCache>
            </c:strRef>
          </c:tx>
          <c:spPr>
            <a:ln w="28575" cap="rnd">
              <a:solidFill>
                <a:schemeClr val="accent3"/>
              </a:solidFill>
              <a:round/>
            </a:ln>
            <a:effectLst/>
          </c:spPr>
          <c:marker>
            <c:symbol val="none"/>
          </c:marker>
          <c:cat>
            <c:numRef>
              <c:f>'재무분석 차트'!$O$13:$R$13</c:f>
              <c:numCache>
                <c:formatCode>General</c:formatCode>
                <c:ptCount val="4"/>
                <c:pt idx="0">
                  <c:v>2020</c:v>
                </c:pt>
                <c:pt idx="1">
                  <c:v>2021</c:v>
                </c:pt>
                <c:pt idx="2">
                  <c:v>2022</c:v>
                </c:pt>
                <c:pt idx="3">
                  <c:v>2023</c:v>
                </c:pt>
              </c:numCache>
            </c:numRef>
          </c:cat>
          <c:val>
            <c:numRef>
              <c:f>'재무분석 차트'!$O$16:$R$16</c:f>
              <c:numCache>
                <c:formatCode>#,##0_ </c:formatCode>
                <c:ptCount val="4"/>
                <c:pt idx="0">
                  <c:v>0</c:v>
                </c:pt>
                <c:pt idx="1">
                  <c:v>-488.78</c:v>
                </c:pt>
                <c:pt idx="2">
                  <c:v>-523</c:v>
                </c:pt>
                <c:pt idx="3">
                  <c:v>-1193</c:v>
                </c:pt>
              </c:numCache>
            </c:numRef>
          </c:val>
          <c:smooth val="0"/>
          <c:extLst>
            <c:ext xmlns:c16="http://schemas.microsoft.com/office/drawing/2014/chart" uri="{C3380CC4-5D6E-409C-BE32-E72D297353CC}">
              <c16:uniqueId val="{00000002-0C16-4667-99B5-AD2BBDA9F0F0}"/>
            </c:ext>
          </c:extLst>
        </c:ser>
        <c:ser>
          <c:idx val="3"/>
          <c:order val="3"/>
          <c:tx>
            <c:strRef>
              <c:f>'재무분석 차트'!$N$17</c:f>
              <c:strCache>
                <c:ptCount val="1"/>
                <c:pt idx="0">
                  <c:v>기타 영업비용 총계</c:v>
                </c:pt>
              </c:strCache>
            </c:strRef>
          </c:tx>
          <c:spPr>
            <a:ln w="28575" cap="rnd">
              <a:solidFill>
                <a:schemeClr val="accent4"/>
              </a:solidFill>
              <a:round/>
            </a:ln>
            <a:effectLst/>
          </c:spPr>
          <c:marker>
            <c:symbol val="none"/>
          </c:marker>
          <c:cat>
            <c:numRef>
              <c:f>'재무분석 차트'!$O$13:$R$13</c:f>
              <c:numCache>
                <c:formatCode>General</c:formatCode>
                <c:ptCount val="4"/>
                <c:pt idx="0">
                  <c:v>2020</c:v>
                </c:pt>
                <c:pt idx="1">
                  <c:v>2021</c:v>
                </c:pt>
                <c:pt idx="2">
                  <c:v>2022</c:v>
                </c:pt>
                <c:pt idx="3">
                  <c:v>2023</c:v>
                </c:pt>
              </c:numCache>
            </c:numRef>
          </c:cat>
          <c:val>
            <c:numRef>
              <c:f>'재무분석 차트'!$O$17:$R$17</c:f>
              <c:numCache>
                <c:formatCode>#,##0_ </c:formatCode>
                <c:ptCount val="4"/>
                <c:pt idx="0">
                  <c:v>0</c:v>
                </c:pt>
                <c:pt idx="1">
                  <c:v>1527.66</c:v>
                </c:pt>
                <c:pt idx="2">
                  <c:v>2022.06</c:v>
                </c:pt>
                <c:pt idx="3">
                  <c:v>4201.09</c:v>
                </c:pt>
              </c:numCache>
            </c:numRef>
          </c:val>
          <c:smooth val="0"/>
          <c:extLst>
            <c:ext xmlns:c16="http://schemas.microsoft.com/office/drawing/2014/chart" uri="{C3380CC4-5D6E-409C-BE32-E72D297353CC}">
              <c16:uniqueId val="{00000003-0C16-4667-99B5-AD2BBDA9F0F0}"/>
            </c:ext>
          </c:extLst>
        </c:ser>
        <c:dLbls>
          <c:showLegendKey val="0"/>
          <c:showVal val="0"/>
          <c:showCatName val="0"/>
          <c:showSerName val="0"/>
          <c:showPercent val="0"/>
          <c:showBubbleSize val="0"/>
        </c:dLbls>
        <c:marker val="1"/>
        <c:smooth val="0"/>
        <c:axId val="39048016"/>
        <c:axId val="39049264"/>
      </c:lineChart>
      <c:catAx>
        <c:axId val="21116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1666336"/>
        <c:crosses val="autoZero"/>
        <c:auto val="1"/>
        <c:lblAlgn val="ctr"/>
        <c:lblOffset val="100"/>
        <c:noMultiLvlLbl val="0"/>
      </c:catAx>
      <c:valAx>
        <c:axId val="211166633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1665088"/>
        <c:crosses val="autoZero"/>
        <c:crossBetween val="between"/>
      </c:valAx>
      <c:valAx>
        <c:axId val="39049264"/>
        <c:scaling>
          <c:orientation val="minMax"/>
        </c:scaling>
        <c:delete val="0"/>
        <c:axPos val="r"/>
        <c:numFmt formatCode="#,##0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048016"/>
        <c:crosses val="max"/>
        <c:crossBetween val="between"/>
      </c:valAx>
      <c:catAx>
        <c:axId val="39048016"/>
        <c:scaling>
          <c:orientation val="minMax"/>
        </c:scaling>
        <c:delete val="1"/>
        <c:axPos val="b"/>
        <c:numFmt formatCode="General" sourceLinked="1"/>
        <c:majorTickMark val="out"/>
        <c:minorTickMark val="none"/>
        <c:tickLblPos val="nextTo"/>
        <c:crossAx val="390492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6072459563372"/>
          <c:y val="0.18279565527241642"/>
          <c:w val="0.85204388506756013"/>
          <c:h val="0.57981209654769761"/>
        </c:manualLayout>
      </c:layout>
      <c:barChart>
        <c:barDir val="col"/>
        <c:grouping val="clustered"/>
        <c:varyColors val="0"/>
        <c:ser>
          <c:idx val="0"/>
          <c:order val="1"/>
          <c:tx>
            <c:strRef>
              <c:f>'재무분석 차트'!$B$31</c:f>
              <c:strCache>
                <c:ptCount val="1"/>
                <c:pt idx="0">
                  <c:v>유동부채</c:v>
                </c:pt>
              </c:strCache>
            </c:strRef>
          </c:tx>
          <c:spPr>
            <a:solidFill>
              <a:schemeClr val="accent1"/>
            </a:solidFill>
            <a:ln>
              <a:noFill/>
            </a:ln>
            <a:effectLst/>
          </c:spPr>
          <c:invertIfNegative val="0"/>
          <c:dLbls>
            <c:dLbl>
              <c:idx val="0"/>
              <c:layout>
                <c:manualLayout>
                  <c:x val="-5.367071780478256E-3"/>
                  <c:y val="2.33918042485410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43-4C04-9EED-B67610AE118D}"/>
                </c:ext>
              </c:extLst>
            </c:dLbl>
            <c:dLbl>
              <c:idx val="1"/>
              <c:layout>
                <c:manualLayout>
                  <c:x val="-2.6746904572310607E-3"/>
                  <c:y val="2.33918042485410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8E-4FA1-B09A-C3A10FF2B4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'재무분석 차트'!$C$30:$D$30</c:f>
              <c:strCache>
                <c:ptCount val="2"/>
                <c:pt idx="0">
                  <c:v>제 10기 반기말</c:v>
                </c:pt>
                <c:pt idx="1">
                  <c:v>제 9기 기말</c:v>
                </c:pt>
              </c:strCache>
            </c:strRef>
          </c:cat>
          <c:val>
            <c:numRef>
              <c:f>'재무분석 차트'!$C$31:$D$31</c:f>
              <c:numCache>
                <c:formatCode>#,##0,,</c:formatCode>
                <c:ptCount val="2"/>
                <c:pt idx="0">
                  <c:v>72318057344</c:v>
                </c:pt>
                <c:pt idx="1">
                  <c:v>67676038930</c:v>
                </c:pt>
              </c:numCache>
            </c:numRef>
          </c:val>
          <c:extLst>
            <c:ext xmlns:c16="http://schemas.microsoft.com/office/drawing/2014/chart" uri="{C3380CC4-5D6E-409C-BE32-E72D297353CC}">
              <c16:uniqueId val="{00000003-A043-4C04-9EED-B67610AE118D}"/>
            </c:ext>
          </c:extLst>
        </c:ser>
        <c:ser>
          <c:idx val="1"/>
          <c:order val="3"/>
          <c:tx>
            <c:strRef>
              <c:f>'재무분석 차트'!$B$32</c:f>
              <c:strCache>
                <c:ptCount val="1"/>
                <c:pt idx="0">
                  <c:v>비유동부채</c:v>
                </c:pt>
              </c:strCache>
            </c:strRef>
          </c:tx>
          <c:spPr>
            <a:solidFill>
              <a:schemeClr val="accent2"/>
            </a:solidFill>
            <a:ln>
              <a:noFill/>
            </a:ln>
            <a:effectLst/>
          </c:spPr>
          <c:invertIfNegative val="0"/>
          <c:dLbls>
            <c:dLbl>
              <c:idx val="0"/>
              <c:layout>
                <c:manualLayout>
                  <c:x val="-1.8533288207633659E-5"/>
                  <c:y val="4.67836084970812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043-4C04-9EED-B67610AE118D}"/>
                </c:ext>
              </c:extLst>
            </c:dLbl>
            <c:dLbl>
              <c:idx val="1"/>
              <c:layout>
                <c:manualLayout>
                  <c:x val="8.0240713716927901E-3"/>
                  <c:y val="1.40350825491245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8E-4FA1-B09A-C3A10FF2B4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'재무분석 차트'!$C$30:$D$30</c:f>
              <c:strCache>
                <c:ptCount val="2"/>
                <c:pt idx="0">
                  <c:v>제 10기 반기말</c:v>
                </c:pt>
                <c:pt idx="1">
                  <c:v>제 9기 기말</c:v>
                </c:pt>
              </c:strCache>
            </c:strRef>
          </c:cat>
          <c:val>
            <c:numRef>
              <c:f>'재무분석 차트'!$C$32:$D$32</c:f>
              <c:numCache>
                <c:formatCode>#,##0,,</c:formatCode>
                <c:ptCount val="2"/>
                <c:pt idx="0">
                  <c:v>98442387880</c:v>
                </c:pt>
                <c:pt idx="1">
                  <c:v>30785787126</c:v>
                </c:pt>
              </c:numCache>
            </c:numRef>
          </c:val>
          <c:extLst>
            <c:ext xmlns:c16="http://schemas.microsoft.com/office/drawing/2014/chart" uri="{C3380CC4-5D6E-409C-BE32-E72D297353CC}">
              <c16:uniqueId val="{00000005-A043-4C04-9EED-B67610AE118D}"/>
            </c:ext>
          </c:extLst>
        </c:ser>
        <c:dLbls>
          <c:showLegendKey val="0"/>
          <c:showVal val="0"/>
          <c:showCatName val="0"/>
          <c:showSerName val="0"/>
          <c:showPercent val="0"/>
          <c:showBubbleSize val="0"/>
        </c:dLbls>
        <c:gapWidth val="478"/>
        <c:axId val="1918030928"/>
        <c:axId val="1918029680"/>
      </c:barChart>
      <c:lineChart>
        <c:grouping val="standard"/>
        <c:varyColors val="0"/>
        <c:ser>
          <c:idx val="2"/>
          <c:order val="0"/>
          <c:tx>
            <c:strRef>
              <c:f>'재무분석 차트'!$B$33</c:f>
              <c:strCache>
                <c:ptCount val="1"/>
                <c:pt idx="0">
                  <c:v>유동자산</c:v>
                </c:pt>
              </c:strCache>
            </c:strRef>
          </c:tx>
          <c:spPr>
            <a:ln w="28575" cap="rnd">
              <a:solidFill>
                <a:schemeClr val="accent3"/>
              </a:solidFill>
              <a:round/>
            </a:ln>
            <a:effectLst/>
          </c:spPr>
          <c:marker>
            <c:symbol val="none"/>
          </c:marker>
          <c:dLbls>
            <c:dLbl>
              <c:idx val="0"/>
              <c:layout>
                <c:manualLayout>
                  <c:x val="-0.11768638011816235"/>
                  <c:y val="-9.356721699416420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77-4D57-867D-754FDD024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'재무분석 차트'!$C$30:$D$30</c:f>
              <c:strCache>
                <c:ptCount val="2"/>
                <c:pt idx="0">
                  <c:v>제 10기 반기말</c:v>
                </c:pt>
                <c:pt idx="1">
                  <c:v>제 9기 기말</c:v>
                </c:pt>
              </c:strCache>
            </c:strRef>
          </c:cat>
          <c:val>
            <c:numRef>
              <c:f>'재무분석 차트'!$C$33:$D$33</c:f>
              <c:numCache>
                <c:formatCode>#,##0,,</c:formatCode>
                <c:ptCount val="2"/>
                <c:pt idx="0">
                  <c:v>263519408945</c:v>
                </c:pt>
                <c:pt idx="1">
                  <c:v>242515556041</c:v>
                </c:pt>
              </c:numCache>
            </c:numRef>
          </c:val>
          <c:smooth val="0"/>
          <c:extLst>
            <c:ext xmlns:c16="http://schemas.microsoft.com/office/drawing/2014/chart" uri="{C3380CC4-5D6E-409C-BE32-E72D297353CC}">
              <c16:uniqueId val="{00000000-A043-4C04-9EED-B67610AE118D}"/>
            </c:ext>
          </c:extLst>
        </c:ser>
        <c:ser>
          <c:idx val="3"/>
          <c:order val="2"/>
          <c:tx>
            <c:strRef>
              <c:f>'재무분석 차트'!$B$34</c:f>
              <c:strCache>
                <c:ptCount val="1"/>
                <c:pt idx="0">
                  <c:v>비유동자산</c:v>
                </c:pt>
              </c:strCache>
            </c:strRef>
          </c:tx>
          <c:spPr>
            <a:ln w="28575" cap="rnd">
              <a:solidFill>
                <a:schemeClr val="accent4"/>
              </a:solidFill>
              <a:round/>
            </a:ln>
            <a:effectLst/>
          </c:spPr>
          <c:marker>
            <c:symbol val="none"/>
          </c:marker>
          <c:dLbls>
            <c:dLbl>
              <c:idx val="0"/>
              <c:layout>
                <c:manualLayout>
                  <c:x val="-0.1203610705753933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77-4D57-867D-754FDD024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'재무분석 차트'!$C$30:$D$30</c:f>
              <c:strCache>
                <c:ptCount val="2"/>
                <c:pt idx="0">
                  <c:v>제 10기 반기말</c:v>
                </c:pt>
                <c:pt idx="1">
                  <c:v>제 9기 기말</c:v>
                </c:pt>
              </c:strCache>
            </c:strRef>
          </c:cat>
          <c:val>
            <c:numRef>
              <c:f>'재무분석 차트'!$C$34:$D$34</c:f>
              <c:numCache>
                <c:formatCode>#,##0,,</c:formatCode>
                <c:ptCount val="2"/>
                <c:pt idx="0">
                  <c:v>166960383115</c:v>
                </c:pt>
                <c:pt idx="1">
                  <c:v>117899176940</c:v>
                </c:pt>
              </c:numCache>
            </c:numRef>
          </c:val>
          <c:smooth val="0"/>
          <c:extLst>
            <c:ext xmlns:c16="http://schemas.microsoft.com/office/drawing/2014/chart" uri="{C3380CC4-5D6E-409C-BE32-E72D297353CC}">
              <c16:uniqueId val="{00000001-A043-4C04-9EED-B67610AE118D}"/>
            </c:ext>
          </c:extLst>
        </c:ser>
        <c:dLbls>
          <c:showLegendKey val="0"/>
          <c:showVal val="1"/>
          <c:showCatName val="0"/>
          <c:showSerName val="0"/>
          <c:showPercent val="0"/>
          <c:showBubbleSize val="0"/>
        </c:dLbls>
        <c:marker val="1"/>
        <c:smooth val="0"/>
        <c:axId val="1918030928"/>
        <c:axId val="1918029680"/>
      </c:lineChart>
      <c:catAx>
        <c:axId val="191803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18029680"/>
        <c:crosses val="autoZero"/>
        <c:auto val="1"/>
        <c:lblAlgn val="ctr"/>
        <c:lblOffset val="100"/>
        <c:noMultiLvlLbl val="0"/>
      </c:catAx>
      <c:valAx>
        <c:axId val="1918029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18030928"/>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40000"/>
      </a:blip>
      <a:srcRect/>
      <a:tile tx="0" ty="0" sx="100000" sy="100000" flip="none" algn="tl"/>
    </a:blipFill>
    <a:ln w="9525" cap="flat" cmpd="sng" algn="ctr">
      <a:noFill/>
      <a:round/>
    </a:ln>
    <a:effectLst/>
  </c:spPr>
  <c:txPr>
    <a:bodyPr/>
    <a:lstStyle/>
    <a:p>
      <a:pPr>
        <a:defRPr/>
      </a:pPr>
      <a:endParaRPr lang="ko-KR"/>
    </a:p>
  </c:txPr>
  <c:printSettings>
    <c:headerFooter/>
    <c:pageMargins b="0.75" l="0.7" r="0.7" t="0.75" header="0.3" footer="0.3"/>
    <c:pageSetup/>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ko-KR" altLang="en-US"/>
              <a:t>게임 매출 비율</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ofPieChart>
        <c:ofPieType val="pie"/>
        <c:varyColors val="1"/>
        <c:ser>
          <c:idx val="0"/>
          <c:order val="0"/>
          <c:tx>
            <c:strRef>
              <c:f>'재무분석 차트'!$K$30</c:f>
              <c:strCache>
                <c:ptCount val="1"/>
                <c:pt idx="0">
                  <c:v>매출비율</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0F-403C-96F0-19344E07C3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0F-403C-96F0-19344E07C3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0F-403C-96F0-19344E07C3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0F-403C-96F0-19344E07C341}"/>
              </c:ext>
            </c:extLst>
          </c:dPt>
          <c:dLbls>
            <c:dLbl>
              <c:idx val="0"/>
              <c:layout>
                <c:manualLayout>
                  <c:x val="3.0470933201421427E-2"/>
                  <c:y val="2.0847875828279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0F-403C-96F0-19344E07C341}"/>
                </c:ext>
              </c:extLst>
            </c:dLbl>
            <c:dLbl>
              <c:idx val="1"/>
              <c:layout>
                <c:manualLayout>
                  <c:x val="5.606347635969359E-3"/>
                  <c:y val="1.65725660088437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0F-403C-96F0-19344E07C341}"/>
                </c:ext>
              </c:extLst>
            </c:dLbl>
            <c:dLbl>
              <c:idx val="3"/>
              <c:delete val="1"/>
              <c:extLst>
                <c:ext xmlns:c15="http://schemas.microsoft.com/office/drawing/2012/chart" uri="{CE6537A1-D6FC-4f65-9D91-7224C49458BB}"/>
                <c:ext xmlns:c16="http://schemas.microsoft.com/office/drawing/2014/chart" uri="{C3380CC4-5D6E-409C-BE32-E72D297353CC}">
                  <c16:uniqueId val="{00000007-340F-403C-96F0-19344E07C3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ko-KR"/>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'재무분석 차트'!$I$31:$I$33</c:f>
              <c:strCache>
                <c:ptCount val="3"/>
                <c:pt idx="0">
                  <c:v>모바일게임</c:v>
                </c:pt>
                <c:pt idx="1">
                  <c:v>온라인게임</c:v>
                </c:pt>
                <c:pt idx="2">
                  <c:v>용역</c:v>
                </c:pt>
              </c:strCache>
            </c:strRef>
          </c:cat>
          <c:val>
            <c:numRef>
              <c:f>'재무분석 차트'!$K$31:$K$33</c:f>
              <c:numCache>
                <c:formatCode>0.00%</c:formatCode>
                <c:ptCount val="3"/>
                <c:pt idx="0">
                  <c:v>0.71030000000000004</c:v>
                </c:pt>
                <c:pt idx="1">
                  <c:v>0.28739999999999999</c:v>
                </c:pt>
                <c:pt idx="2">
                  <c:v>2.3E-3</c:v>
                </c:pt>
              </c:numCache>
            </c:numRef>
          </c:val>
          <c:extLst>
            <c:ext xmlns:c16="http://schemas.microsoft.com/office/drawing/2014/chart" uri="{C3380CC4-5D6E-409C-BE32-E72D297353CC}">
              <c16:uniqueId val="{00000008-340F-403C-96F0-19344E07C341}"/>
            </c:ext>
          </c:extLst>
        </c:ser>
        <c:ser>
          <c:idx val="1"/>
          <c:order val="1"/>
          <c:tx>
            <c:strRef>
              <c:f>'재무분석 차트'!$I$31</c:f>
              <c:strCache>
                <c:ptCount val="1"/>
                <c:pt idx="0">
                  <c:v>모바일게임</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340F-403C-96F0-19344E07C3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340F-403C-96F0-19344E07C3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340F-403C-96F0-19344E07C3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ko-KR"/>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'재무분석 차트'!$I$31:$I$33</c:f>
              <c:strCache>
                <c:ptCount val="3"/>
                <c:pt idx="0">
                  <c:v>모바일게임</c:v>
                </c:pt>
                <c:pt idx="1">
                  <c:v>온라인게임</c:v>
                </c:pt>
                <c:pt idx="2">
                  <c:v>용역</c:v>
                </c:pt>
              </c:strCache>
            </c:strRef>
          </c:cat>
          <c:val>
            <c:numRef>
              <c:f>'재무분석 차트'!$I$32:$I$33</c:f>
              <c:numCache>
                <c:formatCode>General</c:formatCode>
                <c:ptCount val="2"/>
                <c:pt idx="0">
                  <c:v>0</c:v>
                </c:pt>
                <c:pt idx="1">
                  <c:v>0</c:v>
                </c:pt>
              </c:numCache>
            </c:numRef>
          </c:val>
          <c:extLst>
            <c:ext xmlns:c16="http://schemas.microsoft.com/office/drawing/2014/chart" uri="{C3380CC4-5D6E-409C-BE32-E72D297353CC}">
              <c16:uniqueId val="{0000000F-340F-403C-96F0-19344E07C341}"/>
            </c:ext>
          </c:extLst>
        </c:ser>
        <c:dLbls>
          <c:dLblPos val="inEnd"/>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게임 매출</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'재무분석 차트'!$J$30</c:f>
              <c:strCache>
                <c:ptCount val="1"/>
                <c:pt idx="0">
                  <c:v>매출액</c:v>
                </c:pt>
              </c:strCache>
            </c:strRef>
          </c:tx>
          <c:spPr>
            <a:ln w="28575" cap="rnd">
              <a:solidFill>
                <a:schemeClr val="accent1"/>
              </a:solidFill>
              <a:round/>
            </a:ln>
            <a:effectLst/>
          </c:spPr>
          <c:marker>
            <c:symbol val="none"/>
          </c:marker>
          <c:dLbls>
            <c:dLbl>
              <c:idx val="0"/>
              <c:layout>
                <c:manualLayout>
                  <c:x val="-0.17458901784129621"/>
                  <c:y val="4.733069772156729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5B-4BB7-BBBE-4C09D7E3D6D9}"/>
                </c:ext>
              </c:extLst>
            </c:dLbl>
            <c:dLbl>
              <c:idx val="1"/>
              <c:layout>
                <c:manualLayout>
                  <c:x val="-0.18766849264373947"/>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5B-4BB7-BBBE-4C09D7E3D6D9}"/>
                </c:ext>
              </c:extLst>
            </c:dLbl>
            <c:dLbl>
              <c:idx val="2"/>
              <c:layout>
                <c:manualLayout>
                  <c:x val="-2.0403980691811686E-2"/>
                  <c:y val="-2.36653488607836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5B-4BB7-BBBE-4C09D7E3D6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'재무분석 차트'!$I$31:$I$33</c:f>
              <c:strCache>
                <c:ptCount val="3"/>
                <c:pt idx="0">
                  <c:v>모바일게임</c:v>
                </c:pt>
                <c:pt idx="1">
                  <c:v>온라인게임</c:v>
                </c:pt>
                <c:pt idx="2">
                  <c:v>용역</c:v>
                </c:pt>
              </c:strCache>
            </c:strRef>
          </c:cat>
          <c:val>
            <c:numRef>
              <c:f>'재무분석 차트'!$J$31:$J$33</c:f>
              <c:numCache>
                <c:formatCode>#,##0,</c:formatCode>
                <c:ptCount val="3"/>
                <c:pt idx="0">
                  <c:v>67183232</c:v>
                </c:pt>
                <c:pt idx="1">
                  <c:v>27178622</c:v>
                </c:pt>
                <c:pt idx="2">
                  <c:v>220000</c:v>
                </c:pt>
              </c:numCache>
            </c:numRef>
          </c:val>
          <c:smooth val="0"/>
          <c:extLst>
            <c:ext xmlns:c16="http://schemas.microsoft.com/office/drawing/2014/chart" uri="{C3380CC4-5D6E-409C-BE32-E72D297353CC}">
              <c16:uniqueId val="{00000003-2C5B-4BB7-BBBE-4C09D7E3D6D9}"/>
            </c:ext>
          </c:extLst>
        </c:ser>
        <c:dLbls>
          <c:showLegendKey val="0"/>
          <c:showVal val="0"/>
          <c:showCatName val="0"/>
          <c:showSerName val="0"/>
          <c:showPercent val="0"/>
          <c:showBubbleSize val="0"/>
        </c:dLbls>
        <c:smooth val="0"/>
        <c:axId val="1395197376"/>
        <c:axId val="1395205696"/>
      </c:lineChart>
      <c:catAx>
        <c:axId val="139519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95205696"/>
        <c:crosses val="autoZero"/>
        <c:auto val="1"/>
        <c:lblAlgn val="ctr"/>
        <c:lblOffset val="100"/>
        <c:noMultiLvlLbl val="0"/>
      </c:catAx>
      <c:valAx>
        <c:axId val="139520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9519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ko-KR"/>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'재무분석 차트'!$B$14</c:f>
              <c:strCache>
                <c:ptCount val="1"/>
                <c:pt idx="0">
                  <c:v>매출</c:v>
                </c:pt>
              </c:strCache>
            </c:strRef>
          </c:tx>
          <c:spPr>
            <a:ln w="28575" cap="rnd">
              <a:solidFill>
                <a:schemeClr val="accent1"/>
              </a:solidFill>
              <a:round/>
            </a:ln>
            <a:effectLst/>
          </c:spPr>
          <c:marker>
            <c:symbol val="none"/>
          </c:marker>
          <c:cat>
            <c:numRef>
              <c:f>'재무분석 차트'!$C$13:$F$13</c:f>
              <c:numCache>
                <c:formatCode>General</c:formatCode>
                <c:ptCount val="4"/>
                <c:pt idx="0">
                  <c:v>2020</c:v>
                </c:pt>
                <c:pt idx="1">
                  <c:v>2021</c:v>
                </c:pt>
                <c:pt idx="2">
                  <c:v>2022</c:v>
                </c:pt>
                <c:pt idx="3">
                  <c:v>2023</c:v>
                </c:pt>
              </c:numCache>
            </c:numRef>
          </c:cat>
          <c:val>
            <c:numRef>
              <c:f>'재무분석 차트'!$C$14:$F$14</c:f>
              <c:numCache>
                <c:formatCode>#,##0_ </c:formatCode>
                <c:ptCount val="4"/>
                <c:pt idx="0">
                  <c:v>81404.2</c:v>
                </c:pt>
                <c:pt idx="1">
                  <c:v>63084</c:v>
                </c:pt>
                <c:pt idx="2">
                  <c:v>132374.93</c:v>
                </c:pt>
                <c:pt idx="3">
                  <c:v>193272</c:v>
                </c:pt>
              </c:numCache>
            </c:numRef>
          </c:val>
          <c:smooth val="0"/>
          <c:extLst>
            <c:ext xmlns:c16="http://schemas.microsoft.com/office/drawing/2014/chart" uri="{C3380CC4-5D6E-409C-BE32-E72D297353CC}">
              <c16:uniqueId val="{00000000-4170-46B4-9488-D0E308338B8C}"/>
            </c:ext>
          </c:extLst>
        </c:ser>
        <c:dLbls>
          <c:showLegendKey val="0"/>
          <c:showVal val="0"/>
          <c:showCatName val="0"/>
          <c:showSerName val="0"/>
          <c:showPercent val="0"/>
          <c:showBubbleSize val="0"/>
        </c:dLbls>
        <c:smooth val="0"/>
        <c:axId val="1988728575"/>
        <c:axId val="1988728991"/>
      </c:lineChart>
      <c:catAx>
        <c:axId val="198872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88728991"/>
        <c:crosses val="autoZero"/>
        <c:auto val="1"/>
        <c:lblAlgn val="ctr"/>
        <c:lblOffset val="100"/>
        <c:noMultiLvlLbl val="0"/>
      </c:catAx>
      <c:valAx>
        <c:axId val="1988728991"/>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88728575"/>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40000"/>
      </a:blip>
      <a:srcRect/>
      <a:tile tx="0" ty="0" sx="100000" sy="100000" flip="none" algn="tl"/>
    </a:blip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2.emf"/><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4761</xdr:colOff>
      <xdr:row>13</xdr:row>
      <xdr:rowOff>9524</xdr:rowOff>
    </xdr:from>
    <xdr:to>
      <xdr:col>12</xdr:col>
      <xdr:colOff>685799</xdr:colOff>
      <xdr:row>32</xdr:row>
      <xdr:rowOff>180975</xdr:rowOff>
    </xdr:to>
    <xdr:graphicFrame macro="">
      <xdr:nvGraphicFramePr>
        <xdr:cNvPr id="3" name="차트 2">
          <a:extLst>
            <a:ext uri="{FF2B5EF4-FFF2-40B4-BE49-F238E27FC236}">
              <a16:creationId xmlns:a16="http://schemas.microsoft.com/office/drawing/2014/main" id="{1599EBBE-6D0C-40A5-BE4F-2E83FCADC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314324</xdr:rowOff>
    </xdr:from>
    <xdr:to>
      <xdr:col>12</xdr:col>
      <xdr:colOff>0</xdr:colOff>
      <xdr:row>10</xdr:row>
      <xdr:rowOff>314324</xdr:rowOff>
    </xdr:to>
    <xdr:graphicFrame macro="">
      <xdr:nvGraphicFramePr>
        <xdr:cNvPr id="3" name="차트 2">
          <a:extLst>
            <a:ext uri="{FF2B5EF4-FFF2-40B4-BE49-F238E27FC236}">
              <a16:creationId xmlns:a16="http://schemas.microsoft.com/office/drawing/2014/main" id="{EC5E2402-6B61-4CFD-8872-DB7F321AE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704849</xdr:colOff>
      <xdr:row>1</xdr:row>
      <xdr:rowOff>314324</xdr:rowOff>
    </xdr:from>
    <xdr:to>
      <xdr:col>17</xdr:col>
      <xdr:colOff>590549</xdr:colOff>
      <xdr:row>10</xdr:row>
      <xdr:rowOff>314324</xdr:rowOff>
    </xdr:to>
    <xdr:graphicFrame macro="">
      <xdr:nvGraphicFramePr>
        <xdr:cNvPr id="4" name="차트 3">
          <a:extLst>
            <a:ext uri="{FF2B5EF4-FFF2-40B4-BE49-F238E27FC236}">
              <a16:creationId xmlns:a16="http://schemas.microsoft.com/office/drawing/2014/main" id="{DA16C408-80B7-400B-ADBE-7CC7DFB29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14286</xdr:colOff>
      <xdr:row>19</xdr:row>
      <xdr:rowOff>190660</xdr:rowOff>
    </xdr:from>
    <xdr:to>
      <xdr:col>6</xdr:col>
      <xdr:colOff>314324</xdr:colOff>
      <xdr:row>28</xdr:row>
      <xdr:rowOff>76361</xdr:rowOff>
    </xdr:to>
    <xdr:graphicFrame macro="">
      <xdr:nvGraphicFramePr>
        <xdr:cNvPr id="5" name="차트 4">
          <a:extLst>
            <a:ext uri="{FF2B5EF4-FFF2-40B4-BE49-F238E27FC236}">
              <a16:creationId xmlns:a16="http://schemas.microsoft.com/office/drawing/2014/main" id="{78BEA860-ABD6-48FB-AFA6-0DF086ECA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7203</xdr:colOff>
      <xdr:row>19</xdr:row>
      <xdr:rowOff>206250</xdr:rowOff>
    </xdr:from>
    <xdr:to>
      <xdr:col>13</xdr:col>
      <xdr:colOff>598714</xdr:colOff>
      <xdr:row>28</xdr:row>
      <xdr:rowOff>60771</xdr:rowOff>
    </xdr:to>
    <xdr:grpSp>
      <xdr:nvGrpSpPr>
        <xdr:cNvPr id="6" name="그룹 5">
          <a:extLst>
            <a:ext uri="{FF2B5EF4-FFF2-40B4-BE49-F238E27FC236}">
              <a16:creationId xmlns:a16="http://schemas.microsoft.com/office/drawing/2014/main" id="{6BBA2014-111E-4CF4-ABBF-390C15243A4A}"/>
            </a:ext>
          </a:extLst>
        </xdr:cNvPr>
        <xdr:cNvGrpSpPr/>
      </xdr:nvGrpSpPr>
      <xdr:grpSpPr>
        <a:xfrm>
          <a:off x="5284053" y="6492750"/>
          <a:ext cx="6173161" cy="2683446"/>
          <a:chOff x="5626953" y="6454188"/>
          <a:chExt cx="6915632" cy="2671199"/>
        </a:xfrm>
      </xdr:grpSpPr>
      <xdr:graphicFrame macro="">
        <xdr:nvGraphicFramePr>
          <xdr:cNvPr id="7" name="차트 6">
            <a:extLst>
              <a:ext uri="{FF2B5EF4-FFF2-40B4-BE49-F238E27FC236}">
                <a16:creationId xmlns:a16="http://schemas.microsoft.com/office/drawing/2014/main" id="{2AA2284E-4961-4F5C-BDD5-5D5EF2B628EE}"/>
              </a:ext>
            </a:extLst>
          </xdr:cNvPr>
          <xdr:cNvGraphicFramePr/>
        </xdr:nvGraphicFramePr>
        <xdr:xfrm>
          <a:off x="8890268" y="6454188"/>
          <a:ext cx="3652317" cy="267119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차트 7">
            <a:extLst>
              <a:ext uri="{FF2B5EF4-FFF2-40B4-BE49-F238E27FC236}">
                <a16:creationId xmlns:a16="http://schemas.microsoft.com/office/drawing/2014/main" id="{981BAA11-B242-4D06-A667-9D726751BDA6}"/>
              </a:ext>
            </a:extLst>
          </xdr:cNvPr>
          <xdr:cNvGraphicFramePr/>
        </xdr:nvGraphicFramePr>
        <xdr:xfrm>
          <a:off x="5626953" y="6454287"/>
          <a:ext cx="3263315" cy="2671002"/>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oneCellAnchor>
    <xdr:from>
      <xdr:col>2</xdr:col>
      <xdr:colOff>68035</xdr:colOff>
      <xdr:row>19</xdr:row>
      <xdr:rowOff>285749</xdr:rowOff>
    </xdr:from>
    <xdr:ext cx="3174546" cy="357868"/>
    <xdr:pic>
      <xdr:nvPicPr>
        <xdr:cNvPr id="9" name="그림 8">
          <a:extLst>
            <a:ext uri="{FF2B5EF4-FFF2-40B4-BE49-F238E27FC236}">
              <a16:creationId xmlns:a16="http://schemas.microsoft.com/office/drawing/2014/main" id="{B2C08F2D-33A2-4363-9EDB-E1A616401EB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87235" y="3428999"/>
          <a:ext cx="3174546" cy="3578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170089</xdr:colOff>
      <xdr:row>1</xdr:row>
      <xdr:rowOff>285751</xdr:rowOff>
    </xdr:from>
    <xdr:to>
      <xdr:col>6</xdr:col>
      <xdr:colOff>0</xdr:colOff>
      <xdr:row>11</xdr:row>
      <xdr:rowOff>13609</xdr:rowOff>
    </xdr:to>
    <xdr:graphicFrame macro="">
      <xdr:nvGraphicFramePr>
        <xdr:cNvPr id="10" name="차트 9">
          <a:extLst>
            <a:ext uri="{FF2B5EF4-FFF2-40B4-BE49-F238E27FC236}">
              <a16:creationId xmlns:a16="http://schemas.microsoft.com/office/drawing/2014/main" id="{60FD3784-E1CD-4E9A-A30B-4027BD45F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3.53491E-7</cdr:y>
    </cdr:from>
    <cdr:to>
      <cdr:x>0.35588</cdr:x>
      <cdr:y>0.11111</cdr:y>
    </cdr:to>
    <cdr:sp macro="" textlink="">
      <cdr:nvSpPr>
        <cdr:cNvPr id="2" name="TextBox 1">
          <a:extLst xmlns:a="http://schemas.openxmlformats.org/drawingml/2006/main">
            <a:ext uri="{FF2B5EF4-FFF2-40B4-BE49-F238E27FC236}">
              <a16:creationId xmlns:a16="http://schemas.microsoft.com/office/drawing/2014/main" id="{A13D7307-B60C-4F73-9306-D9B849B957E8}"/>
            </a:ext>
          </a:extLst>
        </cdr:cNvPr>
        <cdr:cNvSpPr txBox="1"/>
      </cdr:nvSpPr>
      <cdr:spPr>
        <a:xfrm xmlns:a="http://schemas.openxmlformats.org/drawingml/2006/main">
          <a:off x="0" y="1"/>
          <a:ext cx="1152525" cy="3143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ko-KR" altLang="en-US" sz="900">
              <a:solidFill>
                <a:schemeClr val="bg1">
                  <a:lumMod val="50000"/>
                </a:schemeClr>
              </a:solidFill>
              <a:latin typeface="+mn-lt"/>
            </a:rPr>
            <a:t>단위</a:t>
          </a:r>
          <a:r>
            <a:rPr lang="en-US" altLang="ko-KR" sz="900">
              <a:solidFill>
                <a:schemeClr val="bg1">
                  <a:lumMod val="50000"/>
                </a:schemeClr>
              </a:solidFill>
              <a:latin typeface="+mn-lt"/>
            </a:rPr>
            <a:t>: </a:t>
          </a:r>
          <a:r>
            <a:rPr lang="ko-KR" altLang="en-US" sz="900">
              <a:solidFill>
                <a:schemeClr val="bg1">
                  <a:lumMod val="50000"/>
                </a:schemeClr>
              </a:solidFill>
              <a:latin typeface="+mn-lt"/>
            </a:rPr>
            <a:t>백만 원</a:t>
          </a:r>
        </a:p>
      </cdr:txBody>
    </cdr:sp>
  </cdr:relSizeAnchor>
</c:userShapes>
</file>

<file path=xl/drawings/drawing4.xml><?xml version="1.0" encoding="utf-8"?>
<c:userShapes xmlns:c="http://schemas.openxmlformats.org/drawingml/2006/chart">
  <cdr:relSizeAnchor xmlns:cdr="http://schemas.openxmlformats.org/drawingml/2006/chartDrawing">
    <cdr:from>
      <cdr:x>0</cdr:x>
      <cdr:y>0.00786</cdr:y>
    </cdr:from>
    <cdr:to>
      <cdr:x>0.30957</cdr:x>
      <cdr:y>0.11897</cdr:y>
    </cdr:to>
    <cdr:sp macro="" textlink="">
      <cdr:nvSpPr>
        <cdr:cNvPr id="2" name="TextBox 1">
          <a:extLst xmlns:a="http://schemas.openxmlformats.org/drawingml/2006/main">
            <a:ext uri="{FF2B5EF4-FFF2-40B4-BE49-F238E27FC236}">
              <a16:creationId xmlns:a16="http://schemas.microsoft.com/office/drawing/2014/main" id="{16259FE4-EAD6-4CA5-A120-E970633AD914}"/>
            </a:ext>
          </a:extLst>
        </cdr:cNvPr>
        <cdr:cNvSpPr txBox="1"/>
      </cdr:nvSpPr>
      <cdr:spPr>
        <a:xfrm xmlns:a="http://schemas.openxmlformats.org/drawingml/2006/main">
          <a:off x="0" y="22225"/>
          <a:ext cx="1223702" cy="3143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ko-KR" altLang="en-US" sz="900">
              <a:solidFill>
                <a:schemeClr val="bg1">
                  <a:lumMod val="50000"/>
                </a:schemeClr>
              </a:solidFill>
              <a:latin typeface="+mn-lt"/>
            </a:rPr>
            <a:t>단위</a:t>
          </a:r>
          <a:r>
            <a:rPr lang="en-US" altLang="ko-KR" sz="900">
              <a:solidFill>
                <a:schemeClr val="bg1">
                  <a:lumMod val="50000"/>
                </a:schemeClr>
              </a:solidFill>
              <a:latin typeface="+mn-lt"/>
            </a:rPr>
            <a:t>: </a:t>
          </a:r>
          <a:r>
            <a:rPr lang="ko-KR" altLang="en-US" sz="900">
              <a:solidFill>
                <a:schemeClr val="bg1">
                  <a:lumMod val="50000"/>
                </a:schemeClr>
              </a:solidFill>
              <a:latin typeface="+mn-lt"/>
            </a:rPr>
            <a:t>백만 원</a:t>
          </a:r>
        </a:p>
      </cdr:txBody>
    </cdr:sp>
  </cdr:relSizeAnchor>
</c:userShapes>
</file>

<file path=xl/drawings/drawing5.xml><?xml version="1.0" encoding="utf-8"?>
<c:userShapes xmlns:c="http://schemas.openxmlformats.org/drawingml/2006/chart">
  <cdr:relSizeAnchor xmlns:cdr="http://schemas.openxmlformats.org/drawingml/2006/chartDrawing">
    <cdr:from>
      <cdr:x>0.01067</cdr:x>
      <cdr:y>0.01875</cdr:y>
    </cdr:from>
    <cdr:to>
      <cdr:x>0.36477</cdr:x>
      <cdr:y>0.17404</cdr:y>
    </cdr:to>
    <cdr:sp macro="" textlink="">
      <cdr:nvSpPr>
        <cdr:cNvPr id="2" name="TextBox 1">
          <a:extLst xmlns:a="http://schemas.openxmlformats.org/drawingml/2006/main">
            <a:ext uri="{FF2B5EF4-FFF2-40B4-BE49-F238E27FC236}">
              <a16:creationId xmlns:a16="http://schemas.microsoft.com/office/drawing/2014/main" id="{926BFE39-8F6F-4E3E-BCC0-241D3A4E6E1B}"/>
            </a:ext>
          </a:extLst>
        </cdr:cNvPr>
        <cdr:cNvSpPr txBox="1"/>
      </cdr:nvSpPr>
      <cdr:spPr>
        <a:xfrm xmlns:a="http://schemas.openxmlformats.org/drawingml/2006/main">
          <a:off x="50800" y="50800"/>
          <a:ext cx="1685513" cy="4207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ko-KR" altLang="en-US" sz="900">
              <a:solidFill>
                <a:schemeClr val="bg1">
                  <a:lumMod val="50000"/>
                </a:schemeClr>
              </a:solidFill>
              <a:latin typeface="+mn-lt"/>
            </a:rPr>
            <a:t>단위</a:t>
          </a:r>
          <a:r>
            <a:rPr lang="en-US" altLang="ko-KR" sz="900">
              <a:solidFill>
                <a:schemeClr val="bg1">
                  <a:lumMod val="50000"/>
                </a:schemeClr>
              </a:solidFill>
              <a:latin typeface="+mn-lt"/>
            </a:rPr>
            <a:t>: </a:t>
          </a:r>
          <a:r>
            <a:rPr lang="ko-KR" altLang="en-US" sz="900">
              <a:solidFill>
                <a:schemeClr val="bg1">
                  <a:lumMod val="50000"/>
                </a:schemeClr>
              </a:solidFill>
              <a:latin typeface="+mn-lt"/>
            </a:rPr>
            <a:t>백만 원</a:t>
          </a:r>
        </a:p>
      </cdr:txBody>
    </cdr:sp>
  </cdr:relSizeAnchor>
</c:userShapes>
</file>

<file path=xl/drawings/drawing6.xml><?xml version="1.0" encoding="utf-8"?>
<c:userShapes xmlns:c="http://schemas.openxmlformats.org/drawingml/2006/chart">
  <cdr:relSizeAnchor xmlns:cdr="http://schemas.openxmlformats.org/drawingml/2006/chartDrawing">
    <cdr:from>
      <cdr:x>0.01557</cdr:x>
      <cdr:y>0.01902</cdr:y>
    </cdr:from>
    <cdr:to>
      <cdr:x>0.53094</cdr:x>
      <cdr:y>0.17614</cdr:y>
    </cdr:to>
    <cdr:sp macro="" textlink="">
      <cdr:nvSpPr>
        <cdr:cNvPr id="2" name="TextBox 1">
          <a:extLst xmlns:a="http://schemas.openxmlformats.org/drawingml/2006/main">
            <a:ext uri="{FF2B5EF4-FFF2-40B4-BE49-F238E27FC236}">
              <a16:creationId xmlns:a16="http://schemas.microsoft.com/office/drawing/2014/main" id="{C5A61244-E84C-464B-8319-FAF62861106D}"/>
            </a:ext>
          </a:extLst>
        </cdr:cNvPr>
        <cdr:cNvSpPr txBox="1"/>
      </cdr:nvSpPr>
      <cdr:spPr>
        <a:xfrm xmlns:a="http://schemas.openxmlformats.org/drawingml/2006/main">
          <a:off x="50800" y="50800"/>
          <a:ext cx="1681829" cy="4196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ko-KR" altLang="en-US" sz="900">
              <a:solidFill>
                <a:schemeClr val="bg1">
                  <a:lumMod val="50000"/>
                </a:schemeClr>
              </a:solidFill>
              <a:latin typeface="+mn-lt"/>
            </a:rPr>
            <a:t>단위</a:t>
          </a:r>
          <a:r>
            <a:rPr lang="en-US" altLang="ko-KR" sz="900">
              <a:solidFill>
                <a:schemeClr val="bg1">
                  <a:lumMod val="50000"/>
                </a:schemeClr>
              </a:solidFill>
              <a:latin typeface="+mn-lt"/>
            </a:rPr>
            <a:t>: </a:t>
          </a:r>
          <a:r>
            <a:rPr lang="ko-KR" altLang="en-US" sz="900">
              <a:solidFill>
                <a:schemeClr val="bg1">
                  <a:lumMod val="50000"/>
                </a:schemeClr>
              </a:solidFill>
              <a:latin typeface="+mn-lt"/>
            </a:rPr>
            <a:t>백만 원</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9F43F1-AD06-406C-A62C-08762C56EC17}" name="표1" displayName="표1" ref="B2:F11" totalsRowShown="0" headerRowBorderDxfId="2">
  <sortState xmlns:xlrd2="http://schemas.microsoft.com/office/spreadsheetml/2017/richdata2" ref="B3:F11">
    <sortCondition descending="1" ref="C2:C11"/>
  </sortState>
  <tableColumns count="5">
    <tableColumn id="1" xr3:uid="{00000000-0010-0000-0000-000001000000}" name="항목"/>
    <tableColumn id="2" xr3:uid="{00000000-0010-0000-0000-000002000000}" name="2020년"/>
    <tableColumn id="3" xr3:uid="{00000000-0010-0000-0000-000003000000}" name="2021년"/>
    <tableColumn id="4" xr3:uid="{177CB0FB-5346-44BA-A937-826B215E934D}" name="2022년" dataDxfId="1"/>
    <tableColumn id="5" xr3:uid="{199A0127-AA98-49F0-A31F-38312B856224}" name="2023년" dataDxfId="0"/>
  </tableColumns>
  <tableStyleInfo name="표 스타일 1"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03E9-A44F-46F6-823B-168C6EB2749C}">
  <dimension ref="A1:Z50"/>
  <sheetViews>
    <sheetView topLeftCell="A23" workbookViewId="0">
      <selection activeCell="A42" sqref="A42:F46"/>
    </sheetView>
  </sheetViews>
  <sheetFormatPr defaultRowHeight="16.5"/>
  <cols>
    <col min="1" max="3" width="9" style="7"/>
    <col min="4" max="4" width="13.25" style="7" customWidth="1"/>
    <col min="5" max="5" width="16.375" style="7" customWidth="1"/>
    <col min="6" max="6" width="13.5" style="7" customWidth="1"/>
    <col min="7" max="9" width="9" style="7"/>
    <col min="10" max="10" width="0.875" style="7" customWidth="1"/>
    <col min="11" max="11" width="9" style="7" hidden="1" customWidth="1"/>
    <col min="12" max="12" width="5.375" style="7" hidden="1" customWidth="1"/>
    <col min="13" max="13" width="9" style="7" hidden="1" customWidth="1"/>
    <col min="14" max="24" width="9" style="7"/>
    <col min="25" max="25" width="2.5" style="7" customWidth="1"/>
    <col min="26" max="26" width="9" style="7" hidden="1" customWidth="1"/>
    <col min="27" max="16384" width="9" style="7"/>
  </cols>
  <sheetData>
    <row r="1" spans="1:26">
      <c r="A1" s="154" t="s">
        <v>70</v>
      </c>
      <c r="B1" s="154"/>
      <c r="C1" s="154"/>
      <c r="D1" s="154"/>
      <c r="E1" s="154"/>
      <c r="F1" s="154"/>
      <c r="G1" s="154"/>
      <c r="H1" s="154"/>
      <c r="I1" s="154"/>
      <c r="J1" s="154"/>
      <c r="K1" s="154"/>
      <c r="L1" s="154"/>
      <c r="M1" s="154"/>
      <c r="N1" s="154" t="s">
        <v>71</v>
      </c>
      <c r="O1" s="154"/>
      <c r="P1" s="154"/>
      <c r="Q1" s="154"/>
      <c r="R1" s="154"/>
      <c r="S1" s="154"/>
      <c r="T1" s="154"/>
      <c r="U1" s="154"/>
      <c r="V1" s="154"/>
      <c r="W1" s="154"/>
      <c r="X1" s="154"/>
      <c r="Y1" s="154"/>
      <c r="Z1" s="154"/>
    </row>
    <row r="2" spans="1:26">
      <c r="A2" s="154"/>
      <c r="B2" s="154"/>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c r="A3" s="154"/>
      <c r="B3" s="154"/>
      <c r="C3" s="154"/>
      <c r="D3" s="154"/>
      <c r="E3" s="154"/>
      <c r="F3" s="154"/>
      <c r="G3" s="154"/>
      <c r="H3" s="154"/>
      <c r="I3" s="154"/>
      <c r="J3" s="154"/>
      <c r="K3" s="154"/>
      <c r="L3" s="154"/>
      <c r="M3" s="154"/>
      <c r="N3" s="154"/>
      <c r="O3" s="154"/>
      <c r="P3" s="154"/>
      <c r="Q3" s="154"/>
      <c r="R3" s="154"/>
      <c r="S3" s="154"/>
      <c r="T3" s="154"/>
      <c r="U3" s="154"/>
      <c r="V3" s="154"/>
      <c r="W3" s="154"/>
      <c r="X3" s="154"/>
      <c r="Y3" s="154"/>
      <c r="Z3" s="154"/>
    </row>
    <row r="4" spans="1:26">
      <c r="A4" s="155" t="s">
        <v>72</v>
      </c>
      <c r="B4" s="156"/>
      <c r="C4" s="156"/>
      <c r="D4" s="156"/>
      <c r="E4" s="156"/>
      <c r="F4" s="156"/>
      <c r="G4" s="156"/>
      <c r="H4" s="156"/>
      <c r="I4" s="156"/>
      <c r="J4" s="156"/>
      <c r="K4" s="156"/>
      <c r="L4" s="156"/>
      <c r="M4" s="156"/>
      <c r="N4" s="155" t="s">
        <v>73</v>
      </c>
      <c r="O4" s="156"/>
      <c r="P4" s="156"/>
      <c r="Q4" s="156"/>
      <c r="R4" s="156"/>
      <c r="S4" s="156"/>
      <c r="T4" s="156"/>
      <c r="U4" s="156"/>
      <c r="V4" s="156"/>
      <c r="W4" s="156"/>
      <c r="X4" s="156"/>
      <c r="Y4" s="156"/>
      <c r="Z4" s="156"/>
    </row>
    <row r="5" spans="1:26">
      <c r="A5" s="156"/>
      <c r="B5" s="156"/>
      <c r="C5" s="156"/>
      <c r="D5" s="156"/>
      <c r="E5" s="156"/>
      <c r="F5" s="156"/>
      <c r="G5" s="156"/>
      <c r="H5" s="156"/>
      <c r="I5" s="156"/>
      <c r="J5" s="156"/>
      <c r="K5" s="156"/>
      <c r="L5" s="156"/>
      <c r="M5" s="156"/>
      <c r="N5" s="156"/>
      <c r="O5" s="156"/>
      <c r="P5" s="156"/>
      <c r="Q5" s="156"/>
      <c r="R5" s="156"/>
      <c r="S5" s="156"/>
      <c r="T5" s="156"/>
      <c r="U5" s="156"/>
      <c r="V5" s="156"/>
      <c r="W5" s="156"/>
      <c r="X5" s="156"/>
      <c r="Y5" s="156"/>
      <c r="Z5" s="156"/>
    </row>
    <row r="6" spans="1:26">
      <c r="A6" s="156"/>
      <c r="B6" s="156"/>
      <c r="C6" s="156"/>
      <c r="D6" s="156"/>
      <c r="E6" s="156"/>
      <c r="F6" s="156"/>
      <c r="G6" s="156"/>
      <c r="H6" s="156"/>
      <c r="I6" s="156"/>
      <c r="J6" s="156"/>
      <c r="K6" s="156"/>
      <c r="L6" s="156"/>
      <c r="M6" s="156"/>
      <c r="N6" s="156"/>
      <c r="O6" s="156"/>
      <c r="P6" s="156"/>
      <c r="Q6" s="156"/>
      <c r="R6" s="156"/>
      <c r="S6" s="156"/>
      <c r="T6" s="156"/>
      <c r="U6" s="156"/>
      <c r="V6" s="156"/>
      <c r="W6" s="156"/>
      <c r="X6" s="156"/>
      <c r="Y6" s="156"/>
      <c r="Z6" s="156"/>
    </row>
    <row r="7" spans="1:26">
      <c r="A7" s="156"/>
      <c r="B7" s="156"/>
      <c r="C7" s="156"/>
      <c r="D7" s="156"/>
      <c r="E7" s="156"/>
      <c r="F7" s="156"/>
      <c r="G7" s="156"/>
      <c r="H7" s="156"/>
      <c r="I7" s="156"/>
      <c r="J7" s="156"/>
      <c r="K7" s="156"/>
      <c r="L7" s="156"/>
      <c r="M7" s="156"/>
      <c r="N7" s="156"/>
      <c r="O7" s="156"/>
      <c r="P7" s="156"/>
      <c r="Q7" s="156"/>
      <c r="R7" s="156"/>
      <c r="S7" s="156"/>
      <c r="T7" s="156"/>
      <c r="U7" s="156"/>
      <c r="V7" s="156"/>
      <c r="W7" s="156"/>
      <c r="X7" s="156"/>
      <c r="Y7" s="156"/>
      <c r="Z7" s="156"/>
    </row>
    <row r="8" spans="1:26">
      <c r="A8" s="156"/>
      <c r="B8" s="156"/>
      <c r="C8" s="156"/>
      <c r="D8" s="156"/>
      <c r="E8" s="156"/>
      <c r="F8" s="156"/>
      <c r="G8" s="156"/>
      <c r="H8" s="156"/>
      <c r="I8" s="156"/>
      <c r="J8" s="156"/>
      <c r="K8" s="156"/>
      <c r="L8" s="156"/>
      <c r="M8" s="156"/>
      <c r="N8" s="156"/>
      <c r="O8" s="156"/>
      <c r="P8" s="156"/>
      <c r="Q8" s="156"/>
      <c r="R8" s="156"/>
      <c r="S8" s="156"/>
      <c r="T8" s="156"/>
      <c r="U8" s="156"/>
      <c r="V8" s="156"/>
      <c r="W8" s="156"/>
      <c r="X8" s="156"/>
      <c r="Y8" s="156"/>
      <c r="Z8" s="156"/>
    </row>
    <row r="9" spans="1:26">
      <c r="A9" s="156"/>
      <c r="B9" s="156"/>
      <c r="C9" s="156"/>
      <c r="D9" s="156"/>
      <c r="E9" s="156"/>
      <c r="F9" s="156"/>
      <c r="G9" s="156"/>
      <c r="H9" s="156"/>
      <c r="I9" s="156"/>
      <c r="J9" s="156"/>
      <c r="K9" s="156"/>
      <c r="L9" s="156"/>
      <c r="M9" s="156"/>
      <c r="N9" s="156"/>
      <c r="O9" s="156"/>
      <c r="P9" s="156"/>
      <c r="Q9" s="156"/>
      <c r="R9" s="156"/>
      <c r="S9" s="156"/>
      <c r="T9" s="156"/>
      <c r="U9" s="156"/>
      <c r="V9" s="156"/>
      <c r="W9" s="156"/>
      <c r="X9" s="156"/>
      <c r="Y9" s="156"/>
      <c r="Z9" s="156"/>
    </row>
    <row r="10" spans="1:26">
      <c r="A10" s="156"/>
      <c r="B10" s="156"/>
      <c r="C10" s="156"/>
      <c r="D10" s="156"/>
      <c r="E10" s="156"/>
      <c r="F10" s="156"/>
      <c r="G10" s="156"/>
      <c r="H10" s="156"/>
      <c r="I10" s="156"/>
      <c r="J10" s="156"/>
      <c r="K10" s="156"/>
      <c r="L10" s="156"/>
      <c r="M10" s="156"/>
      <c r="N10" s="156"/>
      <c r="O10" s="156"/>
      <c r="P10" s="156"/>
      <c r="Q10" s="156"/>
      <c r="R10" s="156"/>
      <c r="S10" s="156"/>
      <c r="T10" s="156"/>
      <c r="U10" s="156"/>
      <c r="V10" s="156"/>
      <c r="W10" s="156"/>
      <c r="X10" s="156"/>
      <c r="Y10" s="156"/>
      <c r="Z10" s="156"/>
    </row>
    <row r="11" spans="1:26">
      <c r="A11" s="156"/>
      <c r="B11" s="156"/>
      <c r="C11" s="156"/>
      <c r="D11" s="156"/>
      <c r="E11" s="156"/>
      <c r="F11" s="156"/>
      <c r="G11" s="156"/>
      <c r="H11" s="156"/>
      <c r="I11" s="156"/>
      <c r="J11" s="156"/>
      <c r="K11" s="156"/>
      <c r="L11" s="156"/>
      <c r="M11" s="156"/>
      <c r="N11" s="156"/>
      <c r="O11" s="156"/>
      <c r="P11" s="156"/>
      <c r="Q11" s="156"/>
      <c r="R11" s="156"/>
      <c r="S11" s="156"/>
      <c r="T11" s="156"/>
      <c r="U11" s="156"/>
      <c r="V11" s="156"/>
      <c r="W11" s="156"/>
      <c r="X11" s="156"/>
      <c r="Y11" s="156"/>
      <c r="Z11" s="156"/>
    </row>
    <row r="12" spans="1:26">
      <c r="A12" s="156"/>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156"/>
    </row>
    <row r="13" spans="1:26">
      <c r="A13" s="156"/>
      <c r="B13" s="156"/>
      <c r="C13" s="156"/>
      <c r="D13" s="156"/>
      <c r="E13" s="156"/>
      <c r="F13" s="156"/>
      <c r="G13" s="156"/>
      <c r="H13" s="156"/>
      <c r="I13" s="156"/>
      <c r="J13" s="156"/>
      <c r="K13" s="156"/>
      <c r="L13" s="156"/>
      <c r="M13" s="156"/>
      <c r="N13" s="156"/>
      <c r="O13" s="156"/>
      <c r="P13" s="156"/>
      <c r="Q13" s="156"/>
      <c r="R13" s="156"/>
      <c r="S13" s="156"/>
      <c r="T13" s="156"/>
      <c r="U13" s="156"/>
      <c r="V13" s="156"/>
      <c r="W13" s="156"/>
      <c r="X13" s="156"/>
      <c r="Y13" s="156"/>
      <c r="Z13" s="156"/>
    </row>
    <row r="14" spans="1:26">
      <c r="A14" s="156"/>
      <c r="B14" s="156"/>
      <c r="C14" s="156"/>
      <c r="D14" s="156"/>
      <c r="E14" s="156"/>
      <c r="F14" s="156"/>
      <c r="G14" s="156"/>
      <c r="H14" s="156"/>
      <c r="I14" s="156"/>
      <c r="J14" s="156"/>
      <c r="K14" s="156"/>
      <c r="L14" s="156"/>
      <c r="M14" s="156"/>
      <c r="N14" s="156"/>
      <c r="O14" s="156"/>
      <c r="P14" s="156"/>
      <c r="Q14" s="156"/>
      <c r="R14" s="156"/>
      <c r="S14" s="156"/>
      <c r="T14" s="156"/>
      <c r="U14" s="156"/>
      <c r="V14" s="156"/>
      <c r="W14" s="156"/>
      <c r="X14" s="156"/>
      <c r="Y14" s="156"/>
      <c r="Z14" s="156"/>
    </row>
    <row r="15" spans="1:26">
      <c r="A15" s="156"/>
      <c r="B15" s="156"/>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row>
    <row r="16" spans="1:26">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6"/>
      <c r="Z16" s="156"/>
    </row>
    <row r="17" spans="1:26">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6"/>
      <c r="Z17" s="156"/>
    </row>
    <row r="18" spans="1:26">
      <c r="A18" s="156"/>
      <c r="B18" s="156"/>
      <c r="C18" s="156"/>
      <c r="D18" s="156"/>
      <c r="E18" s="156"/>
      <c r="F18" s="156"/>
      <c r="G18" s="156"/>
      <c r="H18" s="156"/>
      <c r="I18" s="156"/>
      <c r="J18" s="156"/>
      <c r="K18" s="156"/>
      <c r="L18" s="156"/>
      <c r="M18" s="156"/>
      <c r="N18" s="156"/>
      <c r="O18" s="156"/>
      <c r="P18" s="156"/>
      <c r="Q18" s="156"/>
      <c r="R18" s="156"/>
      <c r="S18" s="156"/>
      <c r="T18" s="156"/>
      <c r="U18" s="156"/>
      <c r="V18" s="156"/>
      <c r="W18" s="156"/>
      <c r="X18" s="156"/>
      <c r="Y18" s="156"/>
      <c r="Z18" s="156"/>
    </row>
    <row r="19" spans="1:26">
      <c r="A19" s="156"/>
      <c r="B19" s="156"/>
      <c r="C19" s="156"/>
      <c r="D19" s="156"/>
      <c r="E19" s="156"/>
      <c r="F19" s="156"/>
      <c r="G19" s="156"/>
      <c r="H19" s="156"/>
      <c r="I19" s="156"/>
      <c r="J19" s="156"/>
      <c r="K19" s="156"/>
      <c r="L19" s="156"/>
      <c r="M19" s="156"/>
      <c r="N19" s="156"/>
      <c r="O19" s="156"/>
      <c r="P19" s="156"/>
      <c r="Q19" s="156"/>
      <c r="R19" s="156"/>
      <c r="S19" s="156"/>
      <c r="T19" s="156"/>
      <c r="U19" s="156"/>
      <c r="V19" s="156"/>
      <c r="W19" s="156"/>
      <c r="X19" s="156"/>
      <c r="Y19" s="156"/>
      <c r="Z19" s="156"/>
    </row>
    <row r="20" spans="1:26">
      <c r="A20" s="156"/>
      <c r="B20" s="156"/>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row>
    <row r="21" spans="1:26">
      <c r="A21" s="156"/>
      <c r="B21" s="156"/>
      <c r="C21" s="156"/>
      <c r="D21" s="156"/>
      <c r="E21" s="156"/>
      <c r="F21" s="156"/>
      <c r="G21" s="156"/>
      <c r="H21" s="156"/>
      <c r="I21" s="156"/>
      <c r="J21" s="156"/>
      <c r="K21" s="156"/>
      <c r="L21" s="156"/>
      <c r="M21" s="156"/>
      <c r="N21" s="156"/>
      <c r="O21" s="156"/>
      <c r="P21" s="156"/>
      <c r="Q21" s="156"/>
      <c r="R21" s="156"/>
      <c r="S21" s="156"/>
      <c r="T21" s="156"/>
      <c r="U21" s="156"/>
      <c r="V21" s="156"/>
      <c r="W21" s="156"/>
      <c r="X21" s="156"/>
      <c r="Y21" s="156"/>
      <c r="Z21" s="156"/>
    </row>
    <row r="22" spans="1:26">
      <c r="A22" s="156"/>
      <c r="B22" s="156"/>
      <c r="C22" s="156"/>
      <c r="D22" s="156"/>
      <c r="E22" s="156"/>
      <c r="F22" s="156"/>
      <c r="G22" s="156"/>
      <c r="H22" s="156"/>
      <c r="I22" s="156"/>
      <c r="J22" s="156"/>
      <c r="K22" s="156"/>
      <c r="L22" s="156"/>
      <c r="M22" s="156"/>
      <c r="N22" s="156"/>
      <c r="O22" s="156"/>
      <c r="P22" s="156"/>
      <c r="Q22" s="156"/>
      <c r="R22" s="156"/>
      <c r="S22" s="156"/>
      <c r="T22" s="156"/>
      <c r="U22" s="156"/>
      <c r="V22" s="156"/>
      <c r="W22" s="156"/>
      <c r="X22" s="156"/>
      <c r="Y22" s="156"/>
      <c r="Z22" s="156"/>
    </row>
    <row r="23" spans="1:26">
      <c r="A23" s="156"/>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156"/>
      <c r="Z23" s="156"/>
    </row>
    <row r="24" spans="1:26">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row>
    <row r="25" spans="1:26">
      <c r="A25" s="156"/>
      <c r="B25" s="156"/>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row>
    <row r="26" spans="1:26">
      <c r="A26" s="156"/>
      <c r="B26" s="156"/>
      <c r="C26" s="156"/>
      <c r="D26" s="156"/>
      <c r="E26" s="156"/>
      <c r="F26" s="156"/>
      <c r="G26" s="156"/>
      <c r="H26" s="156"/>
      <c r="I26" s="156"/>
      <c r="J26" s="156"/>
      <c r="K26" s="156"/>
      <c r="L26" s="156"/>
      <c r="M26" s="156"/>
      <c r="N26" s="156"/>
      <c r="O26" s="156"/>
      <c r="P26" s="156"/>
      <c r="Q26" s="156"/>
      <c r="R26" s="156"/>
      <c r="S26" s="156"/>
      <c r="T26" s="156"/>
      <c r="U26" s="156"/>
      <c r="V26" s="156"/>
      <c r="W26" s="156"/>
      <c r="X26" s="156"/>
      <c r="Y26" s="156"/>
      <c r="Z26" s="156"/>
    </row>
    <row r="27" spans="1:26">
      <c r="A27" s="156"/>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row>
    <row r="28" spans="1:26">
      <c r="A28" s="156"/>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row>
    <row r="29" spans="1:26">
      <c r="A29" s="156"/>
      <c r="B29" s="156"/>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row>
    <row r="30" spans="1:26">
      <c r="A30" s="156"/>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row>
    <row r="31" spans="1:26">
      <c r="A31" s="156"/>
      <c r="B31" s="156"/>
      <c r="C31" s="156"/>
      <c r="D31" s="156"/>
      <c r="E31" s="156"/>
      <c r="F31" s="156"/>
      <c r="G31" s="156"/>
      <c r="H31" s="156"/>
      <c r="I31" s="156"/>
      <c r="J31" s="156"/>
      <c r="K31" s="156"/>
      <c r="L31" s="156"/>
      <c r="M31" s="156"/>
      <c r="N31" s="156"/>
      <c r="O31" s="156"/>
      <c r="P31" s="156"/>
      <c r="Q31" s="156"/>
      <c r="R31" s="156"/>
      <c r="S31" s="156"/>
      <c r="T31" s="156"/>
      <c r="U31" s="156"/>
      <c r="V31" s="156"/>
      <c r="W31" s="156"/>
      <c r="X31" s="156"/>
      <c r="Y31" s="156"/>
      <c r="Z31" s="156"/>
    </row>
    <row r="32" spans="1:26">
      <c r="A32" s="156"/>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row>
    <row r="33" spans="1:26">
      <c r="A33" s="156"/>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row>
    <row r="34" spans="1:26">
      <c r="A34" s="156"/>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row>
    <row r="35" spans="1:26">
      <c r="A35" s="156"/>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row>
    <row r="36" spans="1:26">
      <c r="A36" s="156"/>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row>
    <row r="37" spans="1:26">
      <c r="A37" s="156"/>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row>
    <row r="38" spans="1:26">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row>
    <row r="39" spans="1:26">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row>
    <row r="40" spans="1:26">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row>
    <row r="42" spans="1:26">
      <c r="A42" s="175" t="s">
        <v>74</v>
      </c>
      <c r="B42" s="176" t="s">
        <v>75</v>
      </c>
      <c r="C42" s="176" t="s">
        <v>76</v>
      </c>
      <c r="D42" s="176" t="s">
        <v>77</v>
      </c>
      <c r="E42" s="176" t="s">
        <v>78</v>
      </c>
      <c r="F42" s="177" t="s">
        <v>79</v>
      </c>
      <c r="G42" s="13"/>
      <c r="H42" s="13"/>
      <c r="I42" s="13"/>
      <c r="J42" s="13"/>
      <c r="K42" s="13"/>
      <c r="L42" s="13"/>
      <c r="M42" s="13"/>
      <c r="N42" s="13"/>
    </row>
    <row r="43" spans="1:26" ht="40.5" customHeight="1">
      <c r="A43" s="181" t="s">
        <v>80</v>
      </c>
      <c r="B43" s="172" t="s">
        <v>81</v>
      </c>
      <c r="C43" s="172" t="s">
        <v>82</v>
      </c>
      <c r="D43" s="172" t="s">
        <v>0</v>
      </c>
      <c r="E43" s="173">
        <v>67183232</v>
      </c>
      <c r="F43" s="178">
        <v>0.71030000000000004</v>
      </c>
      <c r="G43" s="13"/>
      <c r="H43" s="13"/>
      <c r="I43" s="13"/>
      <c r="J43" s="13"/>
      <c r="K43" s="13"/>
      <c r="L43" s="13"/>
      <c r="M43" s="13"/>
      <c r="N43" s="13"/>
    </row>
    <row r="44" spans="1:26" ht="27" customHeight="1">
      <c r="A44" s="182"/>
      <c r="B44" s="172" t="s">
        <v>81</v>
      </c>
      <c r="C44" s="172" t="s">
        <v>83</v>
      </c>
      <c r="D44" s="172" t="s">
        <v>1</v>
      </c>
      <c r="E44" s="173">
        <v>27178622</v>
      </c>
      <c r="F44" s="178">
        <v>0.28739999999999999</v>
      </c>
      <c r="G44" s="13"/>
      <c r="H44" s="13"/>
      <c r="I44" s="13"/>
      <c r="J44" s="13"/>
      <c r="K44" s="13"/>
      <c r="L44" s="13"/>
      <c r="M44" s="13"/>
      <c r="N44" s="13"/>
    </row>
    <row r="45" spans="1:26">
      <c r="A45" s="183"/>
      <c r="B45" s="172" t="s">
        <v>84</v>
      </c>
      <c r="C45" s="172" t="s">
        <v>85</v>
      </c>
      <c r="D45" s="172" t="s">
        <v>2</v>
      </c>
      <c r="E45" s="173">
        <v>220000</v>
      </c>
      <c r="F45" s="178">
        <v>2.3E-3</v>
      </c>
      <c r="G45" s="13"/>
      <c r="H45" s="13"/>
      <c r="I45" s="13"/>
      <c r="J45" s="13"/>
      <c r="K45" s="13"/>
      <c r="L45" s="13"/>
      <c r="M45" s="13"/>
      <c r="N45" s="13"/>
    </row>
    <row r="46" spans="1:26">
      <c r="A46" s="184" t="s">
        <v>86</v>
      </c>
      <c r="B46" s="185"/>
      <c r="C46" s="185"/>
      <c r="D46" s="186"/>
      <c r="E46" s="179">
        <v>94581854</v>
      </c>
      <c r="F46" s="180">
        <v>1</v>
      </c>
      <c r="G46" s="13"/>
      <c r="H46" s="13"/>
      <c r="I46" s="13"/>
      <c r="J46" s="13"/>
      <c r="K46" s="13"/>
      <c r="L46" s="13"/>
      <c r="M46" s="13"/>
      <c r="N46" s="13"/>
    </row>
    <row r="47" spans="1:26">
      <c r="A47" s="13"/>
      <c r="B47" s="13"/>
      <c r="C47" s="13"/>
      <c r="D47" s="13"/>
      <c r="E47" s="13"/>
      <c r="F47" s="13"/>
      <c r="G47" s="13"/>
      <c r="H47" s="13"/>
      <c r="I47" s="13"/>
      <c r="J47" s="13"/>
      <c r="K47" s="13"/>
      <c r="L47" s="13"/>
      <c r="M47" s="13"/>
      <c r="N47" s="13"/>
    </row>
    <row r="48" spans="1:26">
      <c r="A48" s="13"/>
      <c r="B48" s="13"/>
      <c r="C48" s="13"/>
      <c r="D48" s="13"/>
      <c r="E48" s="13"/>
      <c r="F48" s="13"/>
      <c r="G48" s="13"/>
      <c r="H48" s="13"/>
      <c r="I48" s="13"/>
      <c r="J48" s="13"/>
      <c r="K48" s="13"/>
      <c r="L48" s="13"/>
      <c r="M48" s="13"/>
      <c r="N48" s="13"/>
    </row>
    <row r="49" spans="1:14">
      <c r="A49" s="13"/>
      <c r="B49" s="13"/>
      <c r="C49" s="13"/>
      <c r="D49" s="13"/>
      <c r="E49" s="13"/>
      <c r="F49" s="13"/>
      <c r="G49" s="13"/>
      <c r="H49" s="13"/>
      <c r="I49" s="13"/>
      <c r="J49" s="13"/>
      <c r="K49" s="13"/>
      <c r="L49" s="13"/>
      <c r="M49" s="13"/>
      <c r="N49" s="13"/>
    </row>
    <row r="50" spans="1:14">
      <c r="A50" s="13"/>
      <c r="B50" s="13"/>
      <c r="C50" s="13"/>
      <c r="D50" s="13"/>
      <c r="E50" s="13"/>
      <c r="F50" s="13"/>
      <c r="G50" s="13"/>
      <c r="H50" s="13"/>
      <c r="I50" s="13"/>
      <c r="J50" s="13"/>
      <c r="K50" s="13"/>
      <c r="L50" s="13"/>
      <c r="M50" s="13"/>
      <c r="N50" s="13"/>
    </row>
  </sheetData>
  <mergeCells count="6">
    <mergeCell ref="A46:D46"/>
    <mergeCell ref="A1:M3"/>
    <mergeCell ref="N1:Z3"/>
    <mergeCell ref="A4:M40"/>
    <mergeCell ref="N4:Z40"/>
    <mergeCell ref="A43:A45"/>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2717B-6A67-40B2-87BF-6435C232D470}">
  <sheetPr>
    <pageSetUpPr autoPageBreaks="0" fitToPage="1"/>
  </sheetPr>
  <dimension ref="B1:Q29"/>
  <sheetViews>
    <sheetView showGridLines="0" showZeros="0" zoomScale="85" zoomScaleNormal="85" workbookViewId="0">
      <selection activeCell="D20" sqref="D20"/>
    </sheetView>
  </sheetViews>
  <sheetFormatPr defaultRowHeight="24.95" customHeight="1"/>
  <cols>
    <col min="1" max="1" width="2.375" style="21" customWidth="1"/>
    <col min="2" max="2" width="21.125" style="25" bestFit="1" customWidth="1"/>
    <col min="3" max="3" width="14.75" style="24" bestFit="1" customWidth="1"/>
    <col min="4" max="4" width="11.5" style="23" bestFit="1" customWidth="1"/>
    <col min="5" max="5" width="11.625" style="23" customWidth="1"/>
    <col min="6" max="6" width="11.625" style="22" customWidth="1"/>
    <col min="7" max="7" width="8" style="21" bestFit="1" customWidth="1"/>
    <col min="8" max="8" width="11.125" style="21" customWidth="1"/>
    <col min="9" max="9" width="24.5" style="21" bestFit="1" customWidth="1"/>
    <col min="10" max="10" width="11.375" style="21" customWidth="1"/>
    <col min="11" max="11" width="24.125" style="21" bestFit="1" customWidth="1"/>
    <col min="12" max="12" width="11.125" style="21" customWidth="1"/>
    <col min="13" max="13" width="12.625" style="21" bestFit="1" customWidth="1"/>
    <col min="14" max="17" width="11.125" style="21" customWidth="1"/>
    <col min="18" max="16384" width="9" style="21"/>
  </cols>
  <sheetData>
    <row r="1" spans="2:17" ht="50.1" customHeight="1" thickBot="1">
      <c r="B1" s="165" t="s">
        <v>38</v>
      </c>
      <c r="C1" s="165"/>
      <c r="D1" s="165"/>
      <c r="E1" s="165"/>
      <c r="F1" s="66" t="s">
        <v>11</v>
      </c>
      <c r="H1" s="165" t="s">
        <v>37</v>
      </c>
      <c r="I1" s="165"/>
      <c r="J1" s="165"/>
      <c r="K1" s="165"/>
      <c r="L1" s="165"/>
      <c r="M1" s="165"/>
      <c r="N1" s="165"/>
      <c r="O1" s="165"/>
      <c r="P1" s="165"/>
      <c r="Q1" s="165"/>
    </row>
    <row r="2" spans="2:17" ht="22.35" customHeight="1" thickBot="1">
      <c r="B2" s="129" t="s">
        <v>46</v>
      </c>
      <c r="C2" s="69" t="s">
        <v>47</v>
      </c>
      <c r="D2" s="69" t="s">
        <v>48</v>
      </c>
      <c r="E2" s="69" t="s">
        <v>49</v>
      </c>
      <c r="F2" s="68" t="s">
        <v>50</v>
      </c>
      <c r="H2" s="67"/>
      <c r="M2" s="66" t="s">
        <v>11</v>
      </c>
    </row>
    <row r="3" spans="2:17" ht="24.95" customHeight="1" thickBot="1">
      <c r="B3" s="137" t="s">
        <v>36</v>
      </c>
      <c r="C3" s="135">
        <v>81404.2</v>
      </c>
      <c r="D3" s="135">
        <v>63084</v>
      </c>
      <c r="E3" s="135">
        <v>132374.93</v>
      </c>
      <c r="F3" s="136">
        <v>193272</v>
      </c>
      <c r="H3" s="65" t="s">
        <v>35</v>
      </c>
      <c r="I3" s="64" t="s">
        <v>34</v>
      </c>
      <c r="J3" s="64" t="s">
        <v>33</v>
      </c>
      <c r="K3" s="64" t="s">
        <v>32</v>
      </c>
      <c r="L3" s="64" t="s">
        <v>31</v>
      </c>
      <c r="M3" s="63" t="s">
        <v>30</v>
      </c>
    </row>
    <row r="4" spans="2:17" ht="24.95" customHeight="1" thickBot="1">
      <c r="B4" s="62" t="s">
        <v>29</v>
      </c>
      <c r="C4" s="125">
        <v>55893</v>
      </c>
      <c r="D4" s="125">
        <v>67058</v>
      </c>
      <c r="E4" s="125">
        <v>127220</v>
      </c>
      <c r="F4" s="128">
        <v>181258</v>
      </c>
      <c r="H4" s="167" t="s">
        <v>28</v>
      </c>
      <c r="I4" s="56" t="s">
        <v>25</v>
      </c>
      <c r="J4" s="56" t="s">
        <v>27</v>
      </c>
      <c r="K4" s="61" t="s">
        <v>0</v>
      </c>
      <c r="L4" s="27">
        <v>67183232</v>
      </c>
      <c r="M4" s="55">
        <v>0.71030000000000004</v>
      </c>
    </row>
    <row r="5" spans="2:17" ht="24.95" customHeight="1">
      <c r="B5" s="139" t="s">
        <v>26</v>
      </c>
      <c r="C5" s="140">
        <v>53020.58</v>
      </c>
      <c r="D5" s="140">
        <v>63433</v>
      </c>
      <c r="E5" s="140">
        <v>121390.26</v>
      </c>
      <c r="F5" s="141">
        <v>170425</v>
      </c>
      <c r="H5" s="167"/>
      <c r="I5" s="56" t="s">
        <v>25</v>
      </c>
      <c r="J5" s="56" t="s">
        <v>24</v>
      </c>
      <c r="K5" s="61" t="s">
        <v>1</v>
      </c>
      <c r="L5" s="60">
        <v>27178622</v>
      </c>
      <c r="M5" s="55">
        <v>0.28739999999999999</v>
      </c>
    </row>
    <row r="6" spans="2:17" ht="24.95" customHeight="1">
      <c r="B6" s="131" t="s">
        <v>15</v>
      </c>
      <c r="C6" s="132">
        <v>25575.09</v>
      </c>
      <c r="D6" s="142">
        <v>-3773</v>
      </c>
      <c r="E6" s="142">
        <v>6149.77</v>
      </c>
      <c r="F6" s="133">
        <v>15737</v>
      </c>
      <c r="H6" s="167"/>
      <c r="I6" s="56" t="s">
        <v>22</v>
      </c>
      <c r="J6" s="56" t="s">
        <v>21</v>
      </c>
      <c r="K6" s="56" t="s">
        <v>20</v>
      </c>
      <c r="L6" s="27">
        <v>220000</v>
      </c>
      <c r="M6" s="55">
        <v>2.3E-3</v>
      </c>
    </row>
    <row r="7" spans="2:17" ht="24.95" customHeight="1" thickBot="1">
      <c r="B7" s="143" t="s">
        <v>16</v>
      </c>
      <c r="C7" s="132">
        <v>25510.97</v>
      </c>
      <c r="D7" s="142">
        <v>-3974</v>
      </c>
      <c r="E7" s="142">
        <v>5155.2</v>
      </c>
      <c r="F7" s="150">
        <v>15737</v>
      </c>
      <c r="H7" s="168" t="s">
        <v>18</v>
      </c>
      <c r="I7" s="169"/>
      <c r="J7" s="169"/>
      <c r="K7" s="170"/>
      <c r="L7" s="54">
        <f>SUM(L4:L6)</f>
        <v>94581854</v>
      </c>
      <c r="M7" s="53">
        <f>SUM(M4:M6)</f>
        <v>1</v>
      </c>
    </row>
    <row r="8" spans="2:17" ht="24.95" customHeight="1">
      <c r="B8" s="131" t="s">
        <v>14</v>
      </c>
      <c r="C8" s="132">
        <v>26097.25</v>
      </c>
      <c r="D8" s="132">
        <v>-7962.23</v>
      </c>
      <c r="E8" s="142">
        <v>6048.04</v>
      </c>
      <c r="F8" s="150">
        <v>11294.42</v>
      </c>
    </row>
    <row r="9" spans="2:17" ht="24.95" customHeight="1">
      <c r="B9" s="59" t="s">
        <v>23</v>
      </c>
      <c r="C9" s="58">
        <v>2585.48</v>
      </c>
      <c r="D9" s="58">
        <v>2585.48</v>
      </c>
      <c r="E9" s="151">
        <v>4331</v>
      </c>
      <c r="F9" s="152">
        <v>7825</v>
      </c>
    </row>
    <row r="10" spans="2:17" ht="24.95" customHeight="1">
      <c r="B10" s="59" t="s">
        <v>17</v>
      </c>
      <c r="C10" s="58" t="s">
        <v>2</v>
      </c>
      <c r="D10" s="58">
        <v>1527.66</v>
      </c>
      <c r="E10" s="58">
        <v>1527.66</v>
      </c>
      <c r="F10" s="57">
        <v>4201</v>
      </c>
    </row>
    <row r="11" spans="2:17" ht="24.95" customHeight="1" thickBot="1">
      <c r="B11" s="144" t="s">
        <v>19</v>
      </c>
      <c r="C11" s="145" t="s">
        <v>2</v>
      </c>
      <c r="D11" s="145">
        <v>-488.78</v>
      </c>
      <c r="E11" s="145">
        <v>-523</v>
      </c>
      <c r="F11" s="146">
        <v>-1193</v>
      </c>
    </row>
    <row r="13" spans="2:17" ht="26.25">
      <c r="B13" s="165" t="s">
        <v>45</v>
      </c>
      <c r="C13" s="165"/>
      <c r="D13" s="165"/>
      <c r="E13" s="165"/>
      <c r="F13" s="165"/>
      <c r="G13" s="165"/>
      <c r="H13" s="165"/>
      <c r="I13" s="165"/>
      <c r="J13" s="165"/>
      <c r="K13" s="165"/>
      <c r="L13" s="165"/>
      <c r="M13" s="165"/>
      <c r="N13" s="165"/>
      <c r="O13" s="165"/>
    </row>
    <row r="14" spans="2:17" ht="13.5">
      <c r="B14" s="166" t="s">
        <v>13</v>
      </c>
      <c r="C14" s="166"/>
      <c r="D14" s="166"/>
    </row>
    <row r="15" spans="2:17" ht="13.5">
      <c r="B15" s="166" t="s">
        <v>12</v>
      </c>
      <c r="C15" s="166"/>
      <c r="D15" s="166"/>
    </row>
    <row r="16" spans="2:17" ht="24.95" customHeight="1" thickBot="1">
      <c r="D16" s="51" t="s">
        <v>11</v>
      </c>
      <c r="K16" s="50"/>
    </row>
    <row r="17" spans="2:11" ht="24.95" customHeight="1" thickBot="1">
      <c r="B17" s="130" t="s">
        <v>46</v>
      </c>
      <c r="C17" s="49" t="s">
        <v>10</v>
      </c>
      <c r="D17" s="48" t="s">
        <v>9</v>
      </c>
      <c r="F17" s="134"/>
      <c r="G17" s="28"/>
      <c r="H17" s="134"/>
      <c r="I17" s="134"/>
      <c r="J17" s="28"/>
      <c r="K17" s="28"/>
    </row>
    <row r="18" spans="2:11" ht="24.95" customHeight="1" thickBot="1">
      <c r="B18" s="47" t="s">
        <v>8</v>
      </c>
      <c r="C18" s="46">
        <f>SUM(C19:C20)</f>
        <v>430479792060</v>
      </c>
      <c r="D18" s="126">
        <f>SUM(D19:D20)</f>
        <v>360414732981</v>
      </c>
      <c r="F18" s="164"/>
      <c r="G18" s="28"/>
      <c r="H18" s="28"/>
      <c r="I18" s="42"/>
      <c r="J18" s="27"/>
      <c r="K18" s="26"/>
    </row>
    <row r="19" spans="2:11" ht="24.95" customHeight="1">
      <c r="B19" s="45" t="s">
        <v>7</v>
      </c>
      <c r="C19" s="44">
        <v>263519408945</v>
      </c>
      <c r="D19" s="43">
        <v>242515556041</v>
      </c>
      <c r="F19" s="164"/>
      <c r="G19" s="28"/>
      <c r="H19" s="28"/>
      <c r="I19" s="42"/>
      <c r="J19" s="29"/>
      <c r="K19" s="26"/>
    </row>
    <row r="20" spans="2:11" ht="24.95" customHeight="1" thickBot="1">
      <c r="B20" s="41" t="s">
        <v>6</v>
      </c>
      <c r="C20" s="40">
        <v>166960383115</v>
      </c>
      <c r="D20" s="39">
        <v>117899176940</v>
      </c>
      <c r="F20" s="164"/>
      <c r="G20" s="28"/>
      <c r="H20" s="28"/>
      <c r="I20" s="28"/>
      <c r="J20" s="27"/>
      <c r="K20" s="26"/>
    </row>
    <row r="21" spans="2:11" ht="24.95" customHeight="1" thickBot="1">
      <c r="B21" s="38" t="s">
        <v>5</v>
      </c>
      <c r="C21" s="37">
        <f>SUM(C22:C23)</f>
        <v>170760445224</v>
      </c>
      <c r="D21" s="127">
        <f>SUM(D22:D23)</f>
        <v>98461826056</v>
      </c>
      <c r="F21" s="164"/>
      <c r="G21" s="164"/>
      <c r="H21" s="164"/>
      <c r="I21" s="164"/>
      <c r="J21" s="36"/>
      <c r="K21" s="26"/>
    </row>
    <row r="22" spans="2:11" ht="24.95" customHeight="1">
      <c r="B22" s="35" t="s">
        <v>4</v>
      </c>
      <c r="C22" s="34">
        <v>72318057344</v>
      </c>
      <c r="D22" s="33">
        <v>67676038930</v>
      </c>
    </row>
    <row r="23" spans="2:11" ht="24.95" customHeight="1" thickBot="1">
      <c r="B23" s="32" t="s">
        <v>3</v>
      </c>
      <c r="C23" s="31">
        <v>98442387880</v>
      </c>
      <c r="D23" s="30">
        <v>30785787126</v>
      </c>
      <c r="H23" s="28"/>
      <c r="I23" s="28"/>
      <c r="J23" s="28"/>
    </row>
    <row r="24" spans="2:11" ht="24.95" customHeight="1">
      <c r="H24" s="28"/>
      <c r="I24" s="27"/>
      <c r="J24" s="26"/>
    </row>
    <row r="25" spans="2:11" ht="24.95" customHeight="1">
      <c r="H25" s="28"/>
      <c r="I25" s="29"/>
      <c r="J25" s="26"/>
    </row>
    <row r="26" spans="2:11" ht="24.95" customHeight="1">
      <c r="H26" s="28"/>
      <c r="I26" s="27"/>
      <c r="J26" s="26"/>
    </row>
    <row r="27" spans="2:11" ht="24.95" customHeight="1">
      <c r="B27" s="148"/>
      <c r="C27" s="99"/>
      <c r="D27" s="138"/>
      <c r="E27" s="138"/>
      <c r="F27" s="99"/>
    </row>
    <row r="28" spans="2:11" ht="24.95" customHeight="1">
      <c r="B28" s="149"/>
      <c r="C28" s="99"/>
      <c r="D28" s="99"/>
      <c r="E28" s="99"/>
      <c r="F28" s="99"/>
    </row>
    <row r="29" spans="2:11" ht="24.95" customHeight="1">
      <c r="B29" s="148"/>
      <c r="C29" s="99"/>
      <c r="D29" s="99"/>
      <c r="E29" s="99"/>
      <c r="F29" s="99"/>
    </row>
  </sheetData>
  <mergeCells count="10">
    <mergeCell ref="F18:F20"/>
    <mergeCell ref="F21:I21"/>
    <mergeCell ref="B1:E1"/>
    <mergeCell ref="B13:E13"/>
    <mergeCell ref="B14:D14"/>
    <mergeCell ref="B15:D15"/>
    <mergeCell ref="F13:O13"/>
    <mergeCell ref="H1:Q1"/>
    <mergeCell ref="H4:H6"/>
    <mergeCell ref="H7:K7"/>
  </mergeCells>
  <phoneticPr fontId="1" type="noConversion"/>
  <printOptions horizontalCentered="1"/>
  <pageMargins left="0.39370078740157483" right="0.39370078740157483" top="0.39370078740157483" bottom="0.39370078740157483" header="0.39370078740157483" footer="0.39370078740157483"/>
  <pageSetup paperSize="9" fitToHeight="0" orientation="portrait" horizontalDpi="200" verticalDpi="2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EE2A3-0AE6-4BDA-A9B9-4598BD4DA821}">
  <sheetPr>
    <pageSetUpPr autoPageBreaks="0" fitToPage="1"/>
  </sheetPr>
  <dimension ref="B1:S34"/>
  <sheetViews>
    <sheetView showGridLines="0" showZeros="0" zoomScaleNormal="100" workbookViewId="0">
      <selection activeCell="D14" sqref="D14"/>
    </sheetView>
  </sheetViews>
  <sheetFormatPr defaultRowHeight="24.95" customHeight="1"/>
  <cols>
    <col min="1" max="1" width="2.375" style="21" customWidth="1"/>
    <col min="2" max="2" width="11.5" style="21" bestFit="1" customWidth="1"/>
    <col min="3" max="3" width="14.5" style="21" customWidth="1"/>
    <col min="4" max="4" width="15.375" style="21" customWidth="1"/>
    <col min="5" max="7" width="8.5" style="21" customWidth="1"/>
    <col min="8" max="8" width="14" style="21" bestFit="1" customWidth="1"/>
    <col min="9" max="9" width="12.5" style="21" customWidth="1"/>
    <col min="10" max="10" width="13.75" style="21" customWidth="1"/>
    <col min="11" max="11" width="15.625" style="21" customWidth="1"/>
    <col min="12" max="12" width="8.5" style="21" customWidth="1"/>
    <col min="13" max="13" width="8.875" style="21" customWidth="1"/>
    <col min="14" max="14" width="20.875" style="21" customWidth="1"/>
    <col min="15" max="18" width="8.5" style="21" customWidth="1"/>
    <col min="19" max="16384" width="9" style="21"/>
  </cols>
  <sheetData>
    <row r="1" spans="2:18" ht="50.1" customHeight="1">
      <c r="B1" s="165" t="s">
        <v>44</v>
      </c>
      <c r="C1" s="165"/>
      <c r="D1" s="165"/>
      <c r="E1" s="165"/>
      <c r="F1" s="165"/>
      <c r="G1" s="165"/>
      <c r="H1" s="165"/>
      <c r="I1" s="165"/>
    </row>
    <row r="12" spans="2:18" ht="24.95" customHeight="1" thickBot="1"/>
    <row r="13" spans="2:18" ht="24.95" customHeight="1">
      <c r="B13" s="124"/>
      <c r="C13" s="123">
        <v>2020</v>
      </c>
      <c r="D13" s="123">
        <v>2021</v>
      </c>
      <c r="E13" s="123">
        <v>2022</v>
      </c>
      <c r="F13" s="119">
        <v>2023</v>
      </c>
      <c r="H13" s="85"/>
      <c r="I13" s="123">
        <v>2020</v>
      </c>
      <c r="J13" s="123">
        <v>2021</v>
      </c>
      <c r="K13" s="123">
        <v>2022</v>
      </c>
      <c r="L13" s="119">
        <v>2023</v>
      </c>
      <c r="M13" s="122"/>
      <c r="N13" s="121"/>
      <c r="O13" s="120">
        <v>2020</v>
      </c>
      <c r="P13" s="120">
        <v>2021</v>
      </c>
      <c r="Q13" s="120">
        <v>2022</v>
      </c>
      <c r="R13" s="119">
        <v>2023</v>
      </c>
    </row>
    <row r="14" spans="2:18" ht="24.95" customHeight="1" thickBot="1">
      <c r="B14" s="118" t="s">
        <v>43</v>
      </c>
      <c r="C14" s="117">
        <f>VLOOKUP(B14,재무분석!B3:F3,2,1)</f>
        <v>81404.2</v>
      </c>
      <c r="D14" s="117">
        <f>VLOOKUP(C14,재무분석!C3:G3,2,1)</f>
        <v>63084</v>
      </c>
      <c r="E14" s="117">
        <f>VLOOKUP(D14,재무분석!D3:H3,2,1)</f>
        <v>132374.93</v>
      </c>
      <c r="F14" s="116">
        <f>VLOOKUP(E14,재무분석!E3:I3,2,1)</f>
        <v>193272</v>
      </c>
      <c r="H14" s="115" t="s">
        <v>42</v>
      </c>
      <c r="I14" s="113">
        <f>VLOOKUP(H14,재무분석!B7:F7,2,1)</f>
        <v>25510.97</v>
      </c>
      <c r="J14" s="113">
        <f>VLOOKUP(I14,재무분석!C7:G7,2,1)</f>
        <v>-3974</v>
      </c>
      <c r="K14" s="113">
        <f>VLOOKUP(J14,재무분석!D7:H7,2,1)</f>
        <v>5155.2</v>
      </c>
      <c r="L14" s="112">
        <f>VLOOKUP(K14,재무분석!E7:I7,2,1)</f>
        <v>15737</v>
      </c>
      <c r="M14" s="101"/>
      <c r="N14" s="105" t="s">
        <v>26</v>
      </c>
      <c r="O14" s="103">
        <f>VLOOKUP(N14,재무분석!B5:F5,2,1)</f>
        <v>53020.58</v>
      </c>
      <c r="P14" s="103">
        <f>VLOOKUP(O14,재무분석!C5:G5,2,1)</f>
        <v>63433</v>
      </c>
      <c r="Q14" s="103">
        <f>VLOOKUP(P14,재무분석!D5:H5,2,1)</f>
        <v>121390.26</v>
      </c>
      <c r="R14" s="102">
        <f>VLOOKUP(Q14,재무분석!E5:I5,2,1)</f>
        <v>170425</v>
      </c>
    </row>
    <row r="15" spans="2:18" ht="24.95" customHeight="1">
      <c r="H15" s="114" t="s">
        <v>41</v>
      </c>
      <c r="I15" s="113">
        <f>VLOOKUP(H15,재무분석!B6:F6,2,1)</f>
        <v>25575.09</v>
      </c>
      <c r="J15" s="113">
        <f>VLOOKUP(I15,재무분석!C6:G6,2,1)</f>
        <v>-3773</v>
      </c>
      <c r="K15" s="113">
        <f>VLOOKUP(J15,재무분석!D6:H6,2,1)</f>
        <v>6149.77</v>
      </c>
      <c r="L15" s="112">
        <f>VLOOKUP(K15,재무분석!E6:I6,2,1)</f>
        <v>15737</v>
      </c>
      <c r="N15" s="105" t="s">
        <v>23</v>
      </c>
      <c r="O15" s="103">
        <f>VLOOKUP(N15,재무분석!B9:F9,2,1)</f>
        <v>2585.48</v>
      </c>
      <c r="P15" s="103">
        <f>VLOOKUP(O15,재무분석!C9:G9,2,1)</f>
        <v>2585.48</v>
      </c>
      <c r="Q15" s="103">
        <f>VLOOKUP(P15,재무분석!D9:H9,2,1)</f>
        <v>4331</v>
      </c>
      <c r="R15" s="102">
        <f>VLOOKUP(Q15,재무분석!E9:I9,2,1)</f>
        <v>7825</v>
      </c>
    </row>
    <row r="16" spans="2:18" ht="24.95" customHeight="1" thickBot="1">
      <c r="D16" s="52"/>
      <c r="E16" s="52"/>
      <c r="H16" s="111" t="s">
        <v>14</v>
      </c>
      <c r="I16" s="110">
        <f>VLOOKUP(H16,재무분석!B8:F8,2,1)</f>
        <v>26097.25</v>
      </c>
      <c r="J16" s="110">
        <f>VLOOKUP(I16,재무분석!C8:G8,2,1)</f>
        <v>-7962.23</v>
      </c>
      <c r="K16" s="110">
        <f>VLOOKUP(J16,재무분석!D8:H8,2,1)</f>
        <v>6048.04</v>
      </c>
      <c r="L16" s="109">
        <f>VLOOKUP(K16,재무분석!E8:I8,2,1)</f>
        <v>11294.42</v>
      </c>
      <c r="N16" s="105" t="s">
        <v>19</v>
      </c>
      <c r="O16" s="103" t="str">
        <f>VLOOKUP(N16,재무분석!B11:F11,2,1)</f>
        <v>-</v>
      </c>
      <c r="P16" s="103">
        <f>VLOOKUP(O16,재무분석!C11:G11,2,1)</f>
        <v>-488.78</v>
      </c>
      <c r="Q16" s="103">
        <f>VLOOKUP(P16,재무분석!D11:H11,2,1)</f>
        <v>-523</v>
      </c>
      <c r="R16" s="102">
        <f>VLOOKUP(Q16,재무분석!E11:I11,2,1)</f>
        <v>-1193</v>
      </c>
    </row>
    <row r="17" spans="2:19" ht="24.95" customHeight="1">
      <c r="B17" s="108"/>
      <c r="C17" s="106"/>
      <c r="D17" s="106"/>
      <c r="E17" s="107"/>
      <c r="L17" s="107"/>
      <c r="M17" s="106"/>
      <c r="N17" s="105" t="s">
        <v>17</v>
      </c>
      <c r="O17" s="103" t="str">
        <f>VLOOKUP(N17,재무분석!B10:F10,2,1)</f>
        <v>-</v>
      </c>
      <c r="P17" s="104">
        <v>1527.66</v>
      </c>
      <c r="Q17" s="103">
        <v>2022.06</v>
      </c>
      <c r="R17" s="102">
        <v>4201.09</v>
      </c>
    </row>
    <row r="18" spans="2:19" ht="24.95" customHeight="1" thickBot="1">
      <c r="B18" s="94"/>
      <c r="C18" s="87"/>
      <c r="D18" s="101"/>
      <c r="E18" s="100"/>
      <c r="I18" s="99"/>
      <c r="K18" s="99"/>
      <c r="L18" s="98"/>
      <c r="M18" s="97"/>
      <c r="N18" s="96" t="s">
        <v>29</v>
      </c>
      <c r="O18" s="95">
        <f>SUM(O14:O17)</f>
        <v>55606.060000000005</v>
      </c>
      <c r="P18" s="95">
        <f t="shared" ref="P18:R18" si="0">SUM(P14:P17)</f>
        <v>67057.36</v>
      </c>
      <c r="Q18" s="95">
        <f t="shared" si="0"/>
        <v>127220.31999999999</v>
      </c>
      <c r="R18" s="147">
        <f t="shared" si="0"/>
        <v>181258.09</v>
      </c>
    </row>
    <row r="19" spans="2:19" ht="24.95" customHeight="1">
      <c r="B19" s="94"/>
      <c r="C19" s="91"/>
      <c r="D19" s="91"/>
      <c r="E19" s="93"/>
      <c r="L19" s="92"/>
      <c r="M19" s="91"/>
      <c r="N19" s="91"/>
    </row>
    <row r="20" spans="2:19" ht="24.95" customHeight="1">
      <c r="B20" s="90"/>
      <c r="C20" s="87"/>
      <c r="D20" s="89"/>
    </row>
    <row r="21" spans="2:19" ht="24.95" customHeight="1">
      <c r="B21" s="88"/>
      <c r="C21" s="87"/>
      <c r="D21" s="86"/>
      <c r="J21" s="165"/>
      <c r="K21" s="165"/>
      <c r="L21" s="165"/>
      <c r="M21" s="165"/>
      <c r="N21" s="165"/>
      <c r="O21" s="165"/>
      <c r="P21" s="165"/>
      <c r="Q21" s="165"/>
      <c r="R21" s="165"/>
      <c r="S21" s="165"/>
    </row>
    <row r="29" spans="2:19" ht="24.95" customHeight="1" thickBot="1"/>
    <row r="30" spans="2:19" ht="24.95" customHeight="1">
      <c r="B30" s="85"/>
      <c r="C30" s="84" t="s">
        <v>40</v>
      </c>
      <c r="D30" s="83" t="s">
        <v>39</v>
      </c>
      <c r="I30" s="82"/>
      <c r="J30" s="81" t="s">
        <v>31</v>
      </c>
      <c r="K30" s="80" t="s">
        <v>30</v>
      </c>
    </row>
    <row r="31" spans="2:19" ht="24.95" customHeight="1">
      <c r="B31" s="77" t="s">
        <v>4</v>
      </c>
      <c r="C31" s="76">
        <f>VLOOKUP(B31,재무분석!B22:D22,2,TRUE)</f>
        <v>72318057344</v>
      </c>
      <c r="D31" s="75">
        <f>VLOOKUP(C31,재무분석!C22:E22,2,TRUE)</f>
        <v>67676038930</v>
      </c>
      <c r="I31" s="78" t="s">
        <v>27</v>
      </c>
      <c r="J31" s="79">
        <f>VLOOKUP(I31,재무분석!J4:M4,3,1)</f>
        <v>67183232</v>
      </c>
      <c r="K31" s="55">
        <f>VLOOKUP(I31,재무분석!J4:M4,4,1)</f>
        <v>0.71030000000000004</v>
      </c>
    </row>
    <row r="32" spans="2:19" ht="24.95" customHeight="1">
      <c r="B32" s="77" t="s">
        <v>3</v>
      </c>
      <c r="C32" s="76">
        <f>VLOOKUP(B32,재무분석!B23:D23,2,1)</f>
        <v>98442387880</v>
      </c>
      <c r="D32" s="75">
        <f>VLOOKUP(C32,재무분석!C23:E23,2,1)</f>
        <v>30785787126</v>
      </c>
      <c r="I32" s="78" t="s">
        <v>24</v>
      </c>
      <c r="J32" s="79">
        <f>VLOOKUP(I32,재무분석!J5:M5,3,1)</f>
        <v>27178622</v>
      </c>
      <c r="K32" s="55">
        <f>VLOOKUP(I32,재무분석!J5:M5,4,1)</f>
        <v>0.28739999999999999</v>
      </c>
    </row>
    <row r="33" spans="2:11" ht="24.95" customHeight="1" thickBot="1">
      <c r="B33" s="77" t="s">
        <v>7</v>
      </c>
      <c r="C33" s="76">
        <f>VLOOKUP(B33,재무분석!B19:D19,2,1)</f>
        <v>263519408945</v>
      </c>
      <c r="D33" s="75">
        <f>VLOOKUP(C33,재무분석!C19:E19,2,1)</f>
        <v>242515556041</v>
      </c>
      <c r="I33" s="74" t="s">
        <v>21</v>
      </c>
      <c r="J33" s="73">
        <f>VLOOKUP(I33,재무분석!J6:M6,3,1)</f>
        <v>220000</v>
      </c>
      <c r="K33" s="53">
        <f>VLOOKUP(I33,재무분석!J6:M6,4,1)</f>
        <v>2.3E-3</v>
      </c>
    </row>
    <row r="34" spans="2:11" ht="24.95" customHeight="1" thickBot="1">
      <c r="B34" s="72" t="s">
        <v>6</v>
      </c>
      <c r="C34" s="71">
        <f>VLOOKUP(B34,재무분석!B20:D20,2,1)</f>
        <v>166960383115</v>
      </c>
      <c r="D34" s="70">
        <f>VLOOKUP(C34,재무분석!C20:E20,2,1)</f>
        <v>117899176940</v>
      </c>
    </row>
  </sheetData>
  <sortState xmlns:xlrd2="http://schemas.microsoft.com/office/spreadsheetml/2017/richdata2" ref="C14:F14">
    <sortCondition descending="1" ref="C14"/>
  </sortState>
  <mergeCells count="2">
    <mergeCell ref="J21:S21"/>
    <mergeCell ref="B1:I1"/>
  </mergeCells>
  <phoneticPr fontId="1" type="noConversion"/>
  <printOptions horizontalCentered="1"/>
  <pageMargins left="0.39370078740157483" right="0.39370078740157483" top="0.39370078740157483" bottom="0.39370078740157483" header="0.39370078740157483" footer="0.39370078740157483"/>
  <pageSetup paperSize="9" scale="7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42B00-3ED2-4DA9-AFFA-91397772F86C}">
  <dimension ref="A1:H41"/>
  <sheetViews>
    <sheetView workbookViewId="0">
      <selection sqref="A1:C1"/>
    </sheetView>
  </sheetViews>
  <sheetFormatPr defaultRowHeight="16.5"/>
  <cols>
    <col min="1" max="1" width="17.25" bestFit="1" customWidth="1"/>
    <col min="2" max="3" width="15.125" bestFit="1" customWidth="1"/>
    <col min="5" max="5" width="7" customWidth="1"/>
    <col min="6" max="6" width="11.625" customWidth="1"/>
    <col min="7" max="7" width="16.75" bestFit="1" customWidth="1"/>
    <col min="8" max="8" width="15.25" customWidth="1"/>
  </cols>
  <sheetData>
    <row r="1" spans="1:8" ht="26.25">
      <c r="A1" s="157" t="s">
        <v>87</v>
      </c>
      <c r="B1" s="157"/>
      <c r="C1" s="157"/>
    </row>
    <row r="2" spans="1:8">
      <c r="A2" s="158" t="s">
        <v>88</v>
      </c>
      <c r="B2" s="158"/>
      <c r="C2" s="158"/>
    </row>
    <row r="3" spans="1:8">
      <c r="A3" s="158" t="s">
        <v>89</v>
      </c>
      <c r="B3" s="158"/>
      <c r="C3" s="158"/>
    </row>
    <row r="4" spans="1:8">
      <c r="A4" s="5"/>
      <c r="B4" s="5"/>
      <c r="C4" s="5" t="s">
        <v>90</v>
      </c>
    </row>
    <row r="5" spans="1:8">
      <c r="A5" s="2" t="s">
        <v>91</v>
      </c>
      <c r="B5" s="2" t="s">
        <v>92</v>
      </c>
      <c r="C5" s="2" t="s">
        <v>93</v>
      </c>
      <c r="F5" s="4"/>
      <c r="G5" s="4" t="str">
        <f>B5</f>
        <v>제 10 기 반기말</v>
      </c>
      <c r="H5" s="4" t="str">
        <f>C5</f>
        <v>제 9 기말</v>
      </c>
    </row>
    <row r="6" spans="1:8">
      <c r="A6" s="1" t="s">
        <v>94</v>
      </c>
      <c r="B6" s="1" t="s">
        <v>91</v>
      </c>
      <c r="C6" s="1" t="s">
        <v>91</v>
      </c>
      <c r="F6" s="4" t="str">
        <f>A7</f>
        <v>　유동자산</v>
      </c>
      <c r="G6" s="3">
        <f>B7</f>
        <v>263519408945</v>
      </c>
      <c r="H6" s="3">
        <f>C7</f>
        <v>242515556041</v>
      </c>
    </row>
    <row r="7" spans="1:8">
      <c r="A7" s="1" t="s">
        <v>95</v>
      </c>
      <c r="B7" s="1">
        <v>263519408945</v>
      </c>
      <c r="C7" s="1">
        <v>242515556041</v>
      </c>
      <c r="F7" s="4" t="str">
        <f>A13</f>
        <v>　비유동자산</v>
      </c>
      <c r="G7" s="3">
        <f>B13</f>
        <v>166960383115</v>
      </c>
      <c r="H7" s="3">
        <f>C13</f>
        <v>117899176940</v>
      </c>
    </row>
    <row r="8" spans="1:8">
      <c r="A8" s="1" t="s">
        <v>96</v>
      </c>
      <c r="B8" s="1">
        <v>98747169532</v>
      </c>
      <c r="C8" s="1">
        <v>96741008337</v>
      </c>
      <c r="F8" s="4" t="str">
        <f>A24</f>
        <v>　유동부채</v>
      </c>
      <c r="G8" s="3">
        <f t="shared" ref="G8:H8" si="0">B24</f>
        <v>72318057344</v>
      </c>
      <c r="H8" s="3">
        <f t="shared" si="0"/>
        <v>67676038930</v>
      </c>
    </row>
    <row r="9" spans="1:8">
      <c r="A9" s="1" t="s">
        <v>97</v>
      </c>
      <c r="B9" s="1">
        <v>96000000000</v>
      </c>
      <c r="C9" s="1">
        <v>91000000000</v>
      </c>
      <c r="F9" s="4" t="str">
        <f>A30</f>
        <v>　비유동부채</v>
      </c>
      <c r="G9" s="3">
        <f t="shared" ref="G9:H9" si="1">B30</f>
        <v>98442387880</v>
      </c>
      <c r="H9" s="3">
        <f t="shared" si="1"/>
        <v>30785787126</v>
      </c>
    </row>
    <row r="10" spans="1:8">
      <c r="A10" s="1" t="s">
        <v>98</v>
      </c>
      <c r="B10" s="1">
        <v>44332898226</v>
      </c>
      <c r="C10" s="1">
        <v>29639180067</v>
      </c>
      <c r="F10" s="4" t="str">
        <f>A40</f>
        <v>　자본총계</v>
      </c>
      <c r="G10" s="3">
        <f>B40</f>
        <v>259719346836</v>
      </c>
      <c r="H10" s="3">
        <f>C40</f>
        <v>261952906925</v>
      </c>
    </row>
    <row r="11" spans="1:8">
      <c r="A11" t="s">
        <v>99</v>
      </c>
      <c r="B11" s="1">
        <v>21418829874</v>
      </c>
      <c r="C11" s="1">
        <v>22140273328</v>
      </c>
    </row>
    <row r="12" spans="1:8">
      <c r="A12" t="s">
        <v>100</v>
      </c>
      <c r="B12" s="1">
        <v>3020511313</v>
      </c>
      <c r="C12" s="1">
        <v>2995094309</v>
      </c>
    </row>
    <row r="13" spans="1:8">
      <c r="A13" t="s">
        <v>101</v>
      </c>
      <c r="B13" s="1">
        <v>166960383115</v>
      </c>
      <c r="C13" s="1">
        <v>117899176940</v>
      </c>
    </row>
    <row r="14" spans="1:8">
      <c r="A14" t="s">
        <v>102</v>
      </c>
      <c r="B14" s="1">
        <v>2500000</v>
      </c>
      <c r="C14" s="1">
        <v>2500000</v>
      </c>
    </row>
    <row r="15" spans="1:8">
      <c r="A15" t="s">
        <v>99</v>
      </c>
      <c r="B15" s="1">
        <v>8013073955</v>
      </c>
      <c r="C15" s="1">
        <v>22049442947</v>
      </c>
    </row>
    <row r="16" spans="1:8">
      <c r="A16" t="s">
        <v>103</v>
      </c>
      <c r="B16" s="1">
        <v>117039053</v>
      </c>
      <c r="C16" s="1">
        <v>74611738</v>
      </c>
    </row>
    <row r="17" spans="1:3">
      <c r="A17" t="s">
        <v>104</v>
      </c>
      <c r="B17" s="1">
        <v>90989481480</v>
      </c>
      <c r="C17" s="1">
        <v>28444237910</v>
      </c>
    </row>
    <row r="18" spans="1:3">
      <c r="A18" t="s">
        <v>105</v>
      </c>
      <c r="B18" s="1">
        <v>28725488984</v>
      </c>
      <c r="C18" s="1">
        <v>28912463249</v>
      </c>
    </row>
    <row r="19" spans="1:3">
      <c r="A19" t="s">
        <v>106</v>
      </c>
      <c r="B19" s="1">
        <v>370574000</v>
      </c>
      <c r="C19" s="1">
        <v>370574000</v>
      </c>
    </row>
    <row r="20" spans="1:3">
      <c r="A20" t="s">
        <v>107</v>
      </c>
      <c r="B20" s="1">
        <v>29918333613</v>
      </c>
      <c r="C20" s="1">
        <v>29918333613</v>
      </c>
    </row>
    <row r="21" spans="1:3">
      <c r="A21" t="s">
        <v>108</v>
      </c>
      <c r="B21" s="1">
        <v>8823892030</v>
      </c>
      <c r="C21" s="1">
        <v>8127013483</v>
      </c>
    </row>
    <row r="22" spans="1:3">
      <c r="A22" t="s">
        <v>109</v>
      </c>
      <c r="B22" s="1">
        <v>430479792060</v>
      </c>
      <c r="C22" s="1">
        <v>360414732981</v>
      </c>
    </row>
    <row r="23" spans="1:3">
      <c r="A23" t="s">
        <v>110</v>
      </c>
      <c r="B23" t="s">
        <v>91</v>
      </c>
      <c r="C23" t="s">
        <v>91</v>
      </c>
    </row>
    <row r="24" spans="1:3">
      <c r="A24" t="s">
        <v>111</v>
      </c>
      <c r="B24" s="1">
        <v>72318057344</v>
      </c>
      <c r="C24" s="1">
        <v>67676038930</v>
      </c>
    </row>
    <row r="25" spans="1:3">
      <c r="A25" t="s">
        <v>112</v>
      </c>
      <c r="B25" s="1">
        <v>4464148761</v>
      </c>
      <c r="C25" s="1">
        <v>4378435751</v>
      </c>
    </row>
    <row r="26" spans="1:3">
      <c r="A26" t="s">
        <v>113</v>
      </c>
      <c r="B26" s="1">
        <v>54075650011</v>
      </c>
      <c r="C26" s="1">
        <v>54325886318</v>
      </c>
    </row>
    <row r="27" spans="1:3">
      <c r="A27" t="s">
        <v>114</v>
      </c>
      <c r="B27" s="1">
        <v>880352015</v>
      </c>
      <c r="C27" s="1">
        <v>1540239098</v>
      </c>
    </row>
    <row r="28" spans="1:3">
      <c r="A28" t="s">
        <v>115</v>
      </c>
      <c r="B28" s="1">
        <v>12897906557</v>
      </c>
      <c r="C28" s="1">
        <v>6941977763</v>
      </c>
    </row>
    <row r="29" spans="1:3">
      <c r="A29" t="s">
        <v>116</v>
      </c>
      <c r="B29">
        <v>0</v>
      </c>
      <c r="C29" s="1">
        <v>489500000</v>
      </c>
    </row>
    <row r="30" spans="1:3">
      <c r="A30" t="s">
        <v>117</v>
      </c>
      <c r="B30" s="1">
        <v>98442387880</v>
      </c>
      <c r="C30" s="1">
        <v>30785787126</v>
      </c>
    </row>
    <row r="31" spans="1:3">
      <c r="A31" t="s">
        <v>118</v>
      </c>
      <c r="B31" s="1">
        <v>26295974794</v>
      </c>
      <c r="C31" s="1">
        <v>13689540736</v>
      </c>
    </row>
    <row r="32" spans="1:3">
      <c r="A32" t="s">
        <v>115</v>
      </c>
      <c r="B32" s="1">
        <v>71026718904</v>
      </c>
      <c r="C32" s="1">
        <v>16612700152</v>
      </c>
    </row>
    <row r="33" spans="1:3">
      <c r="A33" t="s">
        <v>116</v>
      </c>
      <c r="B33" s="1">
        <v>1119694182</v>
      </c>
      <c r="C33" s="1">
        <v>483546238</v>
      </c>
    </row>
    <row r="34" spans="1:3">
      <c r="A34" t="s">
        <v>119</v>
      </c>
      <c r="B34" s="1">
        <v>170760445224</v>
      </c>
      <c r="C34" s="1">
        <v>98461826056</v>
      </c>
    </row>
    <row r="35" spans="1:3">
      <c r="A35" t="s">
        <v>120</v>
      </c>
      <c r="B35" t="s">
        <v>91</v>
      </c>
      <c r="C35" t="s">
        <v>91</v>
      </c>
    </row>
    <row r="36" spans="1:3">
      <c r="A36" t="s">
        <v>121</v>
      </c>
      <c r="B36" s="1">
        <v>32910885000</v>
      </c>
      <c r="C36" s="1">
        <v>32897385000</v>
      </c>
    </row>
    <row r="37" spans="1:3">
      <c r="A37" t="s">
        <v>122</v>
      </c>
      <c r="B37" s="1">
        <v>64050681607</v>
      </c>
      <c r="C37" s="1">
        <v>63825710454</v>
      </c>
    </row>
    <row r="38" spans="1:3">
      <c r="A38" t="s">
        <v>123</v>
      </c>
      <c r="B38" s="1">
        <v>19659874273</v>
      </c>
      <c r="C38" s="1">
        <v>10774116265</v>
      </c>
    </row>
    <row r="39" spans="1:3">
      <c r="A39" t="s">
        <v>124</v>
      </c>
      <c r="B39" s="1">
        <v>143097905956</v>
      </c>
      <c r="C39" s="1">
        <v>154455695206</v>
      </c>
    </row>
    <row r="40" spans="1:3">
      <c r="A40" t="s">
        <v>125</v>
      </c>
      <c r="B40" s="1">
        <v>259719346836</v>
      </c>
      <c r="C40" s="1">
        <v>261952906925</v>
      </c>
    </row>
    <row r="41" spans="1:3">
      <c r="A41" t="s">
        <v>126</v>
      </c>
      <c r="B41" s="1">
        <v>430479792060</v>
      </c>
      <c r="C41" s="1">
        <v>360414732981</v>
      </c>
    </row>
  </sheetData>
  <mergeCells count="3">
    <mergeCell ref="A1:C1"/>
    <mergeCell ref="A2:C2"/>
    <mergeCell ref="A3:C3"/>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7D5E2-B42E-4981-83F6-3E1861F5EF18}">
  <dimension ref="A1:J28"/>
  <sheetViews>
    <sheetView workbookViewId="0">
      <selection activeCell="G1" sqref="G1:G1048576"/>
    </sheetView>
  </sheetViews>
  <sheetFormatPr defaultRowHeight="16.5"/>
  <cols>
    <col min="5" max="5" width="10.875" bestFit="1" customWidth="1"/>
    <col min="6" max="6" width="11.875" bestFit="1" customWidth="1"/>
    <col min="7" max="7" width="11.75" customWidth="1"/>
  </cols>
  <sheetData>
    <row r="1" spans="1:10">
      <c r="A1" s="197" t="s">
        <v>74</v>
      </c>
      <c r="B1" s="199" t="s">
        <v>75</v>
      </c>
      <c r="C1" s="201" t="s">
        <v>149</v>
      </c>
      <c r="D1" s="202"/>
      <c r="E1" s="190" t="s">
        <v>150</v>
      </c>
      <c r="F1" s="190" t="s">
        <v>152</v>
      </c>
      <c r="G1" s="191" t="s">
        <v>154</v>
      </c>
      <c r="H1" s="13"/>
      <c r="I1" s="13"/>
      <c r="J1" s="13"/>
    </row>
    <row r="2" spans="1:10">
      <c r="A2" s="198"/>
      <c r="B2" s="200"/>
      <c r="C2" s="203"/>
      <c r="D2" s="204"/>
      <c r="E2" s="188" t="s">
        <v>151</v>
      </c>
      <c r="F2" s="188" t="s">
        <v>153</v>
      </c>
      <c r="G2" s="192" t="s">
        <v>155</v>
      </c>
      <c r="H2" s="13"/>
      <c r="I2" s="13"/>
      <c r="J2" s="13"/>
    </row>
    <row r="3" spans="1:10">
      <c r="A3" s="181" t="s">
        <v>156</v>
      </c>
      <c r="B3" s="205" t="s">
        <v>81</v>
      </c>
      <c r="C3" s="205" t="s">
        <v>157</v>
      </c>
      <c r="D3" s="172" t="s">
        <v>158</v>
      </c>
      <c r="E3" s="173">
        <v>36683934</v>
      </c>
      <c r="F3" s="173">
        <v>97833549</v>
      </c>
      <c r="G3" s="193">
        <v>80824968</v>
      </c>
      <c r="H3" s="13"/>
      <c r="I3" s="13"/>
      <c r="J3" s="13"/>
    </row>
    <row r="4" spans="1:10">
      <c r="A4" s="182"/>
      <c r="B4" s="206"/>
      <c r="C4" s="206"/>
      <c r="D4" s="172" t="s">
        <v>159</v>
      </c>
      <c r="E4" s="173">
        <v>30499298</v>
      </c>
      <c r="F4" s="173">
        <v>54556641</v>
      </c>
      <c r="G4" s="193">
        <v>22810360</v>
      </c>
      <c r="H4" s="13"/>
      <c r="I4" s="13"/>
      <c r="J4" s="13"/>
    </row>
    <row r="5" spans="1:10">
      <c r="A5" s="182"/>
      <c r="B5" s="207"/>
      <c r="C5" s="207"/>
      <c r="D5" s="172" t="s">
        <v>86</v>
      </c>
      <c r="E5" s="173">
        <v>67183232</v>
      </c>
      <c r="F5" s="173">
        <v>152390190</v>
      </c>
      <c r="G5" s="193">
        <v>103635328</v>
      </c>
      <c r="H5" s="13"/>
      <c r="I5" s="13"/>
      <c r="J5" s="13"/>
    </row>
    <row r="6" spans="1:10">
      <c r="A6" s="182"/>
      <c r="B6" s="205" t="s">
        <v>81</v>
      </c>
      <c r="C6" s="205" t="s">
        <v>83</v>
      </c>
      <c r="D6" s="172" t="s">
        <v>158</v>
      </c>
      <c r="E6" s="173">
        <v>27178622</v>
      </c>
      <c r="F6" s="173">
        <v>39407111</v>
      </c>
      <c r="G6" s="193">
        <v>27698685</v>
      </c>
      <c r="H6" s="13"/>
      <c r="I6" s="13"/>
      <c r="J6" s="13"/>
    </row>
    <row r="7" spans="1:10">
      <c r="A7" s="182"/>
      <c r="B7" s="206"/>
      <c r="C7" s="206"/>
      <c r="D7" s="172" t="s">
        <v>159</v>
      </c>
      <c r="E7" s="189" t="s">
        <v>2</v>
      </c>
      <c r="F7" s="189" t="s">
        <v>2</v>
      </c>
      <c r="G7" s="194" t="s">
        <v>2</v>
      </c>
      <c r="H7" s="13"/>
      <c r="I7" s="13"/>
      <c r="J7" s="13"/>
    </row>
    <row r="8" spans="1:10">
      <c r="A8" s="182"/>
      <c r="B8" s="207"/>
      <c r="C8" s="207"/>
      <c r="D8" s="172" t="s">
        <v>86</v>
      </c>
      <c r="E8" s="173">
        <v>27178622</v>
      </c>
      <c r="F8" s="173">
        <v>39407111</v>
      </c>
      <c r="G8" s="193">
        <v>27698685</v>
      </c>
      <c r="H8" s="13"/>
      <c r="I8" s="13"/>
      <c r="J8" s="13"/>
    </row>
    <row r="9" spans="1:10">
      <c r="A9" s="182"/>
      <c r="B9" s="205" t="s">
        <v>84</v>
      </c>
      <c r="C9" s="205" t="s">
        <v>85</v>
      </c>
      <c r="D9" s="172" t="s">
        <v>158</v>
      </c>
      <c r="E9" s="173">
        <v>220000</v>
      </c>
      <c r="F9" s="189" t="s">
        <v>2</v>
      </c>
      <c r="G9" s="194" t="s">
        <v>2</v>
      </c>
      <c r="H9" s="13"/>
      <c r="I9" s="13"/>
      <c r="J9" s="13"/>
    </row>
    <row r="10" spans="1:10">
      <c r="A10" s="182"/>
      <c r="B10" s="206"/>
      <c r="C10" s="206"/>
      <c r="D10" s="172" t="s">
        <v>159</v>
      </c>
      <c r="E10" s="189" t="s">
        <v>2</v>
      </c>
      <c r="F10" s="189" t="s">
        <v>2</v>
      </c>
      <c r="G10" s="194" t="s">
        <v>2</v>
      </c>
      <c r="H10" s="13"/>
      <c r="I10" s="13"/>
      <c r="J10" s="13"/>
    </row>
    <row r="11" spans="1:10">
      <c r="A11" s="183"/>
      <c r="B11" s="207"/>
      <c r="C11" s="207"/>
      <c r="D11" s="172" t="s">
        <v>86</v>
      </c>
      <c r="E11" s="173">
        <v>220000</v>
      </c>
      <c r="F11" s="189" t="s">
        <v>2</v>
      </c>
      <c r="G11" s="194" t="s">
        <v>2</v>
      </c>
      <c r="H11" s="13"/>
      <c r="I11" s="13"/>
      <c r="J11" s="13"/>
    </row>
    <row r="12" spans="1:10">
      <c r="A12" s="181" t="s">
        <v>160</v>
      </c>
      <c r="B12" s="205" t="s">
        <v>161</v>
      </c>
      <c r="C12" s="205" t="s">
        <v>160</v>
      </c>
      <c r="D12" s="172" t="s">
        <v>158</v>
      </c>
      <c r="E12" s="173">
        <v>1642163</v>
      </c>
      <c r="F12" s="173">
        <v>1474869</v>
      </c>
      <c r="G12" s="193">
        <v>1040913</v>
      </c>
      <c r="H12" s="13"/>
      <c r="I12" s="13"/>
      <c r="J12" s="13"/>
    </row>
    <row r="13" spans="1:10">
      <c r="A13" s="182"/>
      <c r="B13" s="206"/>
      <c r="C13" s="206"/>
      <c r="D13" s="172" t="s">
        <v>159</v>
      </c>
      <c r="E13" s="189" t="s">
        <v>2</v>
      </c>
      <c r="F13" s="189" t="s">
        <v>162</v>
      </c>
      <c r="G13" s="194" t="s">
        <v>162</v>
      </c>
      <c r="H13" s="13"/>
      <c r="I13" s="13"/>
      <c r="J13" s="13"/>
    </row>
    <row r="14" spans="1:10">
      <c r="A14" s="183"/>
      <c r="B14" s="207"/>
      <c r="C14" s="207"/>
      <c r="D14" s="172" t="s">
        <v>86</v>
      </c>
      <c r="E14" s="173">
        <v>1642163</v>
      </c>
      <c r="F14" s="173">
        <v>1474869</v>
      </c>
      <c r="G14" s="193">
        <v>1040913</v>
      </c>
      <c r="H14" s="13"/>
      <c r="I14" s="13"/>
      <c r="J14" s="13"/>
    </row>
    <row r="15" spans="1:10">
      <c r="A15" s="208" t="s">
        <v>163</v>
      </c>
      <c r="B15" s="209"/>
      <c r="C15" s="210"/>
      <c r="D15" s="172" t="s">
        <v>158</v>
      </c>
      <c r="E15" s="173">
        <v>65724719</v>
      </c>
      <c r="F15" s="173">
        <v>138715529</v>
      </c>
      <c r="G15" s="193">
        <v>109564566</v>
      </c>
      <c r="H15" s="13"/>
      <c r="I15" s="13"/>
      <c r="J15" s="13"/>
    </row>
    <row r="16" spans="1:10">
      <c r="A16" s="211"/>
      <c r="B16" s="212"/>
      <c r="C16" s="213"/>
      <c r="D16" s="172" t="s">
        <v>159</v>
      </c>
      <c r="E16" s="173">
        <v>30499298</v>
      </c>
      <c r="F16" s="173">
        <v>54556641</v>
      </c>
      <c r="G16" s="193">
        <v>22810360</v>
      </c>
      <c r="H16" s="13"/>
      <c r="I16" s="13"/>
      <c r="J16" s="13"/>
    </row>
    <row r="17" spans="1:10">
      <c r="A17" s="214"/>
      <c r="B17" s="215"/>
      <c r="C17" s="216"/>
      <c r="D17" s="195" t="s">
        <v>86</v>
      </c>
      <c r="E17" s="179">
        <v>96224017</v>
      </c>
      <c r="F17" s="179">
        <v>193272170</v>
      </c>
      <c r="G17" s="196">
        <v>132374926</v>
      </c>
      <c r="H17" s="13"/>
      <c r="I17" s="13"/>
      <c r="J17" s="13"/>
    </row>
    <row r="18" spans="1:10">
      <c r="A18" s="13"/>
      <c r="B18" s="13"/>
      <c r="C18" s="13"/>
      <c r="D18" s="13"/>
      <c r="E18" s="13"/>
      <c r="F18" s="13"/>
      <c r="G18" s="13"/>
      <c r="H18" s="13"/>
      <c r="I18" s="13"/>
      <c r="J18" s="13"/>
    </row>
    <row r="19" spans="1:10">
      <c r="A19" s="13"/>
      <c r="B19" s="13"/>
      <c r="C19" s="13"/>
      <c r="D19" s="13"/>
      <c r="E19" s="13"/>
      <c r="F19" s="13"/>
      <c r="G19" s="13"/>
      <c r="H19" s="13"/>
      <c r="I19" s="13"/>
      <c r="J19" s="13"/>
    </row>
    <row r="20" spans="1:10">
      <c r="A20" s="13"/>
      <c r="B20" s="13"/>
      <c r="C20" s="13"/>
      <c r="D20" s="13"/>
      <c r="E20" s="13"/>
      <c r="F20" s="13"/>
      <c r="G20" s="13"/>
      <c r="H20" s="13"/>
      <c r="I20" s="13"/>
      <c r="J20" s="13"/>
    </row>
    <row r="21" spans="1:10">
      <c r="A21" s="13"/>
      <c r="B21" s="13"/>
      <c r="C21" s="13"/>
      <c r="D21" s="13"/>
      <c r="E21" s="13"/>
      <c r="F21" s="13"/>
      <c r="G21" s="13"/>
      <c r="H21" s="13"/>
      <c r="I21" s="13"/>
      <c r="J21" s="13"/>
    </row>
    <row r="22" spans="1:10">
      <c r="A22" s="13"/>
      <c r="B22" s="13"/>
      <c r="C22" s="13"/>
      <c r="D22" s="13"/>
      <c r="E22" s="13"/>
      <c r="F22" s="13"/>
      <c r="G22" s="13"/>
      <c r="H22" s="13"/>
      <c r="I22" s="13"/>
      <c r="J22" s="13"/>
    </row>
    <row r="23" spans="1:10">
      <c r="A23" s="13"/>
      <c r="B23" s="13"/>
      <c r="C23" s="13"/>
      <c r="D23" s="13"/>
      <c r="E23" s="13"/>
      <c r="F23" s="13"/>
      <c r="G23" s="13"/>
      <c r="H23" s="13"/>
      <c r="I23" s="13"/>
      <c r="J23" s="13"/>
    </row>
    <row r="24" spans="1:10">
      <c r="A24" s="13"/>
      <c r="B24" s="13"/>
      <c r="C24" s="13"/>
      <c r="D24" s="13"/>
      <c r="E24" s="13"/>
      <c r="F24" s="13"/>
      <c r="G24" s="13"/>
      <c r="H24" s="13"/>
      <c r="I24" s="13"/>
      <c r="J24" s="13"/>
    </row>
    <row r="25" spans="1:10">
      <c r="A25" s="13"/>
      <c r="B25" s="13"/>
      <c r="C25" s="13"/>
      <c r="D25" s="13"/>
      <c r="E25" s="13"/>
      <c r="F25" s="13"/>
      <c r="G25" s="13"/>
      <c r="H25" s="13"/>
      <c r="I25" s="13"/>
      <c r="J25" s="13"/>
    </row>
    <row r="26" spans="1:10">
      <c r="A26" s="13"/>
      <c r="B26" s="13"/>
      <c r="C26" s="13"/>
      <c r="D26" s="13"/>
      <c r="E26" s="13"/>
      <c r="F26" s="13"/>
      <c r="G26" s="13"/>
      <c r="H26" s="13"/>
      <c r="I26" s="13"/>
      <c r="J26" s="13"/>
    </row>
    <row r="27" spans="1:10">
      <c r="A27" s="13"/>
      <c r="B27" s="13"/>
      <c r="C27" s="13"/>
      <c r="D27" s="13"/>
      <c r="E27" s="13"/>
      <c r="F27" s="13"/>
      <c r="G27" s="13"/>
      <c r="H27" s="13"/>
      <c r="I27" s="13"/>
      <c r="J27" s="13"/>
    </row>
    <row r="28" spans="1:10">
      <c r="A28" s="13"/>
      <c r="B28" s="13"/>
      <c r="C28" s="13"/>
      <c r="D28" s="13"/>
      <c r="E28" s="13"/>
      <c r="F28" s="13"/>
      <c r="G28" s="13"/>
      <c r="H28" s="13"/>
      <c r="I28" s="13"/>
      <c r="J28" s="13"/>
    </row>
  </sheetData>
  <mergeCells count="14">
    <mergeCell ref="A12:A14"/>
    <mergeCell ref="B12:B14"/>
    <mergeCell ref="C12:C14"/>
    <mergeCell ref="A15:C17"/>
    <mergeCell ref="A1:A2"/>
    <mergeCell ref="B1:B2"/>
    <mergeCell ref="C1:D2"/>
    <mergeCell ref="A3:A11"/>
    <mergeCell ref="B3:B5"/>
    <mergeCell ref="C3:C5"/>
    <mergeCell ref="B6:B8"/>
    <mergeCell ref="C6:C8"/>
    <mergeCell ref="B9:B11"/>
    <mergeCell ref="C9:C1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185F1-E086-468E-8B20-0677DCEB173A}">
  <dimension ref="A1:E21"/>
  <sheetViews>
    <sheetView workbookViewId="0">
      <selection sqref="A1:E1"/>
    </sheetView>
  </sheetViews>
  <sheetFormatPr defaultRowHeight="16.5"/>
  <cols>
    <col min="1" max="1" width="30.75" bestFit="1" customWidth="1"/>
    <col min="2" max="2" width="14.875" bestFit="1" customWidth="1"/>
    <col min="3" max="3" width="15.125" bestFit="1" customWidth="1"/>
    <col min="4" max="5" width="14" bestFit="1" customWidth="1"/>
  </cols>
  <sheetData>
    <row r="1" spans="1:5" ht="26.25">
      <c r="A1" s="159" t="s">
        <v>127</v>
      </c>
      <c r="B1" s="159"/>
      <c r="C1" s="159"/>
      <c r="D1" s="159"/>
      <c r="E1" s="159"/>
    </row>
    <row r="2" spans="1:5">
      <c r="A2" s="160" t="s">
        <v>128</v>
      </c>
      <c r="B2" s="160"/>
      <c r="C2" s="160"/>
      <c r="D2" s="160"/>
      <c r="E2" s="160"/>
    </row>
    <row r="3" spans="1:5">
      <c r="A3" s="160" t="s">
        <v>129</v>
      </c>
      <c r="B3" s="160"/>
      <c r="C3" s="160"/>
      <c r="D3" s="160"/>
      <c r="E3" s="160"/>
    </row>
    <row r="4" spans="1:5">
      <c r="E4" t="s">
        <v>90</v>
      </c>
    </row>
    <row r="5" spans="1:5">
      <c r="A5" s="161"/>
      <c r="B5" s="161" t="s">
        <v>130</v>
      </c>
      <c r="C5" s="161"/>
      <c r="D5" s="161" t="s">
        <v>131</v>
      </c>
      <c r="E5" s="161"/>
    </row>
    <row r="6" spans="1:5">
      <c r="A6" s="161"/>
      <c r="B6" s="6" t="s">
        <v>132</v>
      </c>
      <c r="C6" s="6" t="s">
        <v>133</v>
      </c>
      <c r="D6" s="6" t="s">
        <v>132</v>
      </c>
      <c r="E6" s="6" t="s">
        <v>133</v>
      </c>
    </row>
    <row r="7" spans="1:5">
      <c r="A7" t="s">
        <v>134</v>
      </c>
      <c r="B7" s="1">
        <v>42536852658</v>
      </c>
      <c r="C7" s="1">
        <v>94581854476</v>
      </c>
      <c r="D7" s="1">
        <v>43079681000</v>
      </c>
      <c r="E7" s="1">
        <v>94892193328</v>
      </c>
    </row>
    <row r="8" spans="1:5">
      <c r="A8" t="s">
        <v>135</v>
      </c>
      <c r="B8" s="1">
        <v>51614648570</v>
      </c>
      <c r="C8" s="1">
        <v>101860897064</v>
      </c>
      <c r="D8" s="1">
        <v>43051145349</v>
      </c>
      <c r="E8" s="1">
        <v>82428649806</v>
      </c>
    </row>
    <row r="9" spans="1:5">
      <c r="A9" t="s">
        <v>136</v>
      </c>
      <c r="B9" s="1">
        <v>-9077795912</v>
      </c>
      <c r="C9" s="1">
        <v>-7279042588</v>
      </c>
      <c r="D9" s="1">
        <v>28535651</v>
      </c>
      <c r="E9" s="1">
        <v>12463543522</v>
      </c>
    </row>
    <row r="10" spans="1:5">
      <c r="A10" t="s">
        <v>137</v>
      </c>
      <c r="B10" s="1">
        <v>287700760</v>
      </c>
      <c r="C10" s="1">
        <v>820817716</v>
      </c>
      <c r="D10" s="1">
        <v>86267162</v>
      </c>
      <c r="E10" s="1">
        <v>148900541</v>
      </c>
    </row>
    <row r="11" spans="1:5">
      <c r="A11" t="s">
        <v>138</v>
      </c>
      <c r="B11" s="1">
        <v>133569781</v>
      </c>
      <c r="C11" s="1">
        <v>151761349</v>
      </c>
      <c r="D11" s="1">
        <v>4336941</v>
      </c>
      <c r="E11" s="1">
        <v>12479335</v>
      </c>
    </row>
    <row r="12" spans="1:5">
      <c r="A12" t="s">
        <v>139</v>
      </c>
      <c r="B12" s="1">
        <v>1832401176</v>
      </c>
      <c r="C12" s="1">
        <v>4044540922</v>
      </c>
      <c r="D12" s="1">
        <v>835619341</v>
      </c>
      <c r="E12" s="1">
        <v>3705448420</v>
      </c>
    </row>
    <row r="13" spans="1:5">
      <c r="A13" t="s">
        <v>140</v>
      </c>
      <c r="B13" s="1">
        <v>3151675399</v>
      </c>
      <c r="C13" s="1">
        <v>5726325905</v>
      </c>
      <c r="D13" s="1">
        <v>2387240019</v>
      </c>
      <c r="E13" s="1">
        <v>2728019816</v>
      </c>
    </row>
    <row r="14" spans="1:5">
      <c r="A14" t="s">
        <v>141</v>
      </c>
      <c r="B14" s="1">
        <v>-10242939156</v>
      </c>
      <c r="C14" s="1">
        <v>-8291771204</v>
      </c>
      <c r="D14" s="1">
        <v>-1441154806</v>
      </c>
      <c r="E14" s="1">
        <v>13577393332</v>
      </c>
    </row>
    <row r="15" spans="1:5">
      <c r="A15" t="s">
        <v>142</v>
      </c>
      <c r="B15" s="1">
        <v>1021519308</v>
      </c>
      <c r="C15" s="1">
        <v>3066018046</v>
      </c>
      <c r="D15" s="1">
        <v>1486316655</v>
      </c>
      <c r="E15" s="1">
        <v>4601423330</v>
      </c>
    </row>
    <row r="16" spans="1:5">
      <c r="A16" t="s">
        <v>143</v>
      </c>
      <c r="B16" s="1">
        <v>-11264458464</v>
      </c>
      <c r="C16" s="1">
        <v>-11357789250</v>
      </c>
      <c r="D16" s="1">
        <v>-2927471461</v>
      </c>
      <c r="E16" s="1">
        <v>8975970002</v>
      </c>
    </row>
    <row r="17" spans="1:5">
      <c r="A17" t="s">
        <v>144</v>
      </c>
      <c r="B17">
        <v>0</v>
      </c>
      <c r="C17">
        <v>0</v>
      </c>
      <c r="D17">
        <v>0</v>
      </c>
      <c r="E17">
        <v>0</v>
      </c>
    </row>
    <row r="18" spans="1:5">
      <c r="A18" t="s">
        <v>145</v>
      </c>
      <c r="B18" s="1">
        <v>-11264458464</v>
      </c>
      <c r="C18" s="1">
        <v>-11357789250</v>
      </c>
      <c r="D18" s="1">
        <v>-2927471461</v>
      </c>
      <c r="E18" s="1">
        <v>8975970002</v>
      </c>
    </row>
    <row r="19" spans="1:5">
      <c r="A19" t="s">
        <v>146</v>
      </c>
      <c r="B19" t="s">
        <v>91</v>
      </c>
      <c r="C19" t="s">
        <v>91</v>
      </c>
      <c r="D19" t="s">
        <v>91</v>
      </c>
      <c r="E19" t="s">
        <v>91</v>
      </c>
    </row>
    <row r="20" spans="1:5">
      <c r="A20" t="s">
        <v>147</v>
      </c>
      <c r="B20">
        <v>-176</v>
      </c>
      <c r="C20">
        <v>-178</v>
      </c>
      <c r="D20">
        <v>-46</v>
      </c>
      <c r="E20">
        <v>141</v>
      </c>
    </row>
    <row r="21" spans="1:5">
      <c r="A21" t="s">
        <v>148</v>
      </c>
      <c r="B21">
        <v>-176</v>
      </c>
      <c r="C21">
        <v>-178</v>
      </c>
      <c r="D21">
        <v>-46</v>
      </c>
      <c r="E21">
        <v>139</v>
      </c>
    </row>
  </sheetData>
  <mergeCells count="6">
    <mergeCell ref="A1:E1"/>
    <mergeCell ref="A2:E2"/>
    <mergeCell ref="A3:E3"/>
    <mergeCell ref="A5:A6"/>
    <mergeCell ref="B5:C5"/>
    <mergeCell ref="D5:E5"/>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B0EF8-6B46-41DB-96DE-703068F24033}">
  <dimension ref="A1:E17"/>
  <sheetViews>
    <sheetView tabSelected="1" workbookViewId="0">
      <selection activeCell="E17" sqref="A1:E17"/>
    </sheetView>
  </sheetViews>
  <sheetFormatPr defaultRowHeight="16.5"/>
  <cols>
    <col min="1" max="1" width="21.875" bestFit="1" customWidth="1"/>
    <col min="2" max="3" width="19" bestFit="1" customWidth="1"/>
    <col min="4" max="4" width="21.625" bestFit="1" customWidth="1"/>
    <col min="5" max="5" width="19" bestFit="1" customWidth="1"/>
  </cols>
  <sheetData>
    <row r="1" spans="1:5" ht="60.75">
      <c r="A1" s="8" t="s">
        <v>268</v>
      </c>
      <c r="B1" s="9" t="s">
        <v>269</v>
      </c>
      <c r="C1" s="9" t="s">
        <v>270</v>
      </c>
      <c r="D1" s="9" t="s">
        <v>271</v>
      </c>
      <c r="E1" s="9" t="s">
        <v>272</v>
      </c>
    </row>
    <row r="2" spans="1:5" ht="20.25">
      <c r="A2" s="10" t="s">
        <v>78</v>
      </c>
      <c r="B2" s="11">
        <v>631</v>
      </c>
      <c r="C2" s="12">
        <v>1324</v>
      </c>
      <c r="D2" s="12">
        <v>1933</v>
      </c>
      <c r="E2" s="12">
        <v>3285</v>
      </c>
    </row>
    <row r="3" spans="1:5" ht="20.25">
      <c r="A3" s="10" t="s">
        <v>273</v>
      </c>
      <c r="B3" s="11">
        <v>-40</v>
      </c>
      <c r="C3" s="11">
        <v>52</v>
      </c>
      <c r="D3" s="11">
        <v>120</v>
      </c>
      <c r="E3" s="12">
        <v>1094</v>
      </c>
    </row>
    <row r="4" spans="1:5" ht="20.25">
      <c r="A4" s="10" t="s">
        <v>274</v>
      </c>
      <c r="B4" s="11">
        <v>-80</v>
      </c>
      <c r="C4" s="11">
        <v>60</v>
      </c>
      <c r="D4" s="11">
        <v>113</v>
      </c>
      <c r="E4" s="11">
        <v>790</v>
      </c>
    </row>
    <row r="5" spans="1:5" ht="20.25">
      <c r="A5" s="10" t="s">
        <v>275</v>
      </c>
      <c r="B5" s="11">
        <v>-80</v>
      </c>
      <c r="C5" s="11">
        <v>60</v>
      </c>
      <c r="D5" s="11">
        <v>113</v>
      </c>
      <c r="E5" s="11" t="s">
        <v>2</v>
      </c>
    </row>
    <row r="6" spans="1:5" ht="20.25">
      <c r="A6" s="10" t="s">
        <v>276</v>
      </c>
      <c r="B6" s="11" t="s">
        <v>2</v>
      </c>
      <c r="C6" s="11">
        <v>0</v>
      </c>
      <c r="D6" s="11">
        <v>0</v>
      </c>
      <c r="E6" s="11" t="s">
        <v>2</v>
      </c>
    </row>
    <row r="7" spans="1:5" ht="20.25">
      <c r="A7" s="10" t="s">
        <v>277</v>
      </c>
      <c r="B7" s="11">
        <v>-6.3</v>
      </c>
      <c r="C7" s="11">
        <v>3.89</v>
      </c>
      <c r="D7" s="11">
        <v>6.22</v>
      </c>
      <c r="E7" s="11">
        <v>33.31</v>
      </c>
    </row>
    <row r="8" spans="1:5" ht="20.25">
      <c r="A8" s="10" t="s">
        <v>278</v>
      </c>
      <c r="B8" s="11">
        <v>-12.62</v>
      </c>
      <c r="C8" s="11">
        <v>4.57</v>
      </c>
      <c r="D8" s="11">
        <v>5.84</v>
      </c>
      <c r="E8" s="11">
        <v>24.04</v>
      </c>
    </row>
    <row r="9" spans="1:5" ht="20.25">
      <c r="A9" s="10" t="s">
        <v>279</v>
      </c>
      <c r="B9" s="11">
        <v>-12.44</v>
      </c>
      <c r="C9" s="11" t="s">
        <v>2</v>
      </c>
      <c r="D9" s="11">
        <v>4.5199999999999996</v>
      </c>
      <c r="E9" s="11">
        <v>26.3</v>
      </c>
    </row>
    <row r="10" spans="1:5" ht="20.25">
      <c r="A10" s="10" t="s">
        <v>280</v>
      </c>
      <c r="B10" s="11">
        <v>105.75</v>
      </c>
      <c r="C10" s="11">
        <v>37.33</v>
      </c>
      <c r="D10" s="11">
        <v>39.58</v>
      </c>
      <c r="E10" s="11" t="s">
        <v>2</v>
      </c>
    </row>
    <row r="11" spans="1:5" ht="20.25">
      <c r="A11" s="10" t="s">
        <v>281</v>
      </c>
      <c r="B11" s="11">
        <v>209.82</v>
      </c>
      <c r="C11" s="11">
        <v>341.9</v>
      </c>
      <c r="D11" s="11">
        <v>358.72</v>
      </c>
      <c r="E11" s="11" t="s">
        <v>2</v>
      </c>
    </row>
    <row r="12" spans="1:5" ht="20.25">
      <c r="A12" s="10" t="s">
        <v>282</v>
      </c>
      <c r="B12" s="11">
        <v>320.79000000000002</v>
      </c>
      <c r="C12" s="11">
        <v>705.28</v>
      </c>
      <c r="D12" s="11">
        <v>765.46</v>
      </c>
      <c r="E12" s="11" t="s">
        <v>2</v>
      </c>
    </row>
    <row r="13" spans="1:5" ht="20.25">
      <c r="A13" s="10" t="s">
        <v>283</v>
      </c>
      <c r="B13" s="11">
        <v>-276</v>
      </c>
      <c r="C13" s="11">
        <v>107</v>
      </c>
      <c r="D13" s="11">
        <v>172</v>
      </c>
      <c r="E13" s="12">
        <v>1199</v>
      </c>
    </row>
    <row r="14" spans="1:5" ht="20.25">
      <c r="A14" s="10" t="s">
        <v>284</v>
      </c>
      <c r="B14" s="11">
        <v>-84.97</v>
      </c>
      <c r="C14" s="11">
        <v>121.31</v>
      </c>
      <c r="D14" s="11">
        <v>87.24</v>
      </c>
      <c r="E14" s="11">
        <v>19.059999999999999</v>
      </c>
    </row>
    <row r="15" spans="1:5" ht="20.25">
      <c r="A15" s="10" t="s">
        <v>285</v>
      </c>
      <c r="B15" s="12">
        <v>2154</v>
      </c>
      <c r="C15" s="12">
        <v>3718</v>
      </c>
      <c r="D15" s="12">
        <v>4117</v>
      </c>
      <c r="E15" s="12">
        <v>5276</v>
      </c>
    </row>
    <row r="16" spans="1:5" ht="20.25">
      <c r="A16" s="10" t="s">
        <v>286</v>
      </c>
      <c r="B16" s="11">
        <v>10.89</v>
      </c>
      <c r="C16" s="11">
        <v>3.48</v>
      </c>
      <c r="D16" s="11">
        <v>3.64</v>
      </c>
      <c r="E16" s="11">
        <v>4.33</v>
      </c>
    </row>
    <row r="17" spans="1:5" ht="20.25">
      <c r="A17" s="10" t="s">
        <v>287</v>
      </c>
      <c r="B17" s="11" t="s">
        <v>2</v>
      </c>
      <c r="C17" s="11" t="s">
        <v>2</v>
      </c>
      <c r="D17" s="11" t="s">
        <v>2</v>
      </c>
      <c r="E17" s="11" t="s">
        <v>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F59C3-D979-479E-AA2C-FD2C81540A22}">
  <dimension ref="A1:Q24"/>
  <sheetViews>
    <sheetView workbookViewId="0">
      <selection sqref="A1:M21"/>
    </sheetView>
  </sheetViews>
  <sheetFormatPr defaultRowHeight="16.5"/>
  <cols>
    <col min="8" max="8" width="26.625" customWidth="1"/>
  </cols>
  <sheetData>
    <row r="1" spans="1:17" ht="27">
      <c r="A1" s="197" t="s">
        <v>164</v>
      </c>
      <c r="B1" s="199" t="s">
        <v>165</v>
      </c>
      <c r="C1" s="199" t="s">
        <v>166</v>
      </c>
      <c r="D1" s="199" t="s">
        <v>167</v>
      </c>
      <c r="E1" s="190" t="s">
        <v>168</v>
      </c>
      <c r="F1" s="190" t="s">
        <v>170</v>
      </c>
      <c r="G1" s="190" t="s">
        <v>171</v>
      </c>
      <c r="H1" s="199" t="s">
        <v>173</v>
      </c>
      <c r="I1" s="230" t="s">
        <v>174</v>
      </c>
      <c r="J1" s="231"/>
      <c r="K1" s="190" t="s">
        <v>175</v>
      </c>
      <c r="L1" s="199" t="s">
        <v>177</v>
      </c>
      <c r="M1" s="191" t="s">
        <v>178</v>
      </c>
      <c r="N1" s="13"/>
      <c r="O1" s="13"/>
      <c r="P1" s="13"/>
      <c r="Q1" s="13"/>
    </row>
    <row r="2" spans="1:17">
      <c r="A2" s="228"/>
      <c r="B2" s="229"/>
      <c r="C2" s="229"/>
      <c r="D2" s="229"/>
      <c r="E2" s="217" t="s">
        <v>169</v>
      </c>
      <c r="F2" s="217" t="s">
        <v>169</v>
      </c>
      <c r="G2" s="217" t="s">
        <v>172</v>
      </c>
      <c r="H2" s="229"/>
      <c r="I2" s="187" t="s">
        <v>180</v>
      </c>
      <c r="J2" s="187" t="s">
        <v>180</v>
      </c>
      <c r="K2" s="217" t="s">
        <v>176</v>
      </c>
      <c r="L2" s="229"/>
      <c r="M2" s="225" t="s">
        <v>179</v>
      </c>
      <c r="N2" s="13"/>
      <c r="O2" s="13"/>
      <c r="P2" s="13"/>
      <c r="Q2" s="13"/>
    </row>
    <row r="3" spans="1:17">
      <c r="A3" s="198"/>
      <c r="B3" s="200"/>
      <c r="C3" s="200"/>
      <c r="D3" s="200"/>
      <c r="E3" s="188"/>
      <c r="F3" s="188"/>
      <c r="G3" s="188"/>
      <c r="H3" s="200"/>
      <c r="I3" s="188" t="s">
        <v>181</v>
      </c>
      <c r="J3" s="188" t="s">
        <v>182</v>
      </c>
      <c r="K3" s="188"/>
      <c r="L3" s="200"/>
      <c r="M3" s="192"/>
      <c r="N3" s="13"/>
      <c r="O3" s="13"/>
      <c r="P3" s="13"/>
      <c r="Q3" s="13"/>
    </row>
    <row r="4" spans="1:17">
      <c r="A4" s="232" t="s">
        <v>183</v>
      </c>
      <c r="B4" s="205" t="s">
        <v>184</v>
      </c>
      <c r="C4" s="205">
        <v>1970.11</v>
      </c>
      <c r="D4" s="235" t="s">
        <v>185</v>
      </c>
      <c r="E4" s="205" t="s">
        <v>186</v>
      </c>
      <c r="F4" s="205" t="s">
        <v>170</v>
      </c>
      <c r="G4" s="218" t="s">
        <v>187</v>
      </c>
      <c r="H4" s="222" t="s">
        <v>189</v>
      </c>
      <c r="I4" s="238">
        <v>2215549</v>
      </c>
      <c r="J4" s="241" t="s">
        <v>2</v>
      </c>
      <c r="K4" s="235" t="s">
        <v>196</v>
      </c>
      <c r="L4" s="235" t="s">
        <v>197</v>
      </c>
      <c r="M4" s="244" t="s">
        <v>198</v>
      </c>
      <c r="N4" s="13"/>
      <c r="O4" s="13"/>
      <c r="P4" s="13"/>
      <c r="Q4" s="13"/>
    </row>
    <row r="5" spans="1:17">
      <c r="A5" s="233"/>
      <c r="B5" s="206"/>
      <c r="C5" s="206"/>
      <c r="D5" s="236"/>
      <c r="E5" s="206"/>
      <c r="F5" s="206"/>
      <c r="G5" s="219" t="s">
        <v>188</v>
      </c>
      <c r="H5" s="223" t="s">
        <v>190</v>
      </c>
      <c r="I5" s="239"/>
      <c r="J5" s="242"/>
      <c r="K5" s="236"/>
      <c r="L5" s="236"/>
      <c r="M5" s="245"/>
      <c r="N5" s="13"/>
      <c r="O5" s="13"/>
      <c r="P5" s="13"/>
      <c r="Q5" s="13"/>
    </row>
    <row r="6" spans="1:17">
      <c r="A6" s="233"/>
      <c r="B6" s="206"/>
      <c r="C6" s="206"/>
      <c r="D6" s="236"/>
      <c r="E6" s="206"/>
      <c r="F6" s="206"/>
      <c r="G6" s="220"/>
      <c r="H6" s="223" t="s">
        <v>191</v>
      </c>
      <c r="I6" s="239"/>
      <c r="J6" s="242"/>
      <c r="K6" s="236"/>
      <c r="L6" s="236"/>
      <c r="M6" s="245"/>
      <c r="N6" s="13"/>
      <c r="O6" s="13"/>
      <c r="P6" s="13"/>
      <c r="Q6" s="13"/>
    </row>
    <row r="7" spans="1:17">
      <c r="A7" s="233"/>
      <c r="B7" s="206"/>
      <c r="C7" s="206"/>
      <c r="D7" s="236"/>
      <c r="E7" s="206"/>
      <c r="F7" s="206"/>
      <c r="G7" s="220"/>
      <c r="H7" s="223" t="s">
        <v>192</v>
      </c>
      <c r="I7" s="239"/>
      <c r="J7" s="242"/>
      <c r="K7" s="236"/>
      <c r="L7" s="236"/>
      <c r="M7" s="245"/>
      <c r="N7" s="13"/>
      <c r="O7" s="13"/>
      <c r="P7" s="13"/>
      <c r="Q7" s="13"/>
    </row>
    <row r="8" spans="1:17">
      <c r="A8" s="233"/>
      <c r="B8" s="206"/>
      <c r="C8" s="206"/>
      <c r="D8" s="236"/>
      <c r="E8" s="206"/>
      <c r="F8" s="206"/>
      <c r="G8" s="220"/>
      <c r="H8" s="223" t="s">
        <v>193</v>
      </c>
      <c r="I8" s="239"/>
      <c r="J8" s="242"/>
      <c r="K8" s="236"/>
      <c r="L8" s="236"/>
      <c r="M8" s="245"/>
      <c r="N8" s="13"/>
      <c r="O8" s="13"/>
      <c r="P8" s="13"/>
      <c r="Q8" s="13"/>
    </row>
    <row r="9" spans="1:17">
      <c r="A9" s="233"/>
      <c r="B9" s="206"/>
      <c r="C9" s="206"/>
      <c r="D9" s="236"/>
      <c r="E9" s="206"/>
      <c r="F9" s="206"/>
      <c r="G9" s="220"/>
      <c r="H9" s="223" t="s">
        <v>194</v>
      </c>
      <c r="I9" s="239"/>
      <c r="J9" s="242"/>
      <c r="K9" s="236"/>
      <c r="L9" s="236"/>
      <c r="M9" s="245"/>
      <c r="N9" s="13"/>
      <c r="O9" s="13"/>
      <c r="P9" s="13"/>
      <c r="Q9" s="13"/>
    </row>
    <row r="10" spans="1:17">
      <c r="A10" s="234"/>
      <c r="B10" s="207"/>
      <c r="C10" s="207"/>
      <c r="D10" s="237"/>
      <c r="E10" s="207"/>
      <c r="F10" s="207"/>
      <c r="G10" s="221"/>
      <c r="H10" s="224" t="s">
        <v>195</v>
      </c>
      <c r="I10" s="240"/>
      <c r="J10" s="243"/>
      <c r="K10" s="237"/>
      <c r="L10" s="237"/>
      <c r="M10" s="246"/>
      <c r="N10" s="13"/>
      <c r="O10" s="13"/>
      <c r="P10" s="13"/>
      <c r="Q10" s="13"/>
    </row>
    <row r="11" spans="1:17">
      <c r="A11" s="232" t="s">
        <v>199</v>
      </c>
      <c r="B11" s="205" t="s">
        <v>184</v>
      </c>
      <c r="C11" s="205">
        <v>1973.04</v>
      </c>
      <c r="D11" s="235" t="s">
        <v>186</v>
      </c>
      <c r="E11" s="205" t="s">
        <v>186</v>
      </c>
      <c r="F11" s="205" t="s">
        <v>170</v>
      </c>
      <c r="G11" s="235" t="s">
        <v>200</v>
      </c>
      <c r="H11" s="222" t="s">
        <v>201</v>
      </c>
      <c r="I11" s="241" t="s">
        <v>2</v>
      </c>
      <c r="J11" s="241" t="s">
        <v>2</v>
      </c>
      <c r="K11" s="235" t="s">
        <v>196</v>
      </c>
      <c r="L11" s="235" t="s">
        <v>207</v>
      </c>
      <c r="M11" s="244" t="s">
        <v>208</v>
      </c>
      <c r="N11" s="13"/>
      <c r="O11" s="13"/>
      <c r="P11" s="13"/>
      <c r="Q11" s="13"/>
    </row>
    <row r="12" spans="1:17">
      <c r="A12" s="233"/>
      <c r="B12" s="206"/>
      <c r="C12" s="206"/>
      <c r="D12" s="236"/>
      <c r="E12" s="206"/>
      <c r="F12" s="206"/>
      <c r="G12" s="236"/>
      <c r="H12" s="223" t="s">
        <v>202</v>
      </c>
      <c r="I12" s="242"/>
      <c r="J12" s="242"/>
      <c r="K12" s="236"/>
      <c r="L12" s="236"/>
      <c r="M12" s="245"/>
      <c r="N12" s="13"/>
      <c r="O12" s="13"/>
      <c r="P12" s="13"/>
      <c r="Q12" s="13"/>
    </row>
    <row r="13" spans="1:17">
      <c r="A13" s="233"/>
      <c r="B13" s="206"/>
      <c r="C13" s="206"/>
      <c r="D13" s="236"/>
      <c r="E13" s="206"/>
      <c r="F13" s="206"/>
      <c r="G13" s="236"/>
      <c r="H13" s="223" t="s">
        <v>203</v>
      </c>
      <c r="I13" s="242"/>
      <c r="J13" s="242"/>
      <c r="K13" s="236"/>
      <c r="L13" s="236"/>
      <c r="M13" s="245"/>
      <c r="N13" s="13"/>
      <c r="O13" s="13"/>
      <c r="P13" s="13"/>
      <c r="Q13" s="13"/>
    </row>
    <row r="14" spans="1:17">
      <c r="A14" s="233"/>
      <c r="B14" s="206"/>
      <c r="C14" s="206"/>
      <c r="D14" s="236"/>
      <c r="E14" s="206"/>
      <c r="F14" s="206"/>
      <c r="G14" s="236"/>
      <c r="H14" s="223" t="s">
        <v>204</v>
      </c>
      <c r="I14" s="242"/>
      <c r="J14" s="242"/>
      <c r="K14" s="236"/>
      <c r="L14" s="236"/>
      <c r="M14" s="245"/>
      <c r="N14" s="13"/>
      <c r="O14" s="13"/>
      <c r="P14" s="13"/>
      <c r="Q14" s="13"/>
    </row>
    <row r="15" spans="1:17">
      <c r="A15" s="233"/>
      <c r="B15" s="206"/>
      <c r="C15" s="206"/>
      <c r="D15" s="236"/>
      <c r="E15" s="206"/>
      <c r="F15" s="206"/>
      <c r="G15" s="236"/>
      <c r="H15" s="223" t="s">
        <v>205</v>
      </c>
      <c r="I15" s="242"/>
      <c r="J15" s="242"/>
      <c r="K15" s="236"/>
      <c r="L15" s="236"/>
      <c r="M15" s="245"/>
      <c r="N15" s="13"/>
      <c r="O15" s="13"/>
      <c r="P15" s="13"/>
      <c r="Q15" s="13"/>
    </row>
    <row r="16" spans="1:17">
      <c r="A16" s="234"/>
      <c r="B16" s="207"/>
      <c r="C16" s="207"/>
      <c r="D16" s="237"/>
      <c r="E16" s="207"/>
      <c r="F16" s="207"/>
      <c r="G16" s="237"/>
      <c r="H16" s="224" t="s">
        <v>206</v>
      </c>
      <c r="I16" s="243"/>
      <c r="J16" s="243"/>
      <c r="K16" s="237"/>
      <c r="L16" s="237"/>
      <c r="M16" s="246"/>
      <c r="N16" s="13"/>
      <c r="O16" s="13"/>
      <c r="P16" s="13"/>
      <c r="Q16" s="13"/>
    </row>
    <row r="17" spans="1:17">
      <c r="A17" s="232" t="s">
        <v>209</v>
      </c>
      <c r="B17" s="205" t="s">
        <v>184</v>
      </c>
      <c r="C17" s="205">
        <v>1975.04</v>
      </c>
      <c r="D17" s="235" t="s">
        <v>210</v>
      </c>
      <c r="E17" s="205" t="s">
        <v>210</v>
      </c>
      <c r="F17" s="205" t="s">
        <v>211</v>
      </c>
      <c r="G17" s="218" t="s">
        <v>212</v>
      </c>
      <c r="H17" s="222" t="s">
        <v>214</v>
      </c>
      <c r="I17" s="241" t="s">
        <v>2</v>
      </c>
      <c r="J17" s="241" t="s">
        <v>2</v>
      </c>
      <c r="K17" s="235" t="s">
        <v>2</v>
      </c>
      <c r="L17" s="235" t="s">
        <v>219</v>
      </c>
      <c r="M17" s="244" t="s">
        <v>208</v>
      </c>
      <c r="N17" s="13"/>
      <c r="O17" s="13"/>
      <c r="P17" s="13"/>
      <c r="Q17" s="13"/>
    </row>
    <row r="18" spans="1:17">
      <c r="A18" s="233"/>
      <c r="B18" s="206"/>
      <c r="C18" s="206"/>
      <c r="D18" s="236"/>
      <c r="E18" s="206"/>
      <c r="F18" s="206"/>
      <c r="G18" s="219" t="s">
        <v>213</v>
      </c>
      <c r="H18" s="223" t="s">
        <v>215</v>
      </c>
      <c r="I18" s="242"/>
      <c r="J18" s="242"/>
      <c r="K18" s="236"/>
      <c r="L18" s="236"/>
      <c r="M18" s="245"/>
      <c r="N18" s="13"/>
      <c r="O18" s="13"/>
      <c r="P18" s="13"/>
      <c r="Q18" s="13"/>
    </row>
    <row r="19" spans="1:17">
      <c r="A19" s="233"/>
      <c r="B19" s="206"/>
      <c r="C19" s="206"/>
      <c r="D19" s="236"/>
      <c r="E19" s="206"/>
      <c r="F19" s="206"/>
      <c r="G19" s="219"/>
      <c r="H19" s="223" t="s">
        <v>216</v>
      </c>
      <c r="I19" s="242"/>
      <c r="J19" s="242"/>
      <c r="K19" s="236"/>
      <c r="L19" s="236"/>
      <c r="M19" s="245"/>
      <c r="N19" s="13"/>
      <c r="O19" s="13"/>
      <c r="P19" s="13"/>
      <c r="Q19" s="13"/>
    </row>
    <row r="20" spans="1:17" ht="24">
      <c r="A20" s="233"/>
      <c r="B20" s="206"/>
      <c r="C20" s="206"/>
      <c r="D20" s="236"/>
      <c r="E20" s="206"/>
      <c r="F20" s="206"/>
      <c r="G20" s="219"/>
      <c r="H20" s="223" t="s">
        <v>217</v>
      </c>
      <c r="I20" s="242"/>
      <c r="J20" s="242"/>
      <c r="K20" s="236"/>
      <c r="L20" s="236"/>
      <c r="M20" s="245"/>
      <c r="N20" s="13"/>
      <c r="O20" s="13"/>
      <c r="P20" s="13"/>
      <c r="Q20" s="13"/>
    </row>
    <row r="21" spans="1:17">
      <c r="A21" s="247"/>
      <c r="B21" s="248"/>
      <c r="C21" s="248"/>
      <c r="D21" s="249"/>
      <c r="E21" s="248"/>
      <c r="F21" s="248"/>
      <c r="G21" s="226"/>
      <c r="H21" s="227" t="s">
        <v>218</v>
      </c>
      <c r="I21" s="250"/>
      <c r="J21" s="250"/>
      <c r="K21" s="249"/>
      <c r="L21" s="249"/>
      <c r="M21" s="251"/>
      <c r="N21" s="13"/>
      <c r="O21" s="13"/>
      <c r="P21" s="13"/>
      <c r="Q21" s="13"/>
    </row>
    <row r="22" spans="1:17">
      <c r="A22" s="13"/>
      <c r="B22" s="13"/>
      <c r="C22" s="13"/>
      <c r="D22" s="13"/>
      <c r="E22" s="13"/>
      <c r="F22" s="13"/>
      <c r="G22" s="13"/>
      <c r="H22" s="13"/>
      <c r="I22" s="13"/>
      <c r="J22" s="13"/>
      <c r="K22" s="13"/>
      <c r="L22" s="13"/>
      <c r="M22" s="13"/>
      <c r="N22" s="13"/>
      <c r="O22" s="13"/>
      <c r="P22" s="13"/>
      <c r="Q22" s="13"/>
    </row>
    <row r="23" spans="1:17">
      <c r="A23" s="13"/>
      <c r="B23" s="13"/>
      <c r="C23" s="13"/>
      <c r="D23" s="13"/>
      <c r="E23" s="13"/>
      <c r="F23" s="13"/>
      <c r="G23" s="13"/>
      <c r="H23" s="13"/>
      <c r="I23" s="13"/>
      <c r="J23" s="13"/>
      <c r="K23" s="13"/>
      <c r="L23" s="13"/>
      <c r="M23" s="13"/>
      <c r="N23" s="13"/>
      <c r="O23" s="13"/>
      <c r="P23" s="13"/>
      <c r="Q23" s="13"/>
    </row>
    <row r="24" spans="1:17">
      <c r="A24" s="13"/>
      <c r="B24" s="13"/>
      <c r="C24" s="13"/>
      <c r="D24" s="13"/>
      <c r="E24" s="13"/>
      <c r="F24" s="13"/>
      <c r="G24" s="13"/>
      <c r="H24" s="13"/>
      <c r="I24" s="13"/>
      <c r="J24" s="13"/>
      <c r="K24" s="13"/>
      <c r="L24" s="13"/>
      <c r="M24" s="13"/>
      <c r="N24" s="13"/>
      <c r="O24" s="13"/>
      <c r="P24" s="13"/>
      <c r="Q24" s="13"/>
    </row>
  </sheetData>
  <mergeCells count="41">
    <mergeCell ref="I17:I21"/>
    <mergeCell ref="J17:J21"/>
    <mergeCell ref="K17:K21"/>
    <mergeCell ref="L17:L21"/>
    <mergeCell ref="M17:M21"/>
    <mergeCell ref="J11:J16"/>
    <mergeCell ref="K11:K16"/>
    <mergeCell ref="L11:L16"/>
    <mergeCell ref="M11:M16"/>
    <mergeCell ref="A17:A21"/>
    <mergeCell ref="B17:B21"/>
    <mergeCell ref="C17:C21"/>
    <mergeCell ref="D17:D21"/>
    <mergeCell ref="E17:E21"/>
    <mergeCell ref="F17:F21"/>
    <mergeCell ref="L4:L10"/>
    <mergeCell ref="M4:M10"/>
    <mergeCell ref="A11:A16"/>
    <mergeCell ref="B11:B16"/>
    <mergeCell ref="C11:C16"/>
    <mergeCell ref="D11:D16"/>
    <mergeCell ref="E11:E16"/>
    <mergeCell ref="F11:F16"/>
    <mergeCell ref="G11:G16"/>
    <mergeCell ref="I11:I16"/>
    <mergeCell ref="L1:L3"/>
    <mergeCell ref="A4:A10"/>
    <mergeCell ref="B4:B10"/>
    <mergeCell ref="C4:C10"/>
    <mergeCell ref="D4:D10"/>
    <mergeCell ref="E4:E10"/>
    <mergeCell ref="F4:F10"/>
    <mergeCell ref="I4:I10"/>
    <mergeCell ref="J4:J10"/>
    <mergeCell ref="K4:K10"/>
    <mergeCell ref="A1:A3"/>
    <mergeCell ref="B1:B3"/>
    <mergeCell ref="C1:C3"/>
    <mergeCell ref="D1:D3"/>
    <mergeCell ref="H1:H3"/>
    <mergeCell ref="I1:J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FE80A-5928-412F-A130-FBD234F0A2F8}">
  <dimension ref="A1:B21"/>
  <sheetViews>
    <sheetView workbookViewId="0">
      <selection sqref="A1:B19"/>
    </sheetView>
  </sheetViews>
  <sheetFormatPr defaultRowHeight="16.5"/>
  <cols>
    <col min="1" max="1" width="12.125" bestFit="1" customWidth="1"/>
    <col min="2" max="2" width="61.625" bestFit="1" customWidth="1"/>
  </cols>
  <sheetData>
    <row r="1" spans="1:2">
      <c r="A1" s="175" t="s">
        <v>220</v>
      </c>
      <c r="B1" s="177" t="s">
        <v>221</v>
      </c>
    </row>
    <row r="2" spans="1:2">
      <c r="A2" s="252" t="s">
        <v>222</v>
      </c>
      <c r="B2" s="253" t="s">
        <v>223</v>
      </c>
    </row>
    <row r="3" spans="1:2">
      <c r="A3" s="252" t="s">
        <v>224</v>
      </c>
      <c r="B3" s="253" t="s">
        <v>225</v>
      </c>
    </row>
    <row r="4" spans="1:2">
      <c r="A4" s="252" t="s">
        <v>226</v>
      </c>
      <c r="B4" s="253" t="s">
        <v>227</v>
      </c>
    </row>
    <row r="5" spans="1:2">
      <c r="A5" s="252" t="s">
        <v>228</v>
      </c>
      <c r="B5" s="253" t="s">
        <v>229</v>
      </c>
    </row>
    <row r="6" spans="1:2">
      <c r="A6" s="252" t="s">
        <v>230</v>
      </c>
      <c r="B6" s="253" t="s">
        <v>231</v>
      </c>
    </row>
    <row r="7" spans="1:2">
      <c r="A7" s="252" t="s">
        <v>232</v>
      </c>
      <c r="B7" s="253" t="s">
        <v>233</v>
      </c>
    </row>
    <row r="8" spans="1:2">
      <c r="A8" s="252" t="s">
        <v>234</v>
      </c>
      <c r="B8" s="253" t="s">
        <v>235</v>
      </c>
    </row>
    <row r="9" spans="1:2">
      <c r="A9" s="252" t="s">
        <v>236</v>
      </c>
      <c r="B9" s="253" t="s">
        <v>237</v>
      </c>
    </row>
    <row r="10" spans="1:2">
      <c r="A10" s="252" t="s">
        <v>238</v>
      </c>
      <c r="B10" s="253" t="s">
        <v>239</v>
      </c>
    </row>
    <row r="11" spans="1:2">
      <c r="A11" s="252" t="s">
        <v>240</v>
      </c>
      <c r="B11" s="253" t="s">
        <v>241</v>
      </c>
    </row>
    <row r="12" spans="1:2">
      <c r="A12" s="252" t="s">
        <v>242</v>
      </c>
      <c r="B12" s="253" t="s">
        <v>243</v>
      </c>
    </row>
    <row r="13" spans="1:2">
      <c r="A13" s="252" t="s">
        <v>244</v>
      </c>
      <c r="B13" s="253" t="s">
        <v>245</v>
      </c>
    </row>
    <row r="14" spans="1:2">
      <c r="A14" s="252" t="s">
        <v>246</v>
      </c>
      <c r="B14" s="253" t="s">
        <v>247</v>
      </c>
    </row>
    <row r="15" spans="1:2">
      <c r="A15" s="252" t="s">
        <v>248</v>
      </c>
      <c r="B15" s="253" t="s">
        <v>249</v>
      </c>
    </row>
    <row r="16" spans="1:2">
      <c r="A16" s="252" t="s">
        <v>250</v>
      </c>
      <c r="B16" s="253" t="s">
        <v>251</v>
      </c>
    </row>
    <row r="17" spans="1:2">
      <c r="A17" s="252" t="s">
        <v>252</v>
      </c>
      <c r="B17" s="253" t="s">
        <v>253</v>
      </c>
    </row>
    <row r="18" spans="1:2">
      <c r="A18" s="252" t="s">
        <v>254</v>
      </c>
      <c r="B18" s="253" t="s">
        <v>255</v>
      </c>
    </row>
    <row r="19" spans="1:2">
      <c r="A19" s="254" t="s">
        <v>256</v>
      </c>
      <c r="B19" s="255" t="s">
        <v>257</v>
      </c>
    </row>
    <row r="20" spans="1:2">
      <c r="A20" s="13"/>
      <c r="B20" s="13"/>
    </row>
    <row r="21" spans="1:2">
      <c r="A21" s="13"/>
      <c r="B21" s="13"/>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89F93-130A-4EAA-9DE0-D2CF5059A424}">
  <dimension ref="A1:C19"/>
  <sheetViews>
    <sheetView workbookViewId="0">
      <selection activeCell="A2" sqref="A2:C18"/>
    </sheetView>
  </sheetViews>
  <sheetFormatPr defaultRowHeight="16.5"/>
  <cols>
    <col min="1" max="1" width="24.375" customWidth="1"/>
    <col min="2" max="2" width="37.375" customWidth="1"/>
  </cols>
  <sheetData>
    <row r="1" spans="1:3" ht="27">
      <c r="A1" s="163" t="s">
        <v>51</v>
      </c>
      <c r="B1" s="163"/>
      <c r="C1" s="15"/>
    </row>
    <row r="2" spans="1:3" ht="20.25">
      <c r="A2" s="17" t="s">
        <v>52</v>
      </c>
    </row>
    <row r="3" spans="1:3">
      <c r="A3" s="162" t="s">
        <v>53</v>
      </c>
      <c r="B3" s="16">
        <v>45292</v>
      </c>
      <c r="C3" s="13" t="s">
        <v>54</v>
      </c>
    </row>
    <row r="4" spans="1:3">
      <c r="A4" s="162"/>
      <c r="B4" s="16">
        <v>45473</v>
      </c>
      <c r="C4" s="13" t="s">
        <v>55</v>
      </c>
    </row>
    <row r="5" spans="1:3">
      <c r="A5" s="18"/>
    </row>
    <row r="6" spans="1:3">
      <c r="A6" s="19" t="s">
        <v>56</v>
      </c>
      <c r="B6" s="20"/>
    </row>
    <row r="7" spans="1:3">
      <c r="A7" s="19" t="s">
        <v>57</v>
      </c>
      <c r="B7" s="20" t="s">
        <v>58</v>
      </c>
    </row>
    <row r="8" spans="1:3">
      <c r="A8" s="19"/>
      <c r="B8" s="19"/>
    </row>
    <row r="9" spans="1:3">
      <c r="A9" s="19" t="s">
        <v>59</v>
      </c>
      <c r="B9" s="19" t="s">
        <v>60</v>
      </c>
    </row>
    <row r="10" spans="1:3">
      <c r="A10" s="19"/>
      <c r="B10" s="19"/>
    </row>
    <row r="11" spans="1:3">
      <c r="A11" s="19" t="s">
        <v>61</v>
      </c>
      <c r="B11" s="19" t="s">
        <v>62</v>
      </c>
    </row>
    <row r="12" spans="1:3">
      <c r="A12" s="19"/>
      <c r="B12" s="19"/>
    </row>
    <row r="13" spans="1:3">
      <c r="A13" s="19" t="s">
        <v>63</v>
      </c>
      <c r="B13" s="19" t="s">
        <v>64</v>
      </c>
    </row>
    <row r="14" spans="1:3">
      <c r="A14" s="19"/>
      <c r="B14" s="19"/>
    </row>
    <row r="15" spans="1:3">
      <c r="A15" s="19" t="s">
        <v>65</v>
      </c>
      <c r="B15" s="19" t="s">
        <v>66</v>
      </c>
    </row>
    <row r="16" spans="1:3">
      <c r="A16" s="19"/>
      <c r="B16" s="19"/>
    </row>
    <row r="17" spans="1:2">
      <c r="A17" s="19" t="s">
        <v>67</v>
      </c>
      <c r="B17" s="19" t="s">
        <v>68</v>
      </c>
    </row>
    <row r="18" spans="1:2">
      <c r="A18" s="19"/>
      <c r="B18" s="19" t="s">
        <v>69</v>
      </c>
    </row>
    <row r="19" spans="1:2" ht="20.100000000000001" customHeight="1">
      <c r="A19" s="14"/>
      <c r="B19" s="13"/>
    </row>
  </sheetData>
  <mergeCells count="2">
    <mergeCell ref="A3:A4"/>
    <mergeCell ref="A1:B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99C7C-DEB0-4A8D-B7AF-B42B435A125D}">
  <dimension ref="A1:L11"/>
  <sheetViews>
    <sheetView workbookViewId="0">
      <selection sqref="A1:I9"/>
    </sheetView>
  </sheetViews>
  <sheetFormatPr defaultRowHeight="16.5"/>
  <sheetData>
    <row r="1" spans="1:12">
      <c r="A1" s="197" t="s">
        <v>258</v>
      </c>
      <c r="B1" s="230" t="s">
        <v>259</v>
      </c>
      <c r="C1" s="231"/>
      <c r="D1" s="230" t="s">
        <v>260</v>
      </c>
      <c r="E1" s="231"/>
      <c r="F1" s="230" t="s">
        <v>261</v>
      </c>
      <c r="G1" s="231"/>
      <c r="H1" s="230" t="s">
        <v>154</v>
      </c>
      <c r="I1" s="260"/>
      <c r="L1" t="str">
        <f>C2</f>
        <v>성장률</v>
      </c>
    </row>
    <row r="2" spans="1:12">
      <c r="A2" s="198"/>
      <c r="B2" s="171" t="s">
        <v>78</v>
      </c>
      <c r="C2" s="171" t="s">
        <v>262</v>
      </c>
      <c r="D2" s="171" t="s">
        <v>78</v>
      </c>
      <c r="E2" s="171" t="s">
        <v>262</v>
      </c>
      <c r="F2" s="171" t="s">
        <v>78</v>
      </c>
      <c r="G2" s="171" t="s">
        <v>262</v>
      </c>
      <c r="H2" s="171" t="s">
        <v>78</v>
      </c>
      <c r="I2" s="256" t="s">
        <v>262</v>
      </c>
      <c r="K2" t="str">
        <f>B1</f>
        <v>2019년</v>
      </c>
      <c r="L2" s="153">
        <f>C9</f>
        <v>0.09</v>
      </c>
    </row>
    <row r="3" spans="1:12">
      <c r="A3" s="257" t="s">
        <v>263</v>
      </c>
      <c r="B3" s="173">
        <v>48058</v>
      </c>
      <c r="C3" s="174">
        <v>-4.2999999999999997E-2</v>
      </c>
      <c r="D3" s="173">
        <v>49012</v>
      </c>
      <c r="E3" s="174">
        <v>0.02</v>
      </c>
      <c r="F3" s="173">
        <v>56373</v>
      </c>
      <c r="G3" s="174">
        <v>0.15</v>
      </c>
      <c r="H3" s="173">
        <v>58053</v>
      </c>
      <c r="I3" s="178">
        <v>0.03</v>
      </c>
      <c r="K3" t="str">
        <f>D1</f>
        <v>2020년</v>
      </c>
      <c r="L3" s="153">
        <f>E9</f>
        <v>0.21299999999999999</v>
      </c>
    </row>
    <row r="4" spans="1:12" ht="27">
      <c r="A4" s="257" t="s">
        <v>157</v>
      </c>
      <c r="B4" s="173">
        <v>77399</v>
      </c>
      <c r="C4" s="174">
        <v>0.16300000000000001</v>
      </c>
      <c r="D4" s="173">
        <v>108311</v>
      </c>
      <c r="E4" s="174">
        <v>0.39900000000000002</v>
      </c>
      <c r="F4" s="173">
        <v>121483</v>
      </c>
      <c r="G4" s="174">
        <v>0.122</v>
      </c>
      <c r="H4" s="173">
        <v>130720</v>
      </c>
      <c r="I4" s="178">
        <v>7.5999999999999998E-2</v>
      </c>
      <c r="K4" t="str">
        <f>F1</f>
        <v>2021년</v>
      </c>
      <c r="L4" s="153">
        <f>G9</f>
        <v>0.112</v>
      </c>
    </row>
    <row r="5" spans="1:12">
      <c r="A5" s="257" t="s">
        <v>264</v>
      </c>
      <c r="B5" s="173">
        <v>6945</v>
      </c>
      <c r="C5" s="174">
        <v>0.314</v>
      </c>
      <c r="D5" s="173">
        <v>10925</v>
      </c>
      <c r="E5" s="174">
        <v>0.57299999999999995</v>
      </c>
      <c r="F5" s="173">
        <v>10520</v>
      </c>
      <c r="G5" s="174">
        <v>-3.6999999999999998E-2</v>
      </c>
      <c r="H5" s="173">
        <v>11196</v>
      </c>
      <c r="I5" s="178">
        <v>6.4000000000000001E-2</v>
      </c>
      <c r="K5" t="str">
        <f>H1</f>
        <v>2022년</v>
      </c>
      <c r="L5" s="153">
        <f>I9</f>
        <v>5.8000000000000003E-2</v>
      </c>
    </row>
    <row r="6" spans="1:12" ht="27">
      <c r="A6" s="257" t="s">
        <v>265</v>
      </c>
      <c r="B6" s="173">
        <v>2236</v>
      </c>
      <c r="C6" s="174">
        <v>0.20599999999999999</v>
      </c>
      <c r="D6" s="173">
        <v>2272</v>
      </c>
      <c r="E6" s="174">
        <v>1.6E-2</v>
      </c>
      <c r="F6" s="173">
        <v>2733</v>
      </c>
      <c r="G6" s="174">
        <v>0.20300000000000001</v>
      </c>
      <c r="H6" s="173">
        <v>2976</v>
      </c>
      <c r="I6" s="178">
        <v>8.8999999999999996E-2</v>
      </c>
    </row>
    <row r="7" spans="1:12">
      <c r="A7" s="257" t="s">
        <v>266</v>
      </c>
      <c r="B7" s="173">
        <v>20409</v>
      </c>
      <c r="C7" s="174">
        <v>0.11600000000000001</v>
      </c>
      <c r="D7" s="173">
        <v>17970</v>
      </c>
      <c r="E7" s="174">
        <v>-0.11899999999999999</v>
      </c>
      <c r="F7" s="173">
        <v>18408</v>
      </c>
      <c r="G7" s="174">
        <v>2.4E-2</v>
      </c>
      <c r="H7" s="173">
        <v>18766</v>
      </c>
      <c r="I7" s="178">
        <v>1.9E-2</v>
      </c>
    </row>
    <row r="8" spans="1:12" ht="27">
      <c r="A8" s="257" t="s">
        <v>267</v>
      </c>
      <c r="B8" s="189">
        <v>703</v>
      </c>
      <c r="C8" s="174">
        <v>2.4E-2</v>
      </c>
      <c r="D8" s="189">
        <v>365</v>
      </c>
      <c r="E8" s="174">
        <v>-0.48099999999999998</v>
      </c>
      <c r="F8" s="189">
        <v>396</v>
      </c>
      <c r="G8" s="174">
        <v>8.5999999999999993E-2</v>
      </c>
      <c r="H8" s="189">
        <v>438</v>
      </c>
      <c r="I8" s="178">
        <v>0.104</v>
      </c>
    </row>
    <row r="9" spans="1:12">
      <c r="A9" s="258" t="s">
        <v>86</v>
      </c>
      <c r="B9" s="179">
        <v>155750</v>
      </c>
      <c r="C9" s="259">
        <v>0.09</v>
      </c>
      <c r="D9" s="179">
        <v>188855</v>
      </c>
      <c r="E9" s="259">
        <v>0.21299999999999999</v>
      </c>
      <c r="F9" s="179">
        <v>209913</v>
      </c>
      <c r="G9" s="259">
        <v>0.112</v>
      </c>
      <c r="H9" s="179">
        <v>222149</v>
      </c>
      <c r="I9" s="180">
        <v>5.8000000000000003E-2</v>
      </c>
    </row>
    <row r="10" spans="1:12">
      <c r="A10" s="13"/>
      <c r="B10" s="13"/>
      <c r="C10" s="13"/>
      <c r="D10" s="13"/>
      <c r="E10" s="13"/>
      <c r="F10" s="13"/>
      <c r="G10" s="13"/>
      <c r="H10" s="13"/>
      <c r="I10" s="13"/>
    </row>
    <row r="11" spans="1:12">
      <c r="A11" s="13"/>
      <c r="B11" s="13"/>
      <c r="C11" s="13"/>
      <c r="D11" s="13"/>
      <c r="E11" s="13"/>
      <c r="F11" s="13"/>
      <c r="G11" s="13"/>
      <c r="H11" s="13"/>
      <c r="I11" s="13"/>
    </row>
  </sheetData>
  <mergeCells count="5">
    <mergeCell ref="A1:A2"/>
    <mergeCell ref="B1:C1"/>
    <mergeCell ref="D1:E1"/>
    <mergeCell ref="F1:G1"/>
    <mergeCell ref="H1:I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11</vt:i4>
      </vt:variant>
      <vt:variant>
        <vt:lpstr>이름 지정된 범위</vt:lpstr>
      </vt:variant>
      <vt:variant>
        <vt:i4>2</vt:i4>
      </vt:variant>
    </vt:vector>
  </HeadingPairs>
  <TitlesOfParts>
    <vt:vector size="13" baseType="lpstr">
      <vt:lpstr>사업개요</vt:lpstr>
      <vt:lpstr>재무상태</vt:lpstr>
      <vt:lpstr>매출실적</vt:lpstr>
      <vt:lpstr>손익계산</vt:lpstr>
      <vt:lpstr>증권재무</vt:lpstr>
      <vt:lpstr>임원</vt:lpstr>
      <vt:lpstr>연혁</vt:lpstr>
      <vt:lpstr>보고서</vt:lpstr>
      <vt:lpstr>게임시장</vt:lpstr>
      <vt:lpstr>재무분석</vt:lpstr>
      <vt:lpstr>재무분석 차트</vt:lpstr>
      <vt:lpstr>재무분석!Print_Area</vt:lpstr>
      <vt:lpstr>'재무분석 차트'!Print_Area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2C000012</dc:creator>
  <cp:lastModifiedBy>2C000012</cp:lastModifiedBy>
  <dcterms:created xsi:type="dcterms:W3CDTF">2024-08-06T06:33:11Z</dcterms:created>
  <dcterms:modified xsi:type="dcterms:W3CDTF">2024-08-21T03:51:12Z</dcterms:modified>
</cp:coreProperties>
</file>