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c8915ebdf26634/Documents/Berkeley_Bootcamp/Section_1_Excel/Module_1_Challenge/Starter_Code/Starter_Code/"/>
    </mc:Choice>
  </mc:AlternateContent>
  <xr:revisionPtr revIDLastSave="55" documentId="8_{27EE2879-6DAC-46A1-A5C7-082C36D1FFAB}" xr6:coauthVersionLast="47" xr6:coauthVersionMax="47" xr10:uidLastSave="{3DDC32E6-AEEA-4E08-B8DF-B75E64513E77}"/>
  <bookViews>
    <workbookView xWindow="0" yWindow="0" windowWidth="26160" windowHeight="21000" tabRatio="649" xr2:uid="{00000000-000D-0000-FFFF-FFFF00000000}"/>
  </bookViews>
  <sheets>
    <sheet name="Crowdfunding" sheetId="1" r:id="rId1"/>
    <sheet name="Pivot_Category" sheetId="3" r:id="rId2"/>
    <sheet name="Pivot_Subcategory" sheetId="4" r:id="rId3"/>
    <sheet name="Pivot _OutcomeOverTime" sheetId="8" r:id="rId4"/>
    <sheet name="Table_OutcomeOverFunding" sheetId="9" r:id="rId5"/>
    <sheet name="StatisticalAnalysis" sheetId="11" r:id="rId6"/>
    <sheet name="CountryOrigin" sheetId="12" state="hidden" r:id="rId7"/>
    <sheet name="Pivot_CategoryPercent" sheetId="13" state="hidden" r:id="rId8"/>
    <sheet name="Pivot_CategoryGraph" sheetId="14" state="hidden" r:id="rId9"/>
    <sheet name="GraphsPerFundingBins" sheetId="15" state="hidden" r:id="rId10"/>
    <sheet name="MultipleFundRaisers" sheetId="19" state="hidden" r:id="rId11"/>
    <sheet name="PivotFundingGoalUS" sheetId="20" state="hidden" r:id="rId12"/>
    <sheet name="FundingGoalUS" sheetId="21" state="hidden" r:id="rId13"/>
  </sheets>
  <definedNames>
    <definedName name="_xlnm._FilterDatabase" localSheetId="0" hidden="1">Crowdfunding!$A$1:$T$1001</definedName>
    <definedName name="_xlchart.v1.0" hidden="1">StatisticalAnalysis!$E$1</definedName>
    <definedName name="_xlchart.v1.1" hidden="1">StatisticalAnalysis!$E$2:$E$566</definedName>
    <definedName name="_xlchart.v1.10" hidden="1">StatisticalAnalysis!$B$2:$B$566</definedName>
    <definedName name="_xlchart.v1.11" hidden="1">StatisticalAnalysis!$E$1</definedName>
    <definedName name="_xlchart.v1.12" hidden="1">StatisticalAnalysis!$E$2:$E$365</definedName>
    <definedName name="_xlchart.v1.13" hidden="1">StatisticalAnalysis!$E$2:$E$566</definedName>
    <definedName name="_xlchart.v1.2" hidden="1">StatisticalAnalysis!$B$1</definedName>
    <definedName name="_xlchart.v1.3" hidden="1">StatisticalAnalysis!$B$2:$B$566</definedName>
    <definedName name="_xlchart.v1.4" hidden="1">StatisticalAnalysis!$B$1</definedName>
    <definedName name="_xlchart.v1.5" hidden="1">StatisticalAnalysis!$B$2:$B$566</definedName>
    <definedName name="_xlchart.v1.6" hidden="1">StatisticalAnalysis!$E$1</definedName>
    <definedName name="_xlchart.v1.7" hidden="1">StatisticalAnalysis!$E$2:$E$365</definedName>
    <definedName name="_xlchart.v1.8" hidden="1">StatisticalAnalysis!$E$2:$E$566</definedName>
    <definedName name="_xlchart.v1.9" hidden="1">StatisticalAnalysis!$B$1</definedName>
  </definedNames>
  <calcPr calcId="181029"/>
  <pivotCaches>
    <pivotCache cacheId="9" r:id="rId14"/>
  </pivotCaches>
</workbook>
</file>

<file path=xl/calcChain.xml><?xml version="1.0" encoding="utf-8"?>
<calcChain xmlns="http://schemas.openxmlformats.org/spreadsheetml/2006/main">
  <c r="J3" i="21" l="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2" i="21"/>
  <c r="I2" i="21"/>
  <c r="J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2" i="21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" i="15"/>
  <c r="C5" i="15"/>
  <c r="B5" i="15"/>
  <c r="D4" i="15"/>
  <c r="C4" i="15"/>
  <c r="B4" i="15"/>
  <c r="D3" i="15"/>
  <c r="C3" i="15"/>
  <c r="B3" i="15"/>
  <c r="D2" i="15"/>
  <c r="C2" i="15"/>
  <c r="B2" i="15"/>
  <c r="K2" i="11"/>
  <c r="K7" i="11"/>
  <c r="K6" i="11"/>
  <c r="K5" i="11"/>
  <c r="K4" i="11"/>
  <c r="K3" i="11"/>
  <c r="J7" i="11"/>
  <c r="J6" i="11"/>
  <c r="J5" i="11"/>
  <c r="J4" i="11"/>
  <c r="J3" i="11"/>
  <c r="J2" i="11"/>
  <c r="D2" i="9"/>
  <c r="D13" i="9"/>
  <c r="D12" i="9"/>
  <c r="D11" i="9"/>
  <c r="D10" i="9"/>
  <c r="D9" i="9"/>
  <c r="D8" i="9"/>
  <c r="D7" i="9"/>
  <c r="D6" i="9"/>
  <c r="D5" i="9"/>
  <c r="D4" i="9"/>
  <c r="D3" i="9"/>
  <c r="C2" i="9"/>
  <c r="C13" i="9"/>
  <c r="C12" i="9"/>
  <c r="C11" i="9"/>
  <c r="C10" i="9"/>
  <c r="C9" i="9"/>
  <c r="C8" i="9"/>
  <c r="C7" i="9"/>
  <c r="C6" i="9"/>
  <c r="C5" i="9"/>
  <c r="C4" i="9"/>
  <c r="C3" i="9"/>
  <c r="B13" i="9"/>
  <c r="E13" i="9" s="1"/>
  <c r="B12" i="9"/>
  <c r="B11" i="9"/>
  <c r="B10" i="9"/>
  <c r="B9" i="9"/>
  <c r="B8" i="9"/>
  <c r="B7" i="9"/>
  <c r="B6" i="9"/>
  <c r="E6" i="9" s="1"/>
  <c r="F6" i="9" s="1"/>
  <c r="B5" i="9"/>
  <c r="E5" i="9" s="1"/>
  <c r="B4" i="9"/>
  <c r="B3" i="9"/>
  <c r="B2" i="9"/>
  <c r="E2" i="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15" l="1"/>
  <c r="F10" i="15" s="1"/>
  <c r="E8" i="15"/>
  <c r="H8" i="15" s="1"/>
  <c r="E9" i="15"/>
  <c r="E2" i="15"/>
  <c r="H2" i="15" s="1"/>
  <c r="H10" i="15"/>
  <c r="E7" i="15"/>
  <c r="E6" i="15"/>
  <c r="E5" i="15"/>
  <c r="E13" i="15"/>
  <c r="E4" i="15"/>
  <c r="E12" i="15"/>
  <c r="E3" i="15"/>
  <c r="E11" i="15"/>
  <c r="G11" i="15" s="1"/>
  <c r="E7" i="9"/>
  <c r="H7" i="9" s="1"/>
  <c r="E8" i="9"/>
  <c r="H8" i="9" s="1"/>
  <c r="G5" i="9"/>
  <c r="G13" i="9"/>
  <c r="G2" i="9"/>
  <c r="H6" i="9"/>
  <c r="H2" i="9"/>
  <c r="G6" i="9"/>
  <c r="H5" i="9"/>
  <c r="H13" i="9"/>
  <c r="E12" i="9"/>
  <c r="H12" i="9" s="1"/>
  <c r="E4" i="9"/>
  <c r="G4" i="9" s="1"/>
  <c r="E11" i="9"/>
  <c r="G11" i="9" s="1"/>
  <c r="E3" i="9"/>
  <c r="F3" i="9" s="1"/>
  <c r="F2" i="9"/>
  <c r="E9" i="9"/>
  <c r="F9" i="9" s="1"/>
  <c r="F13" i="9"/>
  <c r="F5" i="9"/>
  <c r="E10" i="9"/>
  <c r="F10" i="9" s="1"/>
  <c r="G10" i="15" l="1"/>
  <c r="I10" i="15"/>
  <c r="G8" i="15"/>
  <c r="H5" i="15"/>
  <c r="F5" i="15"/>
  <c r="I6" i="15"/>
  <c r="F6" i="15"/>
  <c r="H12" i="15"/>
  <c r="F12" i="15"/>
  <c r="G9" i="15"/>
  <c r="F9" i="15"/>
  <c r="I11" i="15"/>
  <c r="F11" i="15"/>
  <c r="I3" i="15"/>
  <c r="F3" i="15"/>
  <c r="H4" i="15"/>
  <c r="F4" i="15"/>
  <c r="G6" i="15"/>
  <c r="I8" i="15"/>
  <c r="F8" i="15"/>
  <c r="H7" i="15"/>
  <c r="F7" i="15"/>
  <c r="I2" i="15"/>
  <c r="F2" i="15"/>
  <c r="I13" i="15"/>
  <c r="F13" i="15"/>
  <c r="H3" i="15"/>
  <c r="H9" i="15"/>
  <c r="I9" i="15"/>
  <c r="G4" i="15"/>
  <c r="I12" i="15"/>
  <c r="G12" i="15"/>
  <c r="H11" i="15"/>
  <c r="H6" i="15"/>
  <c r="G2" i="15"/>
  <c r="H13" i="15"/>
  <c r="I7" i="15"/>
  <c r="I5" i="15"/>
  <c r="G5" i="15"/>
  <c r="G13" i="15"/>
  <c r="G7" i="15"/>
  <c r="G3" i="15"/>
  <c r="I4" i="15"/>
  <c r="F7" i="9"/>
  <c r="G7" i="9"/>
  <c r="H11" i="9"/>
  <c r="F11" i="9"/>
  <c r="H3" i="9"/>
  <c r="F8" i="9"/>
  <c r="G3" i="9"/>
  <c r="H4" i="9"/>
  <c r="G8" i="9"/>
  <c r="G10" i="9"/>
  <c r="H10" i="9"/>
  <c r="G9" i="9"/>
  <c r="H9" i="9"/>
  <c r="F12" i="9"/>
  <c r="G12" i="9"/>
  <c r="F4" i="9"/>
</calcChain>
</file>

<file path=xl/sharedStrings.xml><?xml version="1.0" encoding="utf-8"?>
<sst xmlns="http://schemas.openxmlformats.org/spreadsheetml/2006/main" count="8195" uniqueCount="2132">
  <si>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</si>
  <si>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</si>
  <si>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</si>
  <si>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</si>
  <si>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</si>
  <si>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</si>
  <si>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</si>
  <si>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</si>
  <si>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</si>
  <si>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</si>
  <si>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</si>
  <si>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</si>
  <si>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</si>
  <si>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</si>
  <si>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</si>
  <si>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</si>
  <si>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</si>
  <si>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</si>
  <si>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</si>
  <si>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</si>
  <si>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</si>
  <si>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</si>
  <si>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</si>
  <si>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</si>
  <si>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</si>
  <si>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</si>
  <si>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</si>
  <si>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</si>
  <si>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</si>
  <si>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</si>
  <si>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</si>
  <si>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</si>
  <si>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</si>
  <si>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</si>
  <si>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</si>
  <si>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</si>
  <si>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</si>
  <si>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</si>
  <si>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</si>
  <si>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</si>
  <si>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</si>
  <si>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</si>
  <si>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</si>
  <si>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</si>
  <si>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</si>
  <si>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</si>
  <si>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</si>
  <si>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</si>
  <si>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</si>
  <si>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</si>
  <si>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</si>
  <si>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</si>
  <si>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</si>
  <si>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</si>
  <si>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</si>
  <si>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</si>
  <si>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</si>
  <si>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</si>
  <si>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</si>
  <si>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</si>
  <si>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</si>
  <si>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</si>
  <si>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</si>
  <si>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</si>
  <si>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</si>
  <si>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</si>
  <si>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</si>
  <si>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</si>
  <si>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</si>
  <si>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</si>
  <si>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</si>
  <si>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</si>
  <si>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</si>
  <si>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</si>
  <si>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</si>
  <si>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</si>
  <si>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</si>
  <si>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</si>
  <si>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</si>
  <si>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</si>
  <si>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</si>
  <si>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</si>
  <si>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</si>
  <si>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</si>
  <si>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</si>
  <si>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</si>
  <si>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</si>
  <si>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</si>
  <si>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</si>
  <si>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</si>
  <si>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</si>
  <si>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</si>
  <si>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</si>
  <si>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</si>
  <si>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</si>
  <si>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</si>
  <si>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</si>
  <si>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</si>
  <si>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</si>
  <si>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</si>
  <si>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</si>
  <si>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</si>
  <si>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</si>
  <si>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</si>
  <si>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</si>
  <si>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</si>
  <si>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</si>
  <si>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</si>
  <si>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</si>
  <si>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</si>
  <si>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</si>
  <si>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</si>
  <si>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</si>
  <si>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</si>
  <si>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</si>
  <si>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</si>
  <si>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</si>
  <si>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</si>
  <si>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</si>
  <si>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</si>
  <si>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</si>
  <si>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</si>
  <si>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</si>
  <si>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</si>
  <si>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</si>
  <si>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</si>
  <si>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</si>
  <si>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</si>
  <si>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</si>
  <si>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</si>
  <si>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</si>
  <si>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</si>
  <si>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</si>
  <si>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</si>
  <si>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</si>
  <si>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</si>
  <si>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</si>
  <si>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</si>
  <si>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</si>
  <si>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</si>
  <si>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</si>
  <si>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</si>
  <si>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</si>
  <si>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</si>
  <si>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</si>
  <si>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</si>
  <si>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</si>
  <si>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</si>
  <si>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</si>
  <si>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</si>
  <si>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</si>
  <si>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</si>
  <si>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</si>
  <si>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</si>
  <si>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</si>
  <si>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</si>
  <si>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</si>
  <si>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</si>
  <si>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</si>
  <si>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</si>
  <si>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</si>
  <si>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</si>
  <si>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</si>
  <si>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</si>
  <si>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</si>
  <si>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</si>
  <si>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</si>
  <si>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</si>
  <si>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</si>
  <si>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</si>
  <si>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</si>
  <si>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</si>
  <si>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</si>
  <si>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</si>
  <si>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</si>
  <si>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</si>
  <si>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</si>
  <si>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</si>
  <si>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</si>
  <si>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</si>
  <si>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</si>
  <si>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</si>
  <si>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</si>
  <si>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</si>
  <si>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</si>
  <si>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</si>
  <si>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</si>
  <si>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</si>
  <si>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</si>
  <si>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</si>
  <si>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</si>
  <si>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</si>
  <si>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</si>
  <si>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</si>
  <si>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</si>
  <si>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</si>
  <si>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</si>
  <si>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</si>
  <si>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</si>
  <si>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</si>
  <si>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</si>
  <si>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</si>
  <si>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</si>
  <si>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</si>
  <si>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</si>
  <si>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</si>
  <si>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</si>
  <si>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</si>
  <si>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</si>
  <si>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</si>
  <si>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</si>
  <si>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</si>
  <si>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</si>
  <si>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</si>
  <si>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</si>
  <si>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</si>
  <si>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</si>
  <si>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</si>
  <si>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</si>
  <si>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</si>
  <si>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</si>
  <si>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</si>
  <si>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</si>
  <si>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</si>
  <si>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</si>
  <si>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</si>
  <si>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</si>
  <si>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</si>
  <si>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</si>
  <si>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</si>
  <si>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</si>
  <si>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</si>
  <si>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</si>
  <si>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</si>
  <si>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</si>
  <si>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</si>
  <si>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</si>
  <si>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</si>
  <si>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</si>
  <si>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</si>
  <si>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</si>
  <si>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</si>
  <si>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</si>
  <si>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</si>
  <si>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</si>
  <si>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</si>
  <si>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</si>
  <si>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</si>
  <si>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</si>
  <si>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</si>
  <si>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</si>
  <si>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</si>
  <si>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</si>
  <si>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</si>
  <si>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</si>
  <si>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</si>
  <si>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</si>
  <si>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</si>
  <si>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</si>
  <si>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</si>
  <si>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</si>
  <si>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</si>
  <si>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</si>
  <si>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</si>
  <si>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</si>
  <si>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</si>
  <si>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</si>
  <si>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</si>
  <si>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</si>
  <si>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</si>
  <si>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</si>
  <si>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</si>
  <si>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</si>
  <si>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</si>
  <si>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</si>
  <si>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</si>
  <si>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</si>
  <si>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</si>
  <si>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</si>
  <si>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</si>
  <si>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</si>
  <si>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</si>
  <si>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</si>
  <si>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</si>
  <si>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</si>
  <si>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</si>
  <si>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</si>
  <si>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</si>
  <si>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</si>
  <si>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</si>
  <si>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</si>
  <si>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</si>
  <si>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</si>
  <si>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</si>
  <si>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</si>
  <si>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</si>
  <si>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</si>
  <si>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</si>
  <si>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</si>
  <si>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</si>
  <si>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</si>
  <si>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</si>
  <si>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</si>
  <si>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</si>
  <si>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</si>
  <si>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</si>
  <si>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</si>
  <si>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</si>
  <si>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</si>
  <si>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</si>
  <si>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</si>
  <si>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</si>
  <si>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</si>
  <si>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</si>
  <si>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</si>
  <si>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</si>
  <si>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</si>
  <si>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</si>
  <si>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</si>
  <si>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</si>
  <si>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</si>
  <si>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</si>
  <si>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</si>
  <si>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</si>
  <si>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</si>
  <si>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</si>
  <si>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</si>
  <si>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</si>
  <si>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</si>
  <si>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</si>
  <si>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</si>
  <si>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</si>
  <si>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</si>
  <si>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</si>
  <si>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</si>
  <si>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</si>
  <si>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</si>
  <si>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</si>
  <si>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</si>
  <si>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</si>
  <si>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</si>
  <si>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</si>
  <si>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</si>
  <si>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</si>
  <si>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</si>
  <si>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</si>
  <si>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</si>
  <si>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</si>
  <si>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</si>
  <si>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</si>
  <si>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</si>
  <si>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</si>
  <si>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</si>
  <si>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</si>
  <si>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</si>
  <si>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</si>
  <si>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</si>
  <si>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</si>
  <si>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</si>
  <si>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</si>
  <si>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</si>
  <si>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</si>
  <si>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</si>
  <si>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</si>
  <si>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</si>
  <si>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</si>
  <si>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</si>
  <si>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</si>
  <si>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</si>
  <si>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</si>
  <si>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</si>
  <si>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</si>
  <si>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</si>
  <si>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</si>
  <si>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</si>
  <si>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</si>
  <si>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</si>
  <si>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</si>
  <si>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</si>
  <si>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</si>
  <si>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</si>
  <si>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</si>
  <si>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</si>
  <si>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</si>
  <si>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</si>
  <si>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</si>
  <si>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</si>
  <si>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</si>
  <si>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</si>
  <si>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</si>
  <si>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</si>
  <si>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</si>
  <si>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</si>
  <si>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</si>
  <si>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</si>
  <si>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</si>
  <si>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</si>
  <si>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</si>
  <si>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</si>
  <si>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</si>
  <si>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</si>
  <si>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</si>
  <si>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</si>
  <si>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</si>
  <si>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</si>
  <si>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</si>
  <si>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</si>
  <si>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</si>
  <si>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</si>
  <si>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</si>
  <si>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</si>
  <si>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</si>
  <si>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</si>
  <si>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</si>
  <si>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</si>
  <si>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</si>
  <si>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</si>
  <si>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</si>
  <si>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</si>
  <si>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</si>
  <si>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</si>
  <si>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</si>
  <si>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</si>
  <si>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</si>
  <si>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</si>
  <si>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</si>
  <si>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</si>
  <si>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</si>
  <si>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</si>
  <si>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</si>
  <si>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</si>
  <si>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</si>
  <si>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</si>
  <si>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</si>
  <si>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</si>
  <si>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</si>
  <si>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</si>
  <si>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</si>
  <si>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</si>
  <si>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</si>
  <si>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</si>
  <si>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</si>
  <si>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</si>
  <si>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</si>
  <si>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</si>
  <si>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</si>
  <si>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</si>
  <si>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</si>
  <si>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</si>
  <si>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</si>
  <si>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</si>
  <si>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</si>
  <si>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</si>
  <si>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</si>
  <si>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</si>
  <si>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</si>
  <si>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</si>
  <si>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</si>
  <si>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</si>
  <si>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</si>
  <si>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</si>
  <si>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</si>
  <si>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</si>
  <si>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</si>
  <si>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</si>
  <si>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</si>
  <si>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</si>
  <si>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</si>
  <si>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</si>
  <si>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</si>
  <si>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</si>
  <si>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</si>
  <si>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</si>
  <si>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</si>
  <si>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</si>
  <si>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</si>
  <si>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</si>
  <si>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</si>
  <si>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</si>
  <si>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</si>
  <si>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</si>
  <si>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</si>
  <si>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</si>
  <si>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</si>
  <si>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</si>
  <si>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</si>
  <si>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</si>
  <si>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</si>
  <si>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</si>
  <si>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</si>
  <si>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</si>
  <si>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</si>
  <si>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</si>
  <si>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</si>
  <si>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</si>
  <si>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</si>
  <si>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</si>
  <si>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</si>
  <si>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</si>
  <si>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</si>
  <si>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</si>
  <si>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</si>
  <si>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</si>
  <si>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</si>
  <si>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</si>
  <si>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</si>
  <si>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</si>
  <si>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</si>
  <si>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</si>
  <si>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</si>
  <si>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</si>
  <si>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</si>
  <si>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</si>
  <si>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</si>
  <si>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</si>
  <si>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</si>
  <si>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</si>
  <si>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</si>
  <si>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</si>
  <si>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</si>
  <si>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</si>
  <si>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</si>
  <si>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</si>
  <si>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</si>
  <si>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</si>
  <si>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</si>
  <si>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</si>
  <si>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</si>
  <si>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</si>
  <si>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</si>
  <si>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</si>
  <si>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</si>
  <si>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</si>
  <si>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</si>
  <si>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</si>
  <si>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</si>
  <si>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</si>
  <si>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</si>
  <si>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</si>
  <si>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</si>
  <si>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</si>
  <si>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</si>
  <si>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</si>
  <si>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</si>
  <si>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</si>
  <si>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</si>
  <si>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</si>
  <si>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</si>
  <si>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</si>
  <si>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</si>
  <si>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</si>
  <si>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</si>
  <si>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</si>
  <si>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</si>
  <si>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</si>
  <si>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</si>
  <si>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</si>
  <si>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</si>
  <si>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</si>
  <si>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</si>
  <si>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</si>
  <si>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</si>
  <si>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</si>
  <si>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</si>
  <si>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</si>
  <si>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</si>
  <si>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</si>
  <si>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</si>
  <si>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</si>
  <si>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</si>
  <si>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</si>
  <si>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</si>
  <si>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</si>
  <si>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</si>
  <si>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</si>
  <si>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</si>
  <si>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</si>
  <si>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</si>
  <si>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</si>
  <si>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</si>
  <si>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</si>
  <si>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</si>
  <si>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</si>
  <si>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</si>
  <si>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</si>
  <si>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</si>
  <si>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</si>
  <si>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</si>
  <si>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</si>
  <si>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</si>
  <si>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</si>
  <si>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</si>
  <si>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</si>
  <si>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</si>
  <si>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</si>
  <si>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</si>
  <si>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</si>
  <si>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</si>
  <si>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</si>
  <si>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</si>
  <si>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</si>
  <si>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</si>
  <si>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</si>
  <si>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</si>
  <si>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</si>
  <si>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</si>
  <si>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</si>
  <si>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</si>
  <si>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</si>
  <si>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</si>
  <si>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</si>
  <si>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</si>
  <si>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</si>
  <si>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</si>
  <si>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</si>
  <si>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</si>
  <si>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</si>
  <si>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</si>
  <si>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</si>
  <si>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</si>
  <si>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</si>
  <si>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</si>
  <si>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</si>
  <si>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</si>
  <si>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</si>
  <si>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</si>
  <si>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</si>
  <si>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</si>
  <si>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</si>
  <si>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</si>
  <si>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</si>
  <si>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</si>
  <si>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</si>
  <si>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</si>
  <si>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</si>
  <si>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</si>
  <si>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</si>
  <si>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</si>
  <si>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</si>
  <si>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</si>
  <si>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</si>
  <si>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</si>
  <si>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</si>
  <si>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</si>
  <si>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</si>
  <si>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</si>
  <si>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</si>
  <si>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</si>
  <si>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</si>
  <si>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</si>
  <si>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</si>
  <si>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</si>
  <si>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</si>
  <si>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</si>
  <si>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</si>
  <si>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</si>
  <si>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</si>
  <si>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</si>
  <si>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</si>
  <si>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</si>
  <si>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</si>
  <si>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</si>
  <si>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</si>
  <si>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</si>
  <si>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</si>
  <si>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</si>
  <si>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</si>
  <si>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</si>
  <si>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</si>
  <si>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</si>
  <si>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</si>
  <si>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</si>
  <si>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</si>
  <si>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</si>
  <si>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</si>
  <si>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</si>
  <si>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</si>
  <si>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</si>
  <si>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</si>
  <si>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</si>
  <si>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</si>
  <si>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</si>
  <si>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</si>
  <si>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</si>
  <si>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</si>
  <si>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</si>
  <si>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</si>
  <si>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</si>
  <si>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</si>
  <si>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</si>
  <si>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</si>
  <si>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</si>
  <si>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</si>
  <si>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</si>
  <si>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</si>
  <si>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</si>
  <si>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</si>
  <si>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</si>
  <si>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</si>
  <si>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</si>
  <si>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</si>
  <si>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</si>
  <si>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</si>
  <si>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</si>
  <si>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</si>
  <si>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</si>
  <si>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</si>
  <si>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</si>
  <si>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</si>
  <si>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</si>
  <si>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</si>
  <si>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</si>
  <si>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</si>
  <si>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</si>
  <si>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</si>
  <si>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</si>
  <si>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</si>
  <si>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</si>
  <si>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</si>
  <si>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</si>
  <si>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</si>
  <si>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</si>
  <si>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</si>
  <si>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</si>
  <si>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</si>
  <si>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</si>
  <si>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</si>
  <si>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</si>
  <si>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</si>
  <si>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</si>
  <si>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</si>
  <si>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</si>
  <si>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</si>
  <si>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</si>
  <si>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</si>
  <si>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</si>
  <si>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</si>
  <si>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</si>
  <si>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</si>
  <si>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</si>
  <si>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</si>
  <si>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</si>
  <si>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</si>
  <si>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</si>
  <si>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</si>
  <si>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</si>
  <si>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</si>
  <si>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</si>
  <si>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</si>
  <si>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</si>
  <si>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</si>
  <si>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</si>
  <si>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</si>
  <si>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</si>
  <si>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</si>
  <si>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</si>
  <si>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</si>
  <si>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</si>
  <si>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</si>
  <si>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</si>
  <si>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</si>
  <si>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</si>
  <si>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</si>
  <si>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</si>
  <si>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</si>
  <si>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</si>
  <si>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</si>
  <si>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</si>
  <si>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</si>
  <si>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</si>
  <si>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</si>
  <si>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</si>
  <si>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</si>
  <si>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</si>
  <si>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</si>
  <si>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</si>
  <si>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</si>
  <si>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</si>
  <si>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</si>
  <si>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</si>
  <si>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</si>
  <si>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</si>
  <si>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</si>
  <si>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</si>
  <si>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</si>
  <si>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</si>
  <si>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</si>
  <si>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</si>
  <si>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</si>
  <si>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</si>
  <si>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</si>
  <si>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</si>
  <si>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</si>
  <si>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</si>
  <si>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</si>
  <si>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</si>
  <si>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</si>
  <si>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</si>
  <si>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</si>
  <si>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</si>
  <si>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</si>
  <si>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</si>
  <si>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</si>
  <si>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</si>
  <si>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</si>
  <si>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</si>
  <si>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</si>
  <si>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</si>
  <si>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</si>
  <si>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</si>
  <si>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</si>
  <si>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</si>
  <si>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</si>
  <si>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</si>
  <si>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</si>
  <si>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</si>
  <si>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</si>
  <si>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</si>
  <si>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</si>
  <si>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</si>
  <si>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</si>
  <si>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</si>
  <si>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</si>
  <si>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</si>
  <si>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</si>
  <si>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</si>
  <si>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</si>
  <si>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</si>
  <si>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</si>
  <si>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</si>
  <si>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</si>
  <si>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</si>
  <si>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</si>
  <si>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</si>
  <si>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</si>
  <si>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</si>
  <si>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</si>
  <si>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</si>
  <si>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</si>
  <si>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</si>
  <si>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</si>
  <si>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</si>
  <si>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</si>
  <si>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</si>
  <si>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</si>
  <si>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</si>
  <si>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</si>
  <si>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</si>
  <si>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</si>
  <si>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</si>
  <si>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</si>
  <si>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</si>
  <si>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</si>
  <si>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</si>
  <si>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</si>
  <si>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</si>
  <si>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</si>
  <si>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</si>
  <si>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</si>
  <si>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</si>
  <si>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</si>
  <si>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</si>
  <si>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</si>
  <si>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</si>
  <si>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</si>
  <si>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</si>
  <si>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</si>
  <si>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</si>
  <si>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</si>
  <si>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</si>
  <si>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</si>
  <si>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</si>
  <si>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</si>
  <si>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</si>
  <si>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</si>
  <si>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</si>
  <si>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</si>
  <si>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</si>
  <si>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</si>
  <si>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</si>
  <si>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</si>
  <si>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</si>
  <si>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</si>
  <si>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</si>
  <si>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</si>
  <si>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</si>
  <si>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</si>
  <si>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</si>
  <si>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</si>
  <si>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</si>
  <si>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</si>
  <si>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</si>
  <si>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</si>
  <si>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</si>
  <si>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</si>
  <si>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</si>
  <si>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</si>
  <si>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</si>
  <si>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</si>
  <si>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</si>
  <si>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</si>
  <si>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</si>
  <si>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</si>
  <si>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</si>
  <si>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</si>
  <si>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</si>
  <si>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</si>
  <si>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</si>
  <si>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</si>
  <si>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</si>
  <si>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</si>
  <si>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</si>
  <si>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</si>
  <si>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</si>
  <si>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</si>
  <si>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</si>
  <si>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</si>
  <si>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</si>
  <si>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</si>
  <si>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</si>
  <si>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</si>
  <si>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</si>
  <si>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</si>
  <si>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</si>
  <si>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</si>
  <si>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</si>
  <si>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</si>
  <si>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</si>
  <si>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</si>
  <si>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</si>
  <si>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</si>
  <si>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</si>
  <si>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</si>
  <si>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</si>
  <si>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</si>
  <si>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</si>
  <si>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</si>
  <si>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</si>
  <si>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</si>
  <si>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</si>
  <si>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</si>
  <si>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</si>
  <si>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</si>
  <si>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</si>
  <si>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</si>
  <si>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</si>
  <si>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</si>
  <si>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</si>
  <si>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</si>
  <si>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</si>
  <si>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</si>
  <si>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</si>
  <si>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</si>
  <si>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</si>
  <si>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</si>
  <si>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</si>
  <si>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</si>
  <si>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</si>
  <si>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</si>
  <si>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</si>
  <si>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</si>
  <si>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</si>
  <si>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</si>
  <si>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</si>
  <si>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</si>
  <si>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</si>
  <si>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</si>
  <si>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</si>
  <si>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</si>
  <si>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</si>
  <si>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</si>
  <si>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</si>
  <si>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</si>
  <si>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</si>
  <si>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</si>
  <si>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</si>
  <si>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</si>
  <si>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</si>
  <si>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</si>
  <si>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</si>
  <si>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</si>
  <si>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</si>
  <si>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</si>
  <si>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</si>
  <si>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</si>
  <si>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</si>
  <si>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</si>
  <si>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</si>
  <si>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</si>
  <si>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</si>
  <si>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</si>
  <si>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</si>
  <si>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</si>
  <si>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</si>
  <si>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</si>
  <si>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</si>
  <si>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</si>
  <si>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</si>
  <si>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</si>
  <si>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</si>
  <si>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</si>
  <si>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</si>
  <si>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</si>
  <si>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</si>
  <si>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</si>
  <si>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</si>
  <si>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</si>
  <si>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</si>
  <si>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</si>
  <si>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</si>
  <si>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</si>
  <si>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</si>
  <si>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</si>
  <si>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</si>
  <si>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</si>
  <si>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</si>
  <si>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</si>
  <si>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</si>
  <si>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</si>
  <si>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</si>
  <si>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</si>
  <si>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</si>
  <si>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</si>
  <si>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</si>
  <si>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</si>
  <si>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</si>
  <si>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</si>
  <si>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</si>
  <si>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</si>
  <si>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</si>
  <si>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</si>
  <si>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</si>
  <si>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</si>
  <si>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</si>
  <si>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</si>
  <si>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</si>
  <si>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</si>
  <si>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</si>
  <si>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</si>
  <si>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</si>
  <si>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</si>
  <si>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</si>
  <si>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</si>
  <si>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</si>
  <si>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</si>
  <si>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</si>
  <si>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</si>
  <si>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</si>
  <si>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</si>
  <si>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</si>
  <si>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</si>
  <si>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</si>
  <si>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</si>
  <si>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</si>
  <si>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</si>
  <si>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</si>
  <si>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</si>
  <si>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</si>
  <si>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</si>
  <si>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</si>
  <si>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</si>
  <si>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</si>
  <si>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</si>
  <si>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</si>
  <si>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</si>
  <si>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</si>
  <si>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</si>
  <si>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</si>
  <si>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</si>
  <si>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</si>
  <si>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</si>
  <si>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</si>
  <si>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</si>
  <si>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</si>
  <si>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</si>
  <si>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</si>
  <si>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</si>
  <si>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</si>
  <si>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</si>
  <si>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</si>
  <si>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</si>
  <si>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</si>
  <si>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</si>
  <si>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</si>
  <si>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</si>
  <si>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</si>
  <si>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</si>
  <si>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</si>
  <si>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</si>
  <si>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</si>
  <si>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</si>
  <si>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</si>
  <si>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</si>
  <si>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</si>
  <si>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</si>
  <si>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</si>
  <si>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</si>
  <si>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</si>
  <si>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</si>
  <si>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</si>
  <si>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</si>
  <si>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</si>
  <si>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</si>
  <si>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</si>
  <si>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</si>
  <si>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</si>
  <si>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</si>
  <si>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</si>
  <si>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</si>
  <si>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</si>
  <si>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</si>
  <si>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</si>
  <si>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</si>
  <si>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</si>
  <si>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</si>
  <si>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</si>
  <si>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</si>
  <si>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</si>
  <si>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</si>
  <si>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</si>
  <si>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</si>
  <si>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</si>
  <si>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</si>
  <si>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</si>
  <si>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</si>
  <si>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</si>
  <si>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</si>
  <si>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</si>
  <si>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</si>
  <si>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</si>
  <si>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</si>
  <si>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</si>
  <si>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</si>
  <si>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</si>
  <si>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</si>
  <si>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</si>
  <si>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</si>
  <si>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</si>
  <si>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</si>
  <si>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</si>
  <si>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</si>
  <si>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</si>
  <si>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</si>
  <si>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</si>
  <si>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</si>
  <si>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</si>
  <si>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</si>
  <si>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</si>
  <si>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</si>
  <si>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</si>
  <si>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</si>
  <si>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</si>
  <si>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</si>
  <si>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</si>
  <si>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</si>
  <si>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</si>
  <si>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</si>
  <si>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</si>
  <si>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</si>
  <si>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</si>
  <si>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</si>
  <si>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</si>
  <si>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</si>
  <si>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</si>
  <si>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</si>
  <si>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</si>
  <si>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</si>
  <si>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</si>
  <si>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</si>
  <si>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</si>
  <si>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</si>
  <si>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</si>
  <si>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</si>
  <si>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</si>
  <si>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</si>
  <si>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</si>
  <si>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</si>
  <si>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</si>
  <si>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</si>
  <si>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</si>
  <si>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</si>
  <si>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</si>
  <si>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</si>
  <si>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</si>
  <si>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</si>
  <si>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</si>
  <si>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</si>
  <si>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</si>
  <si>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</si>
  <si>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</si>
  <si>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</si>
  <si>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</si>
  <si>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</si>
  <si>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</si>
  <si>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</si>
  <si>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</si>
  <si>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</si>
  <si>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</si>
  <si>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</si>
  <si>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</si>
  <si>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</si>
  <si>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</si>
  <si>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</si>
  <si>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</si>
  <si>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</si>
  <si>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</si>
  <si>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</si>
  <si>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</si>
  <si>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</si>
  <si>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</si>
  <si>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</si>
  <si>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</si>
  <si>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</si>
  <si>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</si>
  <si>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</si>
  <si>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</si>
  <si>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</si>
  <si>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</si>
  <si>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</si>
  <si>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</si>
  <si>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</si>
  <si>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</si>
  <si>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</si>
  <si>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</si>
  <si>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</si>
  <si>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</si>
  <si>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</si>
  <si>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</si>
  <si>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</si>
  <si>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</si>
  <si>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</si>
  <si>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</si>
  <si>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</si>
  <si>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</si>
  <si>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</si>
  <si>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</si>
  <si>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</si>
  <si>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</si>
  <si>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</si>
  <si>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</si>
  <si>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</si>
  <si>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</si>
  <si>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</si>
  <si>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</si>
  <si>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</si>
  <si>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</si>
  <si>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</si>
  <si>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</si>
  <si>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</si>
  <si>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</si>
  <si>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</si>
  <si>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</si>
  <si>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</si>
  <si>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</si>
  <si>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</si>
  <si>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</si>
  <si>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</si>
  <si>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</si>
  <si>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</si>
  <si>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</si>
  <si>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</si>
  <si>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</si>
  <si>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</si>
  <si>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</si>
  <si>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</si>
  <si>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</si>
  <si>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</si>
  <si>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</si>
  <si>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</si>
  <si>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</si>
  <si>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</si>
  <si>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</si>
  <si>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</si>
  <si>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</si>
  <si>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</si>
  <si>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</si>
  <si>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</si>
  <si>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</si>
  <si>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</si>
  <si>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</si>
  <si>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</si>
  <si>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</si>
  <si>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</si>
  <si>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</si>
  <si>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</si>
  <si>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</si>
  <si>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</si>
  <si>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</si>
  <si>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</si>
  <si>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</si>
  <si>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</si>
  <si>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</si>
  <si>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</si>
  <si>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</si>
  <si>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</si>
  <si>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</si>
  <si>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</si>
  <si>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</si>
  <si>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</si>
  <si>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</si>
  <si>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</si>
  <si>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</si>
  <si>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</si>
  <si>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</si>
  <si>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</si>
  <si>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</si>
  <si>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</si>
  <si>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</si>
  <si>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</si>
  <si>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</si>
  <si>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</si>
  <si>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</si>
  <si>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</si>
  <si>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</si>
  <si>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</si>
  <si>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</si>
  <si>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</si>
  <si>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</si>
  <si>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</si>
  <si>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</si>
  <si>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</si>
  <si>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</si>
  <si>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</si>
  <si>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</si>
  <si>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</si>
  <si>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</si>
  <si>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</si>
  <si>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</si>
  <si>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</si>
  <si>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</si>
  <si>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</si>
  <si>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</si>
  <si>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</si>
  <si>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</si>
  <si>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</si>
  <si>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</si>
  <si>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</si>
  <si>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</si>
  <si>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</si>
  <si>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</si>
  <si>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</si>
  <si>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</si>
  <si>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</si>
  <si>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</si>
  <si>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</si>
  <si>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</si>
  <si>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</si>
  <si>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</si>
  <si>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</si>
  <si>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</si>
  <si>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</si>
  <si>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</si>
  <si>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</si>
  <si>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</si>
  <si>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</si>
  <si>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</si>
  <si>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</si>
  <si>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</si>
  <si>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</si>
  <si>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</si>
  <si>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</si>
  <si>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</si>
  <si>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</si>
  <si>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</si>
  <si>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</si>
  <si>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</si>
  <si>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</si>
  <si>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</si>
  <si>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</si>
  <si>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</si>
  <si>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</si>
  <si>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</si>
  <si>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</si>
  <si>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</si>
  <si>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</si>
  <si>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</si>
  <si>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</si>
  <si>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</si>
  <si>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</si>
  <si>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</si>
  <si>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</si>
  <si>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</si>
  <si>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</si>
  <si>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</si>
  <si>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</si>
  <si>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</si>
  <si>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</si>
  <si>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</si>
  <si>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</si>
  <si>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</si>
  <si>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</si>
  <si>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</si>
  <si>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</si>
  <si>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</si>
  <si>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</si>
  <si>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</si>
  <si>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</si>
  <si>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</si>
  <si>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</si>
  <si>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</si>
  <si>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</si>
  <si>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</si>
  <si>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</si>
  <si>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</si>
  <si>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</si>
  <si>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</si>
  <si>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</si>
  <si>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</si>
  <si>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</si>
  <si>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</si>
  <si>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</si>
  <si>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</si>
  <si>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</si>
  <si>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</si>
  <si>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</si>
  <si>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</si>
  <si>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</si>
  <si>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</si>
  <si>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</si>
  <si>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</si>
  <si>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</si>
  <si>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</si>
  <si>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</si>
  <si>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</si>
  <si>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</si>
  <si>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</si>
  <si>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</si>
  <si>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</si>
  <si>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</si>
  <si>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</si>
  <si>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</si>
  <si>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</si>
  <si>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</si>
  <si>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</si>
  <si>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</si>
  <si>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</si>
  <si>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</si>
  <si>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</si>
  <si>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</si>
  <si>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</si>
  <si>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</si>
  <si>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</si>
  <si>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</si>
  <si>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</si>
  <si>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</si>
  <si>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</si>
  <si>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</si>
  <si>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</si>
  <si>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</si>
  <si>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</si>
  <si>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</si>
  <si>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</si>
  <si>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</si>
  <si>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</si>
  <si>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</si>
  <si>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</si>
  <si>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</si>
  <si>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</si>
  <si>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</si>
  <si>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</si>
  <si>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</si>
  <si>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</si>
  <si>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</si>
  <si>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</si>
  <si>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</si>
  <si>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</si>
  <si>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</si>
  <si>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</si>
  <si>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</si>
  <si>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</si>
  <si>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</si>
  <si>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</si>
  <si>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</si>
  <si>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</si>
  <si>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</si>
  <si>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</si>
  <si>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</si>
  <si>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</si>
  <si>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</si>
  <si>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</si>
  <si>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</si>
  <si>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</si>
  <si>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</si>
  <si>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</si>
  <si>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</si>
  <si>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</si>
  <si>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</si>
  <si>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</si>
  <si>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</si>
  <si>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</si>
  <si>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</si>
  <si>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</si>
  <si>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</si>
  <si>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</si>
  <si>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</si>
  <si>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</si>
  <si>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</si>
  <si>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</si>
  <si>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</si>
  <si>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</si>
  <si>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</si>
  <si>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</si>
  <si>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</si>
  <si>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</si>
  <si>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</si>
  <si>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</si>
  <si>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</si>
  <si>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</si>
  <si>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</si>
  <si>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</si>
  <si>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</si>
  <si>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</si>
  <si>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</si>
  <si>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</si>
  <si>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</si>
  <si>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</si>
  <si>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</si>
  <si>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</si>
  <si>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</si>
  <si>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</si>
  <si>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</si>
  <si>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</si>
  <si>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</si>
  <si>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</si>
  <si>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</si>
  <si>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</si>
  <si>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</si>
  <si>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</si>
  <si>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</si>
  <si>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</si>
  <si>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</si>
  <si>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</si>
  <si>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</si>
  <si>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</si>
  <si>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</si>
  <si>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</si>
  <si>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</si>
  <si>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</si>
  <si>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</si>
  <si>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</si>
  <si>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</si>
  <si>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</si>
  <si>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</si>
  <si>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</si>
  <si>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</si>
  <si>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</si>
  <si>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</si>
  <si>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</si>
  <si>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</si>
  <si>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</si>
  <si>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</si>
  <si>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</si>
  <si>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</si>
  <si>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</si>
  <si>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</si>
  <si>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</si>
  <si>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</si>
  <si>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</si>
  <si>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</si>
  <si>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</si>
  <si>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</si>
  <si>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</si>
  <si>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</si>
  <si>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</si>
  <si>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</si>
  <si>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</si>
  <si>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</si>
  <si>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</si>
  <si>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</si>
  <si>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</si>
  <si>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</si>
  <si>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</si>
  <si>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</si>
  <si>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</si>
  <si>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</si>
  <si>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</si>
  <si>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</si>
  <si>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</si>
  <si>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</si>
  <si>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</si>
  <si>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</si>
  <si>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</si>
  <si>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</si>
  <si>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</si>
  <si>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</si>
  <si>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</si>
  <si>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</si>
  <si>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</si>
  <si>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</si>
  <si>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</si>
  <si>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</si>
  <si>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</si>
  <si>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</si>
  <si>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</si>
  <si>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</si>
  <si>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</si>
  <si>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</si>
  <si>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</si>
  <si>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</si>
  <si>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</si>
  <si>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</si>
  <si>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</si>
  <si>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</si>
  <si>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</si>
  <si>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</si>
  <si>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</si>
  <si>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</si>
  <si>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</si>
  <si>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</si>
  <si>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</si>
  <si>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</si>
  <si>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</si>
  <si>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</si>
  <si>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</si>
  <si>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</si>
  <si>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</si>
  <si>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</si>
  <si>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</si>
  <si>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</si>
  <si>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</si>
  <si>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</si>
  <si>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</si>
  <si>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</si>
  <si>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</si>
  <si>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</si>
  <si>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</si>
  <si>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</si>
  <si>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</si>
  <si>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</si>
  <si>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</si>
  <si>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</si>
  <si>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</si>
  <si>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</si>
  <si>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</si>
  <si>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</si>
  <si>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</si>
  <si>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</si>
  <si>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</si>
  <si>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</si>
  <si>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</si>
  <si>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</si>
  <si>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</si>
  <si>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</si>
  <si>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</si>
  <si>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</si>
  <si>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</si>
  <si>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</si>
  <si>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</si>
  <si>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</si>
  <si>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</si>
  <si>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</si>
  <si>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</si>
  <si>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</si>
  <si>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</si>
  <si>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</si>
  <si>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</si>
  <si>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</si>
  <si>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</si>
  <si>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</si>
  <si>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</si>
  <si>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</si>
  <si>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</si>
  <si>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</si>
  <si>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</si>
  <si>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</si>
  <si>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</si>
  <si>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</si>
  <si>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</si>
  <si>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</si>
  <si>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</si>
  <si>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</si>
  <si>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</si>
  <si>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</si>
  <si>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</si>
  <si>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</si>
  <si>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</si>
  <si>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</si>
  <si>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</si>
  <si>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</si>
  <si>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</si>
  <si>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</si>
  <si>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</si>
  <si>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</si>
  <si>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</si>
  <si>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</si>
  <si>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</si>
  <si>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</si>
  <si>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</si>
  <si>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</si>
  <si>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</si>
  <si>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</si>
  <si>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</si>
  <si>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</si>
  <si>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</si>
  <si>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</si>
  <si>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</si>
  <si>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</si>
  <si>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</si>
  <si>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</si>
  <si>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</si>
  <si>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</si>
  <si>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</si>
  <si>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</si>
  <si>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</si>
  <si>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</si>
  <si>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</si>
  <si>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</si>
  <si>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</si>
  <si>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</si>
  <si>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</si>
  <si>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</si>
  <si>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</si>
  <si>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</si>
  <si>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</si>
  <si>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</si>
  <si>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</si>
  <si>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</si>
  <si>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</si>
  <si>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</si>
  <si>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</si>
  <si>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</si>
  <si>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</si>
  <si>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</si>
  <si>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</si>
  <si>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</si>
  <si>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</si>
  <si>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</si>
  <si>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</si>
  <si>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</si>
  <si>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</si>
  <si>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</si>
  <si>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</si>
  <si>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</si>
  <si>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</si>
  <si>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</si>
  <si>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</si>
  <si>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</si>
  <si>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</si>
  <si>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</si>
  <si>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</si>
  <si>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</si>
  <si>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</si>
  <si>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</si>
  <si>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</si>
  <si>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</si>
  <si>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</si>
  <si>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</si>
  <si>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</si>
  <si>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</si>
  <si>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</si>
  <si>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</si>
  <si>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</si>
  <si>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</si>
  <si>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</si>
  <si>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</si>
  <si>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</si>
  <si>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</si>
  <si>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</si>
  <si>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</si>
  <si>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</si>
  <si>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</si>
  <si>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</si>
  <si>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</si>
  <si>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</si>
  <si>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</si>
  <si>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</si>
  <si>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</si>
  <si>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</si>
  <si>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</si>
  <si>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</si>
  <si>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</si>
  <si>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</si>
  <si>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</si>
  <si>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</si>
  <si>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</si>
  <si>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</si>
  <si>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</si>
  <si>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</si>
  <si>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</si>
  <si>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</si>
  <si>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</si>
  <si>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</si>
  <si>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</si>
  <si>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</si>
  <si>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</si>
  <si>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</si>
  <si>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</si>
  <si>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</si>
  <si>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</si>
  <si>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</si>
  <si>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</si>
  <si>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</si>
  <si>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</si>
  <si>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</si>
  <si>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</si>
  <si>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</si>
  <si>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</si>
  <si>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</si>
  <si>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</si>
  <si>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</si>
  <si>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</si>
  <si>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</si>
  <si>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</si>
  <si>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</si>
  <si>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</si>
  <si>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</si>
  <si>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</si>
  <si>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</si>
  <si>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</si>
  <si>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</si>
  <si>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</si>
  <si>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</si>
  <si>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</si>
  <si>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</si>
  <si>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</si>
  <si>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</si>
  <si>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</si>
  <si>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</si>
  <si>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</si>
  <si>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</si>
  <si>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</si>
  <si>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</si>
  <si>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</si>
  <si>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</si>
  <si>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</si>
  <si>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</si>
  <si>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</si>
  <si>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</si>
  <si>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</si>
  <si>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</si>
  <si>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</si>
  <si>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</si>
  <si>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</si>
  <si>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</si>
  <si>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</si>
  <si>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</si>
  <si>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</si>
  <si>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</si>
  <si>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</si>
  <si>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</si>
  <si>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</si>
  <si>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</si>
  <si>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</si>
  <si>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</si>
  <si>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</si>
  <si>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</si>
  <si>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</si>
  <si>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</si>
  <si>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</si>
  <si>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</si>
  <si>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</si>
  <si>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</si>
  <si>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</si>
  <si>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</si>
  <si>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</si>
  <si>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</si>
  <si>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</si>
  <si>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</si>
  <si>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</si>
  <si>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</si>
  <si>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</si>
  <si>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</si>
  <si>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</si>
  <si>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</si>
  <si>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</si>
  <si>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</si>
  <si>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</si>
  <si>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</si>
  <si>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</si>
  <si>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</si>
  <si>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</si>
  <si>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</si>
  <si>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</si>
  <si>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</si>
  <si>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</si>
  <si>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</si>
  <si>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</si>
  <si>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</si>
  <si>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</si>
  <si>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</si>
  <si>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</si>
  <si>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</si>
  <si>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</si>
  <si>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</si>
  <si>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</si>
  <si>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</si>
  <si>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</si>
  <si>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</si>
  <si>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</si>
  <si>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</si>
  <si>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</si>
  <si>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</si>
  <si>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</si>
  <si>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</si>
  <si>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</si>
  <si>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</si>
  <si>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</si>
  <si>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</si>
  <si>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</si>
  <si>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</si>
  <si>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</si>
  <si>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</si>
  <si>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</si>
  <si>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</si>
  <si>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</si>
  <si>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</si>
  <si>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</si>
  <si>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</si>
  <si>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</si>
  <si>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</si>
  <si>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</si>
  <si>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</si>
  <si>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</si>
  <si>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</si>
  <si>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</si>
  <si>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</si>
  <si>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</si>
  <si>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</si>
  <si>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</si>
  <si>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</si>
  <si>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</si>
  <si>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</si>
  <si>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</si>
  <si>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</si>
  <si>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</si>
  <si>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</si>
  <si>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</si>
  <si>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</si>
  <si>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</si>
  <si>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</si>
  <si>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</si>
  <si>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</si>
  <si>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</si>
  <si>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</si>
  <si>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</si>
  <si>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</si>
  <si>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</si>
  <si>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</si>
  <si>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</si>
  <si>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</si>
  <si>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</si>
  <si>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</si>
  <si>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</si>
  <si>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</si>
  <si>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</si>
  <si>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</si>
  <si>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</si>
  <si>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</si>
  <si>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</si>
  <si>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</si>
  <si>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</si>
  <si>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</si>
  <si>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</si>
  <si>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</si>
  <si>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</si>
  <si>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</si>
  <si>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</si>
  <si>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</si>
  <si>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</si>
  <si>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</si>
  <si>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</si>
  <si>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</si>
  <si>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</si>
  <si>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</si>
  <si>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</si>
  <si>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</si>
  <si>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</si>
  <si>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</si>
  <si>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</si>
  <si>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</si>
  <si>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</si>
  <si>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</si>
  <si>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</si>
  <si>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</si>
  <si>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</si>
  <si>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</si>
  <si>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</si>
  <si>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</si>
  <si>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</si>
  <si>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</si>
  <si>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</si>
  <si>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</si>
  <si>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</si>
  <si>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</si>
  <si>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</si>
  <si>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</si>
  <si>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</si>
  <si>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</si>
  <si>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</si>
  <si>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</si>
  <si>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</si>
  <si>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</si>
  <si>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</si>
  <si>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</si>
  <si>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</si>
  <si>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</si>
  <si>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</si>
  <si>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</si>
  <si>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</si>
  <si>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</si>
  <si>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</si>
  <si>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</si>
  <si>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</si>
  <si>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</si>
  <si>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</si>
  <si>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</si>
  <si>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</si>
  <si>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</si>
  <si>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</si>
  <si>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</si>
  <si>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</si>
  <si>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</si>
  <si>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</si>
  <si>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</si>
  <si>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</si>
  <si>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</si>
  <si>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</si>
  <si>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</si>
  <si>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</si>
  <si>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</si>
  <si>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</si>
  <si>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</si>
  <si>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</si>
  <si>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</si>
  <si>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</si>
  <si>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</si>
  <si>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</si>
  <si>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</si>
  <si>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</si>
  <si>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</si>
  <si>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</si>
  <si>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</si>
  <si>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</si>
  <si>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</si>
  <si>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</si>
  <si>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</si>
  <si>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</si>
  <si>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</si>
  <si>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</si>
  <si>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</si>
  <si>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</si>
  <si>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</si>
  <si>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</si>
  <si>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</si>
  <si>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</si>
  <si>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</si>
  <si>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</si>
  <si>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</si>
  <si>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</si>
  <si>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</si>
  <si>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</si>
  <si>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</si>
  <si>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</si>
  <si>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</si>
  <si>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</si>
  <si>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</si>
  <si>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</si>
  <si>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</si>
  <si>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</si>
  <si>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</si>
  <si>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</si>
  <si>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</si>
  <si>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</si>
  <si>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</si>
  <si>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</si>
  <si>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</si>
  <si>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</si>
  <si>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</si>
  <si>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</si>
  <si>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</si>
  <si>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</si>
  <si>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</si>
  <si>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</si>
  <si>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</si>
  <si>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</si>
  <si>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</si>
  <si>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</si>
  <si>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</si>
  <si>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</si>
  <si>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</si>
  <si>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</si>
  <si>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</si>
  <si>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</si>
  <si>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</si>
  <si>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</si>
  <si>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</si>
  <si>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</si>
  <si>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</si>
  <si>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</si>
  <si>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</si>
  <si>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</si>
  <si>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</si>
  <si>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</si>
  <si>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</si>
  <si>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</si>
  <si>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</si>
  <si>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</si>
  <si>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</si>
  <si>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</si>
  <si>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</si>
  <si>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</si>
  <si>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</si>
  <si>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</si>
  <si>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</si>
  <si>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</si>
  <si>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</si>
  <si>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Failed</t>
  </si>
  <si>
    <t>Successful</t>
  </si>
  <si>
    <t>Mean</t>
  </si>
  <si>
    <t>Median</t>
  </si>
  <si>
    <t>Min</t>
  </si>
  <si>
    <t>Max</t>
  </si>
  <si>
    <t>Variance</t>
  </si>
  <si>
    <t>Std Dev</t>
  </si>
  <si>
    <t>Count of name</t>
  </si>
  <si>
    <t>Number of Projects</t>
  </si>
  <si>
    <t>Country of Origin</t>
  </si>
  <si>
    <t>Percentage of Total Project</t>
  </si>
  <si>
    <t>Category Percentage per Country</t>
  </si>
  <si>
    <t>Percentage of Total Projects</t>
  </si>
  <si>
    <t>Project Outcome</t>
  </si>
  <si>
    <t>Canceled %</t>
  </si>
  <si>
    <t>Live %</t>
  </si>
  <si>
    <t>Successful %</t>
  </si>
  <si>
    <t>Failed %</t>
  </si>
  <si>
    <t>The numbers of bakers on a funding project is typically  small (fewer than ~1000) so the distributions are skewed to the right.</t>
  </si>
  <si>
    <t>A small number of projects has drawn a larger number of bakers which tends to raise the mean values.</t>
  </si>
  <si>
    <t>For this reason, the median is a better indicator to summarize the data.</t>
  </si>
  <si>
    <t>The variability is larger for the successful campaigns than for the failed ones (stdev of 1226.24 and 959.99 respectively).</t>
  </si>
  <si>
    <t>The average donation being less than 100 units of the local currency, it is probable that goals are exceeded when more bakers show up.</t>
  </si>
  <si>
    <t>It does make sense, because funding campaigns can exceed their goals.</t>
  </si>
  <si>
    <t>This absence of upper limit for the number of bakers for successful projects is reflected by the wider distribution as charaterized by the larger stdev.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</si>
</sst>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4" applyFont="1"/>
    <xf numFmtId="164" fontId="0" fillId="0" borderId="0" xfId="44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 applyAlignment="1">
      <alignment horizontal="center" vertical="center"/>
    </xf>
    <xf numFmtId="43" fontId="0" fillId="0" borderId="10" xfId="42" applyFont="1" applyBorder="1"/>
    <xf numFmtId="0" fontId="16" fillId="0" borderId="12" xfId="0" applyFont="1" applyBorder="1" applyAlignment="1">
      <alignment horizontal="center"/>
    </xf>
    <xf numFmtId="0" fontId="0" fillId="0" borderId="13" xfId="0" applyBorder="1"/>
    <xf numFmtId="43" fontId="0" fillId="0" borderId="14" xfId="42" applyFont="1" applyBorder="1"/>
    <xf numFmtId="0" fontId="0" fillId="0" borderId="15" xfId="0" applyBorder="1"/>
    <xf numFmtId="43" fontId="0" fillId="0" borderId="16" xfId="42" applyFont="1" applyBorder="1"/>
    <xf numFmtId="43" fontId="0" fillId="0" borderId="17" xfId="42" applyFont="1" applyBorder="1"/>
    <xf numFmtId="0" fontId="0" fillId="0" borderId="18" xfId="0" applyBorder="1"/>
    <xf numFmtId="0" fontId="0" fillId="0" borderId="19" xfId="0" applyBorder="1"/>
    <xf numFmtId="0" fontId="16" fillId="0" borderId="11" xfId="0" applyFon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64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43" applyNumberFormat="1" applyFont="1"/>
    <xf numFmtId="2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rgb="FFCC330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CC33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[CrowdfundingBookSolved.xlsx]Pivot_Category!PivotTable1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45A-9DB7-E3436A59C414}"/>
            </c:ext>
          </c:extLst>
        </c:ser>
        <c:ser>
          <c:idx val="1"/>
          <c:order val="1"/>
          <c:tx>
            <c:strRef>
              <c:f>Pivot_Category!$C$3:$C$4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3-445A-9DB7-E3436A59C414}"/>
            </c:ext>
          </c:extLst>
        </c:ser>
        <c:ser>
          <c:idx val="2"/>
          <c:order val="2"/>
          <c:tx>
            <c:strRef>
              <c:f>Pivot_Category!$D$3:$D$4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3-445A-9DB7-E3436A59C414}"/>
            </c:ext>
          </c:extLst>
        </c:ser>
        <c:ser>
          <c:idx val="3"/>
          <c:order val="3"/>
          <c:tx>
            <c:strRef>
              <c:f>Pivot_Category!$E$3:$E$4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F3-445A-9DB7-E3436A59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976751"/>
        <c:axId val="1469067839"/>
      </c:barChart>
      <c:catAx>
        <c:axId val="147597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7839"/>
        <c:crosses val="autoZero"/>
        <c:auto val="1"/>
        <c:lblAlgn val="ctr"/>
        <c:lblOffset val="100"/>
        <c:noMultiLvlLbl val="0"/>
      </c:catAx>
      <c:valAx>
        <c:axId val="14690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as a function of the Funding Goal (USA-only)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FundingGoalUS!$G$1</c:f>
              <c:strCache>
                <c:ptCount val="1"/>
                <c:pt idx="0">
                  <c:v>Canceled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FundingGoalUS!$A$2:$A$375</c:f>
              <c:numCache>
                <c:formatCode>General</c:formatCode>
                <c:ptCount val="374"/>
                <c:pt idx="0">
                  <c:v>100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14500</c:v>
                </c:pt>
                <c:pt idx="95">
                  <c:v>14900</c:v>
                </c:pt>
                <c:pt idx="96">
                  <c:v>15800</c:v>
                </c:pt>
                <c:pt idx="97">
                  <c:v>16200</c:v>
                </c:pt>
                <c:pt idx="98">
                  <c:v>16800</c:v>
                </c:pt>
                <c:pt idx="99">
                  <c:v>17700</c:v>
                </c:pt>
                <c:pt idx="100">
                  <c:v>18000</c:v>
                </c:pt>
                <c:pt idx="101">
                  <c:v>18900</c:v>
                </c:pt>
                <c:pt idx="102">
                  <c:v>19800</c:v>
                </c:pt>
                <c:pt idx="103">
                  <c:v>20000</c:v>
                </c:pt>
                <c:pt idx="104">
                  <c:v>20700</c:v>
                </c:pt>
                <c:pt idx="105">
                  <c:v>22500</c:v>
                </c:pt>
                <c:pt idx="106">
                  <c:v>23300</c:v>
                </c:pt>
                <c:pt idx="107">
                  <c:v>25500</c:v>
                </c:pt>
                <c:pt idx="108">
                  <c:v>25600</c:v>
                </c:pt>
                <c:pt idx="109">
                  <c:v>26500</c:v>
                </c:pt>
                <c:pt idx="110">
                  <c:v>27500</c:v>
                </c:pt>
                <c:pt idx="111">
                  <c:v>28200</c:v>
                </c:pt>
                <c:pt idx="112">
                  <c:v>28400</c:v>
                </c:pt>
                <c:pt idx="113">
                  <c:v>29400</c:v>
                </c:pt>
                <c:pt idx="114">
                  <c:v>29500</c:v>
                </c:pt>
                <c:pt idx="115">
                  <c:v>29600</c:v>
                </c:pt>
                <c:pt idx="116">
                  <c:v>31200</c:v>
                </c:pt>
                <c:pt idx="117">
                  <c:v>31400</c:v>
                </c:pt>
                <c:pt idx="118">
                  <c:v>33300</c:v>
                </c:pt>
                <c:pt idx="119">
                  <c:v>33600</c:v>
                </c:pt>
                <c:pt idx="120">
                  <c:v>33800</c:v>
                </c:pt>
                <c:pt idx="121">
                  <c:v>35000</c:v>
                </c:pt>
                <c:pt idx="122">
                  <c:v>37100</c:v>
                </c:pt>
                <c:pt idx="123">
                  <c:v>38200</c:v>
                </c:pt>
                <c:pt idx="124">
                  <c:v>38500</c:v>
                </c:pt>
                <c:pt idx="125">
                  <c:v>38800</c:v>
                </c:pt>
                <c:pt idx="126">
                  <c:v>38900</c:v>
                </c:pt>
                <c:pt idx="127">
                  <c:v>39300</c:v>
                </c:pt>
                <c:pt idx="128">
                  <c:v>40200</c:v>
                </c:pt>
                <c:pt idx="129">
                  <c:v>41000</c:v>
                </c:pt>
                <c:pt idx="130">
                  <c:v>41500</c:v>
                </c:pt>
                <c:pt idx="131">
                  <c:v>41700</c:v>
                </c:pt>
                <c:pt idx="132">
                  <c:v>42100</c:v>
                </c:pt>
                <c:pt idx="133">
                  <c:v>42600</c:v>
                </c:pt>
                <c:pt idx="134">
                  <c:v>42700</c:v>
                </c:pt>
                <c:pt idx="135">
                  <c:v>42800</c:v>
                </c:pt>
                <c:pt idx="136">
                  <c:v>43000</c:v>
                </c:pt>
                <c:pt idx="137">
                  <c:v>43800</c:v>
                </c:pt>
                <c:pt idx="138">
                  <c:v>45300</c:v>
                </c:pt>
                <c:pt idx="139">
                  <c:v>45600</c:v>
                </c:pt>
                <c:pt idx="140">
                  <c:v>46300</c:v>
                </c:pt>
                <c:pt idx="141">
                  <c:v>47900</c:v>
                </c:pt>
                <c:pt idx="142">
                  <c:v>48500</c:v>
                </c:pt>
                <c:pt idx="143">
                  <c:v>48900</c:v>
                </c:pt>
                <c:pt idx="144">
                  <c:v>49700</c:v>
                </c:pt>
                <c:pt idx="145">
                  <c:v>50200</c:v>
                </c:pt>
                <c:pt idx="146">
                  <c:v>50500</c:v>
                </c:pt>
                <c:pt idx="147">
                  <c:v>51100</c:v>
                </c:pt>
                <c:pt idx="148">
                  <c:v>51400</c:v>
                </c:pt>
                <c:pt idx="149">
                  <c:v>52000</c:v>
                </c:pt>
                <c:pt idx="150">
                  <c:v>52600</c:v>
                </c:pt>
                <c:pt idx="151">
                  <c:v>53100</c:v>
                </c:pt>
                <c:pt idx="152">
                  <c:v>54000</c:v>
                </c:pt>
                <c:pt idx="153">
                  <c:v>54300</c:v>
                </c:pt>
                <c:pt idx="154">
                  <c:v>54700</c:v>
                </c:pt>
                <c:pt idx="155">
                  <c:v>55800</c:v>
                </c:pt>
                <c:pt idx="156">
                  <c:v>56800</c:v>
                </c:pt>
                <c:pt idx="157">
                  <c:v>57800</c:v>
                </c:pt>
                <c:pt idx="158">
                  <c:v>59100</c:v>
                </c:pt>
                <c:pt idx="159">
                  <c:v>59200</c:v>
                </c:pt>
                <c:pt idx="160">
                  <c:v>60400</c:v>
                </c:pt>
                <c:pt idx="161">
                  <c:v>60900</c:v>
                </c:pt>
                <c:pt idx="162">
                  <c:v>61400</c:v>
                </c:pt>
                <c:pt idx="163">
                  <c:v>61500</c:v>
                </c:pt>
                <c:pt idx="164">
                  <c:v>62300</c:v>
                </c:pt>
                <c:pt idx="165">
                  <c:v>62500</c:v>
                </c:pt>
                <c:pt idx="166">
                  <c:v>63200</c:v>
                </c:pt>
                <c:pt idx="167">
                  <c:v>63400</c:v>
                </c:pt>
                <c:pt idx="168">
                  <c:v>64300</c:v>
                </c:pt>
                <c:pt idx="169">
                  <c:v>66100</c:v>
                </c:pt>
                <c:pt idx="170">
                  <c:v>66200</c:v>
                </c:pt>
                <c:pt idx="171">
                  <c:v>66600</c:v>
                </c:pt>
                <c:pt idx="172">
                  <c:v>67800</c:v>
                </c:pt>
                <c:pt idx="173">
                  <c:v>68800</c:v>
                </c:pt>
                <c:pt idx="174">
                  <c:v>69700</c:v>
                </c:pt>
                <c:pt idx="175">
                  <c:v>69800</c:v>
                </c:pt>
                <c:pt idx="176">
                  <c:v>70300</c:v>
                </c:pt>
                <c:pt idx="177">
                  <c:v>70400</c:v>
                </c:pt>
                <c:pt idx="178">
                  <c:v>70600</c:v>
                </c:pt>
                <c:pt idx="179">
                  <c:v>70700</c:v>
                </c:pt>
                <c:pt idx="180">
                  <c:v>71100</c:v>
                </c:pt>
                <c:pt idx="181">
                  <c:v>71200</c:v>
                </c:pt>
                <c:pt idx="182">
                  <c:v>71500</c:v>
                </c:pt>
                <c:pt idx="183">
                  <c:v>72100</c:v>
                </c:pt>
                <c:pt idx="184">
                  <c:v>72400</c:v>
                </c:pt>
                <c:pt idx="185">
                  <c:v>73000</c:v>
                </c:pt>
                <c:pt idx="186">
                  <c:v>73800</c:v>
                </c:pt>
                <c:pt idx="187">
                  <c:v>74100</c:v>
                </c:pt>
                <c:pt idx="188">
                  <c:v>74700</c:v>
                </c:pt>
                <c:pt idx="189">
                  <c:v>75000</c:v>
                </c:pt>
                <c:pt idx="190">
                  <c:v>75100</c:v>
                </c:pt>
                <c:pt idx="191">
                  <c:v>76100</c:v>
                </c:pt>
                <c:pt idx="192">
                  <c:v>79400</c:v>
                </c:pt>
                <c:pt idx="193">
                  <c:v>80500</c:v>
                </c:pt>
                <c:pt idx="194">
                  <c:v>81000</c:v>
                </c:pt>
                <c:pt idx="195">
                  <c:v>81200</c:v>
                </c:pt>
                <c:pt idx="196">
                  <c:v>81300</c:v>
                </c:pt>
                <c:pt idx="197">
                  <c:v>81600</c:v>
                </c:pt>
                <c:pt idx="198">
                  <c:v>82800</c:v>
                </c:pt>
                <c:pt idx="199">
                  <c:v>83000</c:v>
                </c:pt>
                <c:pt idx="200">
                  <c:v>83300</c:v>
                </c:pt>
                <c:pt idx="201">
                  <c:v>84300</c:v>
                </c:pt>
                <c:pt idx="202">
                  <c:v>84400</c:v>
                </c:pt>
                <c:pt idx="203">
                  <c:v>84500</c:v>
                </c:pt>
                <c:pt idx="204">
                  <c:v>84600</c:v>
                </c:pt>
                <c:pt idx="205">
                  <c:v>84900</c:v>
                </c:pt>
                <c:pt idx="206">
                  <c:v>85000</c:v>
                </c:pt>
                <c:pt idx="207">
                  <c:v>85600</c:v>
                </c:pt>
                <c:pt idx="208">
                  <c:v>85900</c:v>
                </c:pt>
                <c:pt idx="209">
                  <c:v>86200</c:v>
                </c:pt>
                <c:pt idx="210">
                  <c:v>86400</c:v>
                </c:pt>
                <c:pt idx="211">
                  <c:v>87300</c:v>
                </c:pt>
                <c:pt idx="212">
                  <c:v>87900</c:v>
                </c:pt>
                <c:pt idx="213">
                  <c:v>88400</c:v>
                </c:pt>
                <c:pt idx="214">
                  <c:v>88700</c:v>
                </c:pt>
                <c:pt idx="215">
                  <c:v>88800</c:v>
                </c:pt>
                <c:pt idx="216">
                  <c:v>88900</c:v>
                </c:pt>
                <c:pt idx="217">
                  <c:v>89100</c:v>
                </c:pt>
                <c:pt idx="218">
                  <c:v>89900</c:v>
                </c:pt>
                <c:pt idx="219">
                  <c:v>90200</c:v>
                </c:pt>
                <c:pt idx="220">
                  <c:v>90400</c:v>
                </c:pt>
                <c:pt idx="221">
                  <c:v>91400</c:v>
                </c:pt>
                <c:pt idx="222">
                  <c:v>92100</c:v>
                </c:pt>
                <c:pt idx="223">
                  <c:v>92400</c:v>
                </c:pt>
                <c:pt idx="224">
                  <c:v>92500</c:v>
                </c:pt>
                <c:pt idx="225">
                  <c:v>93800</c:v>
                </c:pt>
                <c:pt idx="226">
                  <c:v>94000</c:v>
                </c:pt>
                <c:pt idx="227">
                  <c:v>94500</c:v>
                </c:pt>
                <c:pt idx="228">
                  <c:v>94900</c:v>
                </c:pt>
                <c:pt idx="229">
                  <c:v>96500</c:v>
                </c:pt>
                <c:pt idx="230">
                  <c:v>96700</c:v>
                </c:pt>
                <c:pt idx="231">
                  <c:v>97100</c:v>
                </c:pt>
                <c:pt idx="232">
                  <c:v>97200</c:v>
                </c:pt>
                <c:pt idx="233">
                  <c:v>97300</c:v>
                </c:pt>
                <c:pt idx="234">
                  <c:v>97600</c:v>
                </c:pt>
                <c:pt idx="235">
                  <c:v>98600</c:v>
                </c:pt>
                <c:pt idx="236">
                  <c:v>98700</c:v>
                </c:pt>
                <c:pt idx="237">
                  <c:v>98800</c:v>
                </c:pt>
                <c:pt idx="238">
                  <c:v>99500</c:v>
                </c:pt>
                <c:pt idx="239">
                  <c:v>101400</c:v>
                </c:pt>
                <c:pt idx="240">
                  <c:v>102500</c:v>
                </c:pt>
                <c:pt idx="241">
                  <c:v>102900</c:v>
                </c:pt>
                <c:pt idx="242">
                  <c:v>103200</c:v>
                </c:pt>
                <c:pt idx="243">
                  <c:v>104400</c:v>
                </c:pt>
                <c:pt idx="244">
                  <c:v>105000</c:v>
                </c:pt>
                <c:pt idx="245">
                  <c:v>105300</c:v>
                </c:pt>
                <c:pt idx="246">
                  <c:v>106400</c:v>
                </c:pt>
                <c:pt idx="247">
                  <c:v>107500</c:v>
                </c:pt>
                <c:pt idx="248">
                  <c:v>108700</c:v>
                </c:pt>
                <c:pt idx="249">
                  <c:v>108800</c:v>
                </c:pt>
                <c:pt idx="250">
                  <c:v>109000</c:v>
                </c:pt>
                <c:pt idx="251">
                  <c:v>110300</c:v>
                </c:pt>
                <c:pt idx="252">
                  <c:v>110800</c:v>
                </c:pt>
                <c:pt idx="253">
                  <c:v>111100</c:v>
                </c:pt>
                <c:pt idx="254">
                  <c:v>112100</c:v>
                </c:pt>
                <c:pt idx="255">
                  <c:v>112300</c:v>
                </c:pt>
                <c:pt idx="256">
                  <c:v>113500</c:v>
                </c:pt>
                <c:pt idx="257">
                  <c:v>113800</c:v>
                </c:pt>
                <c:pt idx="258">
                  <c:v>114300</c:v>
                </c:pt>
                <c:pt idx="259">
                  <c:v>114400</c:v>
                </c:pt>
                <c:pt idx="260">
                  <c:v>115000</c:v>
                </c:pt>
                <c:pt idx="261">
                  <c:v>116300</c:v>
                </c:pt>
                <c:pt idx="262">
                  <c:v>116500</c:v>
                </c:pt>
                <c:pt idx="263">
                  <c:v>117000</c:v>
                </c:pt>
                <c:pt idx="264">
                  <c:v>117900</c:v>
                </c:pt>
                <c:pt idx="265">
                  <c:v>118000</c:v>
                </c:pt>
                <c:pt idx="266">
                  <c:v>118200</c:v>
                </c:pt>
                <c:pt idx="267">
                  <c:v>119200</c:v>
                </c:pt>
                <c:pt idx="268">
                  <c:v>119800</c:v>
                </c:pt>
                <c:pt idx="269">
                  <c:v>121100</c:v>
                </c:pt>
                <c:pt idx="270">
                  <c:v>121400</c:v>
                </c:pt>
                <c:pt idx="271">
                  <c:v>121500</c:v>
                </c:pt>
                <c:pt idx="272">
                  <c:v>121600</c:v>
                </c:pt>
                <c:pt idx="273">
                  <c:v>121700</c:v>
                </c:pt>
                <c:pt idx="274">
                  <c:v>122900</c:v>
                </c:pt>
                <c:pt idx="275">
                  <c:v>123600</c:v>
                </c:pt>
                <c:pt idx="276">
                  <c:v>125400</c:v>
                </c:pt>
                <c:pt idx="277">
                  <c:v>125600</c:v>
                </c:pt>
                <c:pt idx="278">
                  <c:v>128900</c:v>
                </c:pt>
                <c:pt idx="279">
                  <c:v>129100</c:v>
                </c:pt>
                <c:pt idx="280">
                  <c:v>129400</c:v>
                </c:pt>
                <c:pt idx="281">
                  <c:v>130800</c:v>
                </c:pt>
                <c:pt idx="282">
                  <c:v>131800</c:v>
                </c:pt>
                <c:pt idx="283">
                  <c:v>134300</c:v>
                </c:pt>
                <c:pt idx="284">
                  <c:v>134400</c:v>
                </c:pt>
                <c:pt idx="285">
                  <c:v>134600</c:v>
                </c:pt>
                <c:pt idx="286">
                  <c:v>135500</c:v>
                </c:pt>
                <c:pt idx="287">
                  <c:v>135600</c:v>
                </c:pt>
                <c:pt idx="288">
                  <c:v>136800</c:v>
                </c:pt>
                <c:pt idx="289">
                  <c:v>137200</c:v>
                </c:pt>
                <c:pt idx="290">
                  <c:v>137600</c:v>
                </c:pt>
                <c:pt idx="291">
                  <c:v>137900</c:v>
                </c:pt>
                <c:pt idx="292">
                  <c:v>139000</c:v>
                </c:pt>
                <c:pt idx="293">
                  <c:v>139500</c:v>
                </c:pt>
                <c:pt idx="294">
                  <c:v>141100</c:v>
                </c:pt>
                <c:pt idx="295">
                  <c:v>142400</c:v>
                </c:pt>
                <c:pt idx="296">
                  <c:v>145000</c:v>
                </c:pt>
                <c:pt idx="297">
                  <c:v>145500</c:v>
                </c:pt>
                <c:pt idx="298">
                  <c:v>145600</c:v>
                </c:pt>
                <c:pt idx="299">
                  <c:v>146400</c:v>
                </c:pt>
                <c:pt idx="300">
                  <c:v>147800</c:v>
                </c:pt>
                <c:pt idx="301">
                  <c:v>148400</c:v>
                </c:pt>
                <c:pt idx="302">
                  <c:v>149600</c:v>
                </c:pt>
                <c:pt idx="303">
                  <c:v>150500</c:v>
                </c:pt>
                <c:pt idx="304">
                  <c:v>150600</c:v>
                </c:pt>
                <c:pt idx="305">
                  <c:v>151300</c:v>
                </c:pt>
                <c:pt idx="306">
                  <c:v>153600</c:v>
                </c:pt>
                <c:pt idx="307">
                  <c:v>153700</c:v>
                </c:pt>
                <c:pt idx="308">
                  <c:v>153800</c:v>
                </c:pt>
                <c:pt idx="309">
                  <c:v>154500</c:v>
                </c:pt>
                <c:pt idx="310">
                  <c:v>156800</c:v>
                </c:pt>
                <c:pt idx="311">
                  <c:v>157300</c:v>
                </c:pt>
                <c:pt idx="312">
                  <c:v>159800</c:v>
                </c:pt>
                <c:pt idx="313">
                  <c:v>160400</c:v>
                </c:pt>
                <c:pt idx="314">
                  <c:v>161900</c:v>
                </c:pt>
                <c:pt idx="315">
                  <c:v>163600</c:v>
                </c:pt>
                <c:pt idx="316">
                  <c:v>163800</c:v>
                </c:pt>
                <c:pt idx="317">
                  <c:v>164100</c:v>
                </c:pt>
                <c:pt idx="318">
                  <c:v>164500</c:v>
                </c:pt>
                <c:pt idx="319">
                  <c:v>167400</c:v>
                </c:pt>
                <c:pt idx="320">
                  <c:v>167500</c:v>
                </c:pt>
                <c:pt idx="321">
                  <c:v>168500</c:v>
                </c:pt>
                <c:pt idx="322">
                  <c:v>168600</c:v>
                </c:pt>
                <c:pt idx="323">
                  <c:v>168700</c:v>
                </c:pt>
                <c:pt idx="324">
                  <c:v>170400</c:v>
                </c:pt>
                <c:pt idx="325">
                  <c:v>170600</c:v>
                </c:pt>
                <c:pt idx="326">
                  <c:v>170700</c:v>
                </c:pt>
                <c:pt idx="327">
                  <c:v>170800</c:v>
                </c:pt>
                <c:pt idx="328">
                  <c:v>171000</c:v>
                </c:pt>
                <c:pt idx="329">
                  <c:v>171300</c:v>
                </c:pt>
                <c:pt idx="330">
                  <c:v>172000</c:v>
                </c:pt>
                <c:pt idx="331">
                  <c:v>172700</c:v>
                </c:pt>
                <c:pt idx="332">
                  <c:v>173800</c:v>
                </c:pt>
                <c:pt idx="333">
                  <c:v>173900</c:v>
                </c:pt>
                <c:pt idx="334">
                  <c:v>174500</c:v>
                </c:pt>
                <c:pt idx="335">
                  <c:v>177700</c:v>
                </c:pt>
                <c:pt idx="336">
                  <c:v>178200</c:v>
                </c:pt>
                <c:pt idx="337">
                  <c:v>179100</c:v>
                </c:pt>
                <c:pt idx="338">
                  <c:v>180200</c:v>
                </c:pt>
                <c:pt idx="339">
                  <c:v>180400</c:v>
                </c:pt>
                <c:pt idx="340">
                  <c:v>180800</c:v>
                </c:pt>
                <c:pt idx="341">
                  <c:v>181200</c:v>
                </c:pt>
                <c:pt idx="342">
                  <c:v>182400</c:v>
                </c:pt>
                <c:pt idx="343">
                  <c:v>182800</c:v>
                </c:pt>
                <c:pt idx="344">
                  <c:v>183800</c:v>
                </c:pt>
                <c:pt idx="345">
                  <c:v>184100</c:v>
                </c:pt>
                <c:pt idx="346">
                  <c:v>184800</c:v>
                </c:pt>
                <c:pt idx="347">
                  <c:v>185900</c:v>
                </c:pt>
                <c:pt idx="348">
                  <c:v>187600</c:v>
                </c:pt>
                <c:pt idx="349">
                  <c:v>188100</c:v>
                </c:pt>
                <c:pt idx="350">
                  <c:v>188200</c:v>
                </c:pt>
                <c:pt idx="351">
                  <c:v>188800</c:v>
                </c:pt>
                <c:pt idx="352">
                  <c:v>189000</c:v>
                </c:pt>
                <c:pt idx="353">
                  <c:v>189200</c:v>
                </c:pt>
                <c:pt idx="354">
                  <c:v>189400</c:v>
                </c:pt>
                <c:pt idx="355">
                  <c:v>189500</c:v>
                </c:pt>
                <c:pt idx="356">
                  <c:v>191000</c:v>
                </c:pt>
                <c:pt idx="357">
                  <c:v>191200</c:v>
                </c:pt>
                <c:pt idx="358">
                  <c:v>191300</c:v>
                </c:pt>
                <c:pt idx="359">
                  <c:v>191500</c:v>
                </c:pt>
                <c:pt idx="360">
                  <c:v>192100</c:v>
                </c:pt>
                <c:pt idx="361">
                  <c:v>193200</c:v>
                </c:pt>
                <c:pt idx="362">
                  <c:v>194900</c:v>
                </c:pt>
                <c:pt idx="363">
                  <c:v>195200</c:v>
                </c:pt>
                <c:pt idx="364">
                  <c:v>195900</c:v>
                </c:pt>
                <c:pt idx="365">
                  <c:v>196600</c:v>
                </c:pt>
                <c:pt idx="366">
                  <c:v>196900</c:v>
                </c:pt>
                <c:pt idx="367">
                  <c:v>197600</c:v>
                </c:pt>
                <c:pt idx="368">
                  <c:v>198600</c:v>
                </c:pt>
                <c:pt idx="369">
                  <c:v>199000</c:v>
                </c:pt>
              </c:numCache>
            </c:numRef>
          </c:xVal>
          <c:yVal>
            <c:numRef>
              <c:f>FundingGoalUS!$G$2:$G$375</c:f>
              <c:numCache>
                <c:formatCode>0%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0.33333333333333331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0.14285714285714285</c:v>
                </c:pt>
                <c:pt idx="50">
                  <c:v>0</c:v>
                </c:pt>
                <c:pt idx="51">
                  <c:v>0.25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0.125</c:v>
                </c:pt>
                <c:pt idx="73">
                  <c:v>0.2</c:v>
                </c:pt>
                <c:pt idx="74">
                  <c:v>0</c:v>
                </c:pt>
                <c:pt idx="75">
                  <c:v>1</c:v>
                </c:pt>
                <c:pt idx="76">
                  <c:v>0.33333333333333331</c:v>
                </c:pt>
                <c:pt idx="77">
                  <c:v>0.33333333333333331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0.25</c:v>
                </c:pt>
                <c:pt idx="82">
                  <c:v>0</c:v>
                </c:pt>
                <c:pt idx="83">
                  <c:v>0.2857142857142857</c:v>
                </c:pt>
                <c:pt idx="84">
                  <c:v>0.125</c:v>
                </c:pt>
                <c:pt idx="85">
                  <c:v>0</c:v>
                </c:pt>
                <c:pt idx="86">
                  <c:v>0.2</c:v>
                </c:pt>
                <c:pt idx="87">
                  <c:v>0.25</c:v>
                </c:pt>
                <c:pt idx="88">
                  <c:v>0.25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2-44A8-83D7-DA3DCF96B30B}"/>
            </c:ext>
          </c:extLst>
        </c:ser>
        <c:ser>
          <c:idx val="1"/>
          <c:order val="1"/>
          <c:tx>
            <c:strRef>
              <c:f>FundingGoalUS!$H$1</c:f>
              <c:strCache>
                <c:ptCount val="1"/>
                <c:pt idx="0">
                  <c:v>Failed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FundingGoalUS!$A$2:$A$375</c:f>
              <c:numCache>
                <c:formatCode>General</c:formatCode>
                <c:ptCount val="374"/>
                <c:pt idx="0">
                  <c:v>100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14500</c:v>
                </c:pt>
                <c:pt idx="95">
                  <c:v>14900</c:v>
                </c:pt>
                <c:pt idx="96">
                  <c:v>15800</c:v>
                </c:pt>
                <c:pt idx="97">
                  <c:v>16200</c:v>
                </c:pt>
                <c:pt idx="98">
                  <c:v>16800</c:v>
                </c:pt>
                <c:pt idx="99">
                  <c:v>17700</c:v>
                </c:pt>
                <c:pt idx="100">
                  <c:v>18000</c:v>
                </c:pt>
                <c:pt idx="101">
                  <c:v>18900</c:v>
                </c:pt>
                <c:pt idx="102">
                  <c:v>19800</c:v>
                </c:pt>
                <c:pt idx="103">
                  <c:v>20000</c:v>
                </c:pt>
                <c:pt idx="104">
                  <c:v>20700</c:v>
                </c:pt>
                <c:pt idx="105">
                  <c:v>22500</c:v>
                </c:pt>
                <c:pt idx="106">
                  <c:v>23300</c:v>
                </c:pt>
                <c:pt idx="107">
                  <c:v>25500</c:v>
                </c:pt>
                <c:pt idx="108">
                  <c:v>25600</c:v>
                </c:pt>
                <c:pt idx="109">
                  <c:v>26500</c:v>
                </c:pt>
                <c:pt idx="110">
                  <c:v>27500</c:v>
                </c:pt>
                <c:pt idx="111">
                  <c:v>28200</c:v>
                </c:pt>
                <c:pt idx="112">
                  <c:v>28400</c:v>
                </c:pt>
                <c:pt idx="113">
                  <c:v>29400</c:v>
                </c:pt>
                <c:pt idx="114">
                  <c:v>29500</c:v>
                </c:pt>
                <c:pt idx="115">
                  <c:v>29600</c:v>
                </c:pt>
                <c:pt idx="116">
                  <c:v>31200</c:v>
                </c:pt>
                <c:pt idx="117">
                  <c:v>31400</c:v>
                </c:pt>
                <c:pt idx="118">
                  <c:v>33300</c:v>
                </c:pt>
                <c:pt idx="119">
                  <c:v>33600</c:v>
                </c:pt>
                <c:pt idx="120">
                  <c:v>33800</c:v>
                </c:pt>
                <c:pt idx="121">
                  <c:v>35000</c:v>
                </c:pt>
                <c:pt idx="122">
                  <c:v>37100</c:v>
                </c:pt>
                <c:pt idx="123">
                  <c:v>38200</c:v>
                </c:pt>
                <c:pt idx="124">
                  <c:v>38500</c:v>
                </c:pt>
                <c:pt idx="125">
                  <c:v>38800</c:v>
                </c:pt>
                <c:pt idx="126">
                  <c:v>38900</c:v>
                </c:pt>
                <c:pt idx="127">
                  <c:v>39300</c:v>
                </c:pt>
                <c:pt idx="128">
                  <c:v>40200</c:v>
                </c:pt>
                <c:pt idx="129">
                  <c:v>41000</c:v>
                </c:pt>
                <c:pt idx="130">
                  <c:v>41500</c:v>
                </c:pt>
                <c:pt idx="131">
                  <c:v>41700</c:v>
                </c:pt>
                <c:pt idx="132">
                  <c:v>42100</c:v>
                </c:pt>
                <c:pt idx="133">
                  <c:v>42600</c:v>
                </c:pt>
                <c:pt idx="134">
                  <c:v>42700</c:v>
                </c:pt>
                <c:pt idx="135">
                  <c:v>42800</c:v>
                </c:pt>
                <c:pt idx="136">
                  <c:v>43000</c:v>
                </c:pt>
                <c:pt idx="137">
                  <c:v>43800</c:v>
                </c:pt>
                <c:pt idx="138">
                  <c:v>45300</c:v>
                </c:pt>
                <c:pt idx="139">
                  <c:v>45600</c:v>
                </c:pt>
                <c:pt idx="140">
                  <c:v>46300</c:v>
                </c:pt>
                <c:pt idx="141">
                  <c:v>47900</c:v>
                </c:pt>
                <c:pt idx="142">
                  <c:v>48500</c:v>
                </c:pt>
                <c:pt idx="143">
                  <c:v>48900</c:v>
                </c:pt>
                <c:pt idx="144">
                  <c:v>49700</c:v>
                </c:pt>
                <c:pt idx="145">
                  <c:v>50200</c:v>
                </c:pt>
                <c:pt idx="146">
                  <c:v>50500</c:v>
                </c:pt>
                <c:pt idx="147">
                  <c:v>51100</c:v>
                </c:pt>
                <c:pt idx="148">
                  <c:v>51400</c:v>
                </c:pt>
                <c:pt idx="149">
                  <c:v>52000</c:v>
                </c:pt>
                <c:pt idx="150">
                  <c:v>52600</c:v>
                </c:pt>
                <c:pt idx="151">
                  <c:v>53100</c:v>
                </c:pt>
                <c:pt idx="152">
                  <c:v>54000</c:v>
                </c:pt>
                <c:pt idx="153">
                  <c:v>54300</c:v>
                </c:pt>
                <c:pt idx="154">
                  <c:v>54700</c:v>
                </c:pt>
                <c:pt idx="155">
                  <c:v>55800</c:v>
                </c:pt>
                <c:pt idx="156">
                  <c:v>56800</c:v>
                </c:pt>
                <c:pt idx="157">
                  <c:v>57800</c:v>
                </c:pt>
                <c:pt idx="158">
                  <c:v>59100</c:v>
                </c:pt>
                <c:pt idx="159">
                  <c:v>59200</c:v>
                </c:pt>
                <c:pt idx="160">
                  <c:v>60400</c:v>
                </c:pt>
                <c:pt idx="161">
                  <c:v>60900</c:v>
                </c:pt>
                <c:pt idx="162">
                  <c:v>61400</c:v>
                </c:pt>
                <c:pt idx="163">
                  <c:v>61500</c:v>
                </c:pt>
                <c:pt idx="164">
                  <c:v>62300</c:v>
                </c:pt>
                <c:pt idx="165">
                  <c:v>62500</c:v>
                </c:pt>
                <c:pt idx="166">
                  <c:v>63200</c:v>
                </c:pt>
                <c:pt idx="167">
                  <c:v>63400</c:v>
                </c:pt>
                <c:pt idx="168">
                  <c:v>64300</c:v>
                </c:pt>
                <c:pt idx="169">
                  <c:v>66100</c:v>
                </c:pt>
                <c:pt idx="170">
                  <c:v>66200</c:v>
                </c:pt>
                <c:pt idx="171">
                  <c:v>66600</c:v>
                </c:pt>
                <c:pt idx="172">
                  <c:v>67800</c:v>
                </c:pt>
                <c:pt idx="173">
                  <c:v>68800</c:v>
                </c:pt>
                <c:pt idx="174">
                  <c:v>69700</c:v>
                </c:pt>
                <c:pt idx="175">
                  <c:v>69800</c:v>
                </c:pt>
                <c:pt idx="176">
                  <c:v>70300</c:v>
                </c:pt>
                <c:pt idx="177">
                  <c:v>70400</c:v>
                </c:pt>
                <c:pt idx="178">
                  <c:v>70600</c:v>
                </c:pt>
                <c:pt idx="179">
                  <c:v>70700</c:v>
                </c:pt>
                <c:pt idx="180">
                  <c:v>71100</c:v>
                </c:pt>
                <c:pt idx="181">
                  <c:v>71200</c:v>
                </c:pt>
                <c:pt idx="182">
                  <c:v>71500</c:v>
                </c:pt>
                <c:pt idx="183">
                  <c:v>72100</c:v>
                </c:pt>
                <c:pt idx="184">
                  <c:v>72400</c:v>
                </c:pt>
                <c:pt idx="185">
                  <c:v>73000</c:v>
                </c:pt>
                <c:pt idx="186">
                  <c:v>73800</c:v>
                </c:pt>
                <c:pt idx="187">
                  <c:v>74100</c:v>
                </c:pt>
                <c:pt idx="188">
                  <c:v>74700</c:v>
                </c:pt>
                <c:pt idx="189">
                  <c:v>75000</c:v>
                </c:pt>
                <c:pt idx="190">
                  <c:v>75100</c:v>
                </c:pt>
                <c:pt idx="191">
                  <c:v>76100</c:v>
                </c:pt>
                <c:pt idx="192">
                  <c:v>79400</c:v>
                </c:pt>
                <c:pt idx="193">
                  <c:v>80500</c:v>
                </c:pt>
                <c:pt idx="194">
                  <c:v>81000</c:v>
                </c:pt>
                <c:pt idx="195">
                  <c:v>81200</c:v>
                </c:pt>
                <c:pt idx="196">
                  <c:v>81300</c:v>
                </c:pt>
                <c:pt idx="197">
                  <c:v>81600</c:v>
                </c:pt>
                <c:pt idx="198">
                  <c:v>82800</c:v>
                </c:pt>
                <c:pt idx="199">
                  <c:v>83000</c:v>
                </c:pt>
                <c:pt idx="200">
                  <c:v>83300</c:v>
                </c:pt>
                <c:pt idx="201">
                  <c:v>84300</c:v>
                </c:pt>
                <c:pt idx="202">
                  <c:v>84400</c:v>
                </c:pt>
                <c:pt idx="203">
                  <c:v>84500</c:v>
                </c:pt>
                <c:pt idx="204">
                  <c:v>84600</c:v>
                </c:pt>
                <c:pt idx="205">
                  <c:v>84900</c:v>
                </c:pt>
                <c:pt idx="206">
                  <c:v>85000</c:v>
                </c:pt>
                <c:pt idx="207">
                  <c:v>85600</c:v>
                </c:pt>
                <c:pt idx="208">
                  <c:v>85900</c:v>
                </c:pt>
                <c:pt idx="209">
                  <c:v>86200</c:v>
                </c:pt>
                <c:pt idx="210">
                  <c:v>86400</c:v>
                </c:pt>
                <c:pt idx="211">
                  <c:v>87300</c:v>
                </c:pt>
                <c:pt idx="212">
                  <c:v>87900</c:v>
                </c:pt>
                <c:pt idx="213">
                  <c:v>88400</c:v>
                </c:pt>
                <c:pt idx="214">
                  <c:v>88700</c:v>
                </c:pt>
                <c:pt idx="215">
                  <c:v>88800</c:v>
                </c:pt>
                <c:pt idx="216">
                  <c:v>88900</c:v>
                </c:pt>
                <c:pt idx="217">
                  <c:v>89100</c:v>
                </c:pt>
                <c:pt idx="218">
                  <c:v>89900</c:v>
                </c:pt>
                <c:pt idx="219">
                  <c:v>90200</c:v>
                </c:pt>
                <c:pt idx="220">
                  <c:v>90400</c:v>
                </c:pt>
                <c:pt idx="221">
                  <c:v>91400</c:v>
                </c:pt>
                <c:pt idx="222">
                  <c:v>92100</c:v>
                </c:pt>
                <c:pt idx="223">
                  <c:v>92400</c:v>
                </c:pt>
                <c:pt idx="224">
                  <c:v>92500</c:v>
                </c:pt>
                <c:pt idx="225">
                  <c:v>93800</c:v>
                </c:pt>
                <c:pt idx="226">
                  <c:v>94000</c:v>
                </c:pt>
                <c:pt idx="227">
                  <c:v>94500</c:v>
                </c:pt>
                <c:pt idx="228">
                  <c:v>94900</c:v>
                </c:pt>
                <c:pt idx="229">
                  <c:v>96500</c:v>
                </c:pt>
                <c:pt idx="230">
                  <c:v>96700</c:v>
                </c:pt>
                <c:pt idx="231">
                  <c:v>97100</c:v>
                </c:pt>
                <c:pt idx="232">
                  <c:v>97200</c:v>
                </c:pt>
                <c:pt idx="233">
                  <c:v>97300</c:v>
                </c:pt>
                <c:pt idx="234">
                  <c:v>97600</c:v>
                </c:pt>
                <c:pt idx="235">
                  <c:v>98600</c:v>
                </c:pt>
                <c:pt idx="236">
                  <c:v>98700</c:v>
                </c:pt>
                <c:pt idx="237">
                  <c:v>98800</c:v>
                </c:pt>
                <c:pt idx="238">
                  <c:v>99500</c:v>
                </c:pt>
                <c:pt idx="239">
                  <c:v>101400</c:v>
                </c:pt>
                <c:pt idx="240">
                  <c:v>102500</c:v>
                </c:pt>
                <c:pt idx="241">
                  <c:v>102900</c:v>
                </c:pt>
                <c:pt idx="242">
                  <c:v>103200</c:v>
                </c:pt>
                <c:pt idx="243">
                  <c:v>104400</c:v>
                </c:pt>
                <c:pt idx="244">
                  <c:v>105000</c:v>
                </c:pt>
                <c:pt idx="245">
                  <c:v>105300</c:v>
                </c:pt>
                <c:pt idx="246">
                  <c:v>106400</c:v>
                </c:pt>
                <c:pt idx="247">
                  <c:v>107500</c:v>
                </c:pt>
                <c:pt idx="248">
                  <c:v>108700</c:v>
                </c:pt>
                <c:pt idx="249">
                  <c:v>108800</c:v>
                </c:pt>
                <c:pt idx="250">
                  <c:v>109000</c:v>
                </c:pt>
                <c:pt idx="251">
                  <c:v>110300</c:v>
                </c:pt>
                <c:pt idx="252">
                  <c:v>110800</c:v>
                </c:pt>
                <c:pt idx="253">
                  <c:v>111100</c:v>
                </c:pt>
                <c:pt idx="254">
                  <c:v>112100</c:v>
                </c:pt>
                <c:pt idx="255">
                  <c:v>112300</c:v>
                </c:pt>
                <c:pt idx="256">
                  <c:v>113500</c:v>
                </c:pt>
                <c:pt idx="257">
                  <c:v>113800</c:v>
                </c:pt>
                <c:pt idx="258">
                  <c:v>114300</c:v>
                </c:pt>
                <c:pt idx="259">
                  <c:v>114400</c:v>
                </c:pt>
                <c:pt idx="260">
                  <c:v>115000</c:v>
                </c:pt>
                <c:pt idx="261">
                  <c:v>116300</c:v>
                </c:pt>
                <c:pt idx="262">
                  <c:v>116500</c:v>
                </c:pt>
                <c:pt idx="263">
                  <c:v>117000</c:v>
                </c:pt>
                <c:pt idx="264">
                  <c:v>117900</c:v>
                </c:pt>
                <c:pt idx="265">
                  <c:v>118000</c:v>
                </c:pt>
                <c:pt idx="266">
                  <c:v>118200</c:v>
                </c:pt>
                <c:pt idx="267">
                  <c:v>119200</c:v>
                </c:pt>
                <c:pt idx="268">
                  <c:v>119800</c:v>
                </c:pt>
                <c:pt idx="269">
                  <c:v>121100</c:v>
                </c:pt>
                <c:pt idx="270">
                  <c:v>121400</c:v>
                </c:pt>
                <c:pt idx="271">
                  <c:v>121500</c:v>
                </c:pt>
                <c:pt idx="272">
                  <c:v>121600</c:v>
                </c:pt>
                <c:pt idx="273">
                  <c:v>121700</c:v>
                </c:pt>
                <c:pt idx="274">
                  <c:v>122900</c:v>
                </c:pt>
                <c:pt idx="275">
                  <c:v>123600</c:v>
                </c:pt>
                <c:pt idx="276">
                  <c:v>125400</c:v>
                </c:pt>
                <c:pt idx="277">
                  <c:v>125600</c:v>
                </c:pt>
                <c:pt idx="278">
                  <c:v>128900</c:v>
                </c:pt>
                <c:pt idx="279">
                  <c:v>129100</c:v>
                </c:pt>
                <c:pt idx="280">
                  <c:v>129400</c:v>
                </c:pt>
                <c:pt idx="281">
                  <c:v>130800</c:v>
                </c:pt>
                <c:pt idx="282">
                  <c:v>131800</c:v>
                </c:pt>
                <c:pt idx="283">
                  <c:v>134300</c:v>
                </c:pt>
                <c:pt idx="284">
                  <c:v>134400</c:v>
                </c:pt>
                <c:pt idx="285">
                  <c:v>134600</c:v>
                </c:pt>
                <c:pt idx="286">
                  <c:v>135500</c:v>
                </c:pt>
                <c:pt idx="287">
                  <c:v>135600</c:v>
                </c:pt>
                <c:pt idx="288">
                  <c:v>136800</c:v>
                </c:pt>
                <c:pt idx="289">
                  <c:v>137200</c:v>
                </c:pt>
                <c:pt idx="290">
                  <c:v>137600</c:v>
                </c:pt>
                <c:pt idx="291">
                  <c:v>137900</c:v>
                </c:pt>
                <c:pt idx="292">
                  <c:v>139000</c:v>
                </c:pt>
                <c:pt idx="293">
                  <c:v>139500</c:v>
                </c:pt>
                <c:pt idx="294">
                  <c:v>141100</c:v>
                </c:pt>
                <c:pt idx="295">
                  <c:v>142400</c:v>
                </c:pt>
                <c:pt idx="296">
                  <c:v>145000</c:v>
                </c:pt>
                <c:pt idx="297">
                  <c:v>145500</c:v>
                </c:pt>
                <c:pt idx="298">
                  <c:v>145600</c:v>
                </c:pt>
                <c:pt idx="299">
                  <c:v>146400</c:v>
                </c:pt>
                <c:pt idx="300">
                  <c:v>147800</c:v>
                </c:pt>
                <c:pt idx="301">
                  <c:v>148400</c:v>
                </c:pt>
                <c:pt idx="302">
                  <c:v>149600</c:v>
                </c:pt>
                <c:pt idx="303">
                  <c:v>150500</c:v>
                </c:pt>
                <c:pt idx="304">
                  <c:v>150600</c:v>
                </c:pt>
                <c:pt idx="305">
                  <c:v>151300</c:v>
                </c:pt>
                <c:pt idx="306">
                  <c:v>153600</c:v>
                </c:pt>
                <c:pt idx="307">
                  <c:v>153700</c:v>
                </c:pt>
                <c:pt idx="308">
                  <c:v>153800</c:v>
                </c:pt>
                <c:pt idx="309">
                  <c:v>154500</c:v>
                </c:pt>
                <c:pt idx="310">
                  <c:v>156800</c:v>
                </c:pt>
                <c:pt idx="311">
                  <c:v>157300</c:v>
                </c:pt>
                <c:pt idx="312">
                  <c:v>159800</c:v>
                </c:pt>
                <c:pt idx="313">
                  <c:v>160400</c:v>
                </c:pt>
                <c:pt idx="314">
                  <c:v>161900</c:v>
                </c:pt>
                <c:pt idx="315">
                  <c:v>163600</c:v>
                </c:pt>
                <c:pt idx="316">
                  <c:v>163800</c:v>
                </c:pt>
                <c:pt idx="317">
                  <c:v>164100</c:v>
                </c:pt>
                <c:pt idx="318">
                  <c:v>164500</c:v>
                </c:pt>
                <c:pt idx="319">
                  <c:v>167400</c:v>
                </c:pt>
                <c:pt idx="320">
                  <c:v>167500</c:v>
                </c:pt>
                <c:pt idx="321">
                  <c:v>168500</c:v>
                </c:pt>
                <c:pt idx="322">
                  <c:v>168600</c:v>
                </c:pt>
                <c:pt idx="323">
                  <c:v>168700</c:v>
                </c:pt>
                <c:pt idx="324">
                  <c:v>170400</c:v>
                </c:pt>
                <c:pt idx="325">
                  <c:v>170600</c:v>
                </c:pt>
                <c:pt idx="326">
                  <c:v>170700</c:v>
                </c:pt>
                <c:pt idx="327">
                  <c:v>170800</c:v>
                </c:pt>
                <c:pt idx="328">
                  <c:v>171000</c:v>
                </c:pt>
                <c:pt idx="329">
                  <c:v>171300</c:v>
                </c:pt>
                <c:pt idx="330">
                  <c:v>172000</c:v>
                </c:pt>
                <c:pt idx="331">
                  <c:v>172700</c:v>
                </c:pt>
                <c:pt idx="332">
                  <c:v>173800</c:v>
                </c:pt>
                <c:pt idx="333">
                  <c:v>173900</c:v>
                </c:pt>
                <c:pt idx="334">
                  <c:v>174500</c:v>
                </c:pt>
                <c:pt idx="335">
                  <c:v>177700</c:v>
                </c:pt>
                <c:pt idx="336">
                  <c:v>178200</c:v>
                </c:pt>
                <c:pt idx="337">
                  <c:v>179100</c:v>
                </c:pt>
                <c:pt idx="338">
                  <c:v>180200</c:v>
                </c:pt>
                <c:pt idx="339">
                  <c:v>180400</c:v>
                </c:pt>
                <c:pt idx="340">
                  <c:v>180800</c:v>
                </c:pt>
                <c:pt idx="341">
                  <c:v>181200</c:v>
                </c:pt>
                <c:pt idx="342">
                  <c:v>182400</c:v>
                </c:pt>
                <c:pt idx="343">
                  <c:v>182800</c:v>
                </c:pt>
                <c:pt idx="344">
                  <c:v>183800</c:v>
                </c:pt>
                <c:pt idx="345">
                  <c:v>184100</c:v>
                </c:pt>
                <c:pt idx="346">
                  <c:v>184800</c:v>
                </c:pt>
                <c:pt idx="347">
                  <c:v>185900</c:v>
                </c:pt>
                <c:pt idx="348">
                  <c:v>187600</c:v>
                </c:pt>
                <c:pt idx="349">
                  <c:v>188100</c:v>
                </c:pt>
                <c:pt idx="350">
                  <c:v>188200</c:v>
                </c:pt>
                <c:pt idx="351">
                  <c:v>188800</c:v>
                </c:pt>
                <c:pt idx="352">
                  <c:v>189000</c:v>
                </c:pt>
                <c:pt idx="353">
                  <c:v>189200</c:v>
                </c:pt>
                <c:pt idx="354">
                  <c:v>189400</c:v>
                </c:pt>
                <c:pt idx="355">
                  <c:v>189500</c:v>
                </c:pt>
                <c:pt idx="356">
                  <c:v>191000</c:v>
                </c:pt>
                <c:pt idx="357">
                  <c:v>191200</c:v>
                </c:pt>
                <c:pt idx="358">
                  <c:v>191300</c:v>
                </c:pt>
                <c:pt idx="359">
                  <c:v>191500</c:v>
                </c:pt>
                <c:pt idx="360">
                  <c:v>192100</c:v>
                </c:pt>
                <c:pt idx="361">
                  <c:v>193200</c:v>
                </c:pt>
                <c:pt idx="362">
                  <c:v>194900</c:v>
                </c:pt>
                <c:pt idx="363">
                  <c:v>195200</c:v>
                </c:pt>
                <c:pt idx="364">
                  <c:v>195900</c:v>
                </c:pt>
                <c:pt idx="365">
                  <c:v>196600</c:v>
                </c:pt>
                <c:pt idx="366">
                  <c:v>196900</c:v>
                </c:pt>
                <c:pt idx="367">
                  <c:v>197600</c:v>
                </c:pt>
                <c:pt idx="368">
                  <c:v>198600</c:v>
                </c:pt>
                <c:pt idx="369">
                  <c:v>199000</c:v>
                </c:pt>
              </c:numCache>
            </c:numRef>
          </c:xVal>
          <c:yVal>
            <c:numRef>
              <c:f>FundingGoalUS!$H$2:$H$375</c:f>
              <c:numCache>
                <c:formatCode>0%</c:formatCode>
                <c:ptCount val="37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0.1111111111111111</c:v>
                </c:pt>
                <c:pt idx="13">
                  <c:v>0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0.5</c:v>
                </c:pt>
                <c:pt idx="21">
                  <c:v>0.2</c:v>
                </c:pt>
                <c:pt idx="22">
                  <c:v>0.25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0.33333333333333331</c:v>
                </c:pt>
                <c:pt idx="27">
                  <c:v>0.2</c:v>
                </c:pt>
                <c:pt idx="28">
                  <c:v>0.16666666666666666</c:v>
                </c:pt>
                <c:pt idx="29">
                  <c:v>0</c:v>
                </c:pt>
                <c:pt idx="30">
                  <c:v>0.14285714285714285</c:v>
                </c:pt>
                <c:pt idx="31">
                  <c:v>0.2857142857142857</c:v>
                </c:pt>
                <c:pt idx="32">
                  <c:v>0.33333333333333331</c:v>
                </c:pt>
                <c:pt idx="33">
                  <c:v>0.2</c:v>
                </c:pt>
                <c:pt idx="34">
                  <c:v>0.5</c:v>
                </c:pt>
                <c:pt idx="35">
                  <c:v>0</c:v>
                </c:pt>
                <c:pt idx="36">
                  <c:v>0.42857142857142855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0.25</c:v>
                </c:pt>
                <c:pt idx="41">
                  <c:v>0.2</c:v>
                </c:pt>
                <c:pt idx="42">
                  <c:v>0.33333333333333331</c:v>
                </c:pt>
                <c:pt idx="43">
                  <c:v>0.14285714285714285</c:v>
                </c:pt>
                <c:pt idx="44">
                  <c:v>0.375</c:v>
                </c:pt>
                <c:pt idx="45">
                  <c:v>0.4</c:v>
                </c:pt>
                <c:pt idx="46">
                  <c:v>0.25</c:v>
                </c:pt>
                <c:pt idx="47">
                  <c:v>0</c:v>
                </c:pt>
                <c:pt idx="48">
                  <c:v>0.42857142857142855</c:v>
                </c:pt>
                <c:pt idx="49">
                  <c:v>0</c:v>
                </c:pt>
                <c:pt idx="50">
                  <c:v>0.33333333333333331</c:v>
                </c:pt>
                <c:pt idx="51">
                  <c:v>0</c:v>
                </c:pt>
                <c:pt idx="52">
                  <c:v>0</c:v>
                </c:pt>
                <c:pt idx="53">
                  <c:v>0.33333333333333331</c:v>
                </c:pt>
                <c:pt idx="54">
                  <c:v>0</c:v>
                </c:pt>
                <c:pt idx="55">
                  <c:v>0.125</c:v>
                </c:pt>
                <c:pt idx="56">
                  <c:v>0.375</c:v>
                </c:pt>
                <c:pt idx="57">
                  <c:v>0</c:v>
                </c:pt>
                <c:pt idx="58">
                  <c:v>0.75</c:v>
                </c:pt>
                <c:pt idx="59">
                  <c:v>0.6</c:v>
                </c:pt>
                <c:pt idx="60">
                  <c:v>0.25</c:v>
                </c:pt>
                <c:pt idx="61">
                  <c:v>0.33333333333333331</c:v>
                </c:pt>
                <c:pt idx="62">
                  <c:v>0.2</c:v>
                </c:pt>
                <c:pt idx="63">
                  <c:v>0.66666666666666663</c:v>
                </c:pt>
                <c:pt idx="64">
                  <c:v>0.5</c:v>
                </c:pt>
                <c:pt idx="65">
                  <c:v>0.75</c:v>
                </c:pt>
                <c:pt idx="66">
                  <c:v>0.5</c:v>
                </c:pt>
                <c:pt idx="67">
                  <c:v>0.25</c:v>
                </c:pt>
                <c:pt idx="68">
                  <c:v>0.33333333333333331</c:v>
                </c:pt>
                <c:pt idx="69">
                  <c:v>0.25</c:v>
                </c:pt>
                <c:pt idx="70">
                  <c:v>0.6</c:v>
                </c:pt>
                <c:pt idx="71">
                  <c:v>0.875</c:v>
                </c:pt>
                <c:pt idx="72">
                  <c:v>0.625</c:v>
                </c:pt>
                <c:pt idx="73">
                  <c:v>0.2</c:v>
                </c:pt>
                <c:pt idx="74">
                  <c:v>0.33333333333333331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0.5</c:v>
                </c:pt>
                <c:pt idx="80">
                  <c:v>0.6</c:v>
                </c:pt>
                <c:pt idx="81">
                  <c:v>0.375</c:v>
                </c:pt>
                <c:pt idx="82">
                  <c:v>0.33333333333333331</c:v>
                </c:pt>
                <c:pt idx="83">
                  <c:v>0.42857142857142855</c:v>
                </c:pt>
                <c:pt idx="84">
                  <c:v>0.625</c:v>
                </c:pt>
                <c:pt idx="85">
                  <c:v>0</c:v>
                </c:pt>
                <c:pt idx="86">
                  <c:v>0.2</c:v>
                </c:pt>
                <c:pt idx="87">
                  <c:v>0.75</c:v>
                </c:pt>
                <c:pt idx="88">
                  <c:v>0.75</c:v>
                </c:pt>
                <c:pt idx="89">
                  <c:v>0.66666666666666663</c:v>
                </c:pt>
                <c:pt idx="90">
                  <c:v>0.33333333333333331</c:v>
                </c:pt>
                <c:pt idx="91">
                  <c:v>0.5</c:v>
                </c:pt>
                <c:pt idx="92">
                  <c:v>1</c:v>
                </c:pt>
                <c:pt idx="93">
                  <c:v>0.6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0.5</c:v>
                </c:pt>
                <c:pt idx="226">
                  <c:v>1</c:v>
                </c:pt>
                <c:pt idx="227">
                  <c:v>0</c:v>
                </c:pt>
                <c:pt idx="228">
                  <c:v>0.5</c:v>
                </c:pt>
                <c:pt idx="229">
                  <c:v>1</c:v>
                </c:pt>
                <c:pt idx="230">
                  <c:v>0.5</c:v>
                </c:pt>
                <c:pt idx="231">
                  <c:v>0</c:v>
                </c:pt>
                <c:pt idx="232">
                  <c:v>1</c:v>
                </c:pt>
                <c:pt idx="233">
                  <c:v>0.5</c:v>
                </c:pt>
                <c:pt idx="234">
                  <c:v>0</c:v>
                </c:pt>
                <c:pt idx="235">
                  <c:v>0</c:v>
                </c:pt>
                <c:pt idx="236">
                  <c:v>0.5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0.5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0.5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0.33333333333333331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2-44A8-83D7-DA3DCF96B30B}"/>
            </c:ext>
          </c:extLst>
        </c:ser>
        <c:ser>
          <c:idx val="2"/>
          <c:order val="2"/>
          <c:tx>
            <c:strRef>
              <c:f>FundingGoalUS!$I$1</c:f>
              <c:strCache>
                <c:ptCount val="1"/>
                <c:pt idx="0">
                  <c:v>Live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FundingGoalUS!$A$2:$A$375</c:f>
              <c:numCache>
                <c:formatCode>General</c:formatCode>
                <c:ptCount val="374"/>
                <c:pt idx="0">
                  <c:v>100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14500</c:v>
                </c:pt>
                <c:pt idx="95">
                  <c:v>14900</c:v>
                </c:pt>
                <c:pt idx="96">
                  <c:v>15800</c:v>
                </c:pt>
                <c:pt idx="97">
                  <c:v>16200</c:v>
                </c:pt>
                <c:pt idx="98">
                  <c:v>16800</c:v>
                </c:pt>
                <c:pt idx="99">
                  <c:v>17700</c:v>
                </c:pt>
                <c:pt idx="100">
                  <c:v>18000</c:v>
                </c:pt>
                <c:pt idx="101">
                  <c:v>18900</c:v>
                </c:pt>
                <c:pt idx="102">
                  <c:v>19800</c:v>
                </c:pt>
                <c:pt idx="103">
                  <c:v>20000</c:v>
                </c:pt>
                <c:pt idx="104">
                  <c:v>20700</c:v>
                </c:pt>
                <c:pt idx="105">
                  <c:v>22500</c:v>
                </c:pt>
                <c:pt idx="106">
                  <c:v>23300</c:v>
                </c:pt>
                <c:pt idx="107">
                  <c:v>25500</c:v>
                </c:pt>
                <c:pt idx="108">
                  <c:v>25600</c:v>
                </c:pt>
                <c:pt idx="109">
                  <c:v>26500</c:v>
                </c:pt>
                <c:pt idx="110">
                  <c:v>27500</c:v>
                </c:pt>
                <c:pt idx="111">
                  <c:v>28200</c:v>
                </c:pt>
                <c:pt idx="112">
                  <c:v>28400</c:v>
                </c:pt>
                <c:pt idx="113">
                  <c:v>29400</c:v>
                </c:pt>
                <c:pt idx="114">
                  <c:v>29500</c:v>
                </c:pt>
                <c:pt idx="115">
                  <c:v>29600</c:v>
                </c:pt>
                <c:pt idx="116">
                  <c:v>31200</c:v>
                </c:pt>
                <c:pt idx="117">
                  <c:v>31400</c:v>
                </c:pt>
                <c:pt idx="118">
                  <c:v>33300</c:v>
                </c:pt>
                <c:pt idx="119">
                  <c:v>33600</c:v>
                </c:pt>
                <c:pt idx="120">
                  <c:v>33800</c:v>
                </c:pt>
                <c:pt idx="121">
                  <c:v>35000</c:v>
                </c:pt>
                <c:pt idx="122">
                  <c:v>37100</c:v>
                </c:pt>
                <c:pt idx="123">
                  <c:v>38200</c:v>
                </c:pt>
                <c:pt idx="124">
                  <c:v>38500</c:v>
                </c:pt>
                <c:pt idx="125">
                  <c:v>38800</c:v>
                </c:pt>
                <c:pt idx="126">
                  <c:v>38900</c:v>
                </c:pt>
                <c:pt idx="127">
                  <c:v>39300</c:v>
                </c:pt>
                <c:pt idx="128">
                  <c:v>40200</c:v>
                </c:pt>
                <c:pt idx="129">
                  <c:v>41000</c:v>
                </c:pt>
                <c:pt idx="130">
                  <c:v>41500</c:v>
                </c:pt>
                <c:pt idx="131">
                  <c:v>41700</c:v>
                </c:pt>
                <c:pt idx="132">
                  <c:v>42100</c:v>
                </c:pt>
                <c:pt idx="133">
                  <c:v>42600</c:v>
                </c:pt>
                <c:pt idx="134">
                  <c:v>42700</c:v>
                </c:pt>
                <c:pt idx="135">
                  <c:v>42800</c:v>
                </c:pt>
                <c:pt idx="136">
                  <c:v>43000</c:v>
                </c:pt>
                <c:pt idx="137">
                  <c:v>43800</c:v>
                </c:pt>
                <c:pt idx="138">
                  <c:v>45300</c:v>
                </c:pt>
                <c:pt idx="139">
                  <c:v>45600</c:v>
                </c:pt>
                <c:pt idx="140">
                  <c:v>46300</c:v>
                </c:pt>
                <c:pt idx="141">
                  <c:v>47900</c:v>
                </c:pt>
                <c:pt idx="142">
                  <c:v>48500</c:v>
                </c:pt>
                <c:pt idx="143">
                  <c:v>48900</c:v>
                </c:pt>
                <c:pt idx="144">
                  <c:v>49700</c:v>
                </c:pt>
                <c:pt idx="145">
                  <c:v>50200</c:v>
                </c:pt>
                <c:pt idx="146">
                  <c:v>50500</c:v>
                </c:pt>
                <c:pt idx="147">
                  <c:v>51100</c:v>
                </c:pt>
                <c:pt idx="148">
                  <c:v>51400</c:v>
                </c:pt>
                <c:pt idx="149">
                  <c:v>52000</c:v>
                </c:pt>
                <c:pt idx="150">
                  <c:v>52600</c:v>
                </c:pt>
                <c:pt idx="151">
                  <c:v>53100</c:v>
                </c:pt>
                <c:pt idx="152">
                  <c:v>54000</c:v>
                </c:pt>
                <c:pt idx="153">
                  <c:v>54300</c:v>
                </c:pt>
                <c:pt idx="154">
                  <c:v>54700</c:v>
                </c:pt>
                <c:pt idx="155">
                  <c:v>55800</c:v>
                </c:pt>
                <c:pt idx="156">
                  <c:v>56800</c:v>
                </c:pt>
                <c:pt idx="157">
                  <c:v>57800</c:v>
                </c:pt>
                <c:pt idx="158">
                  <c:v>59100</c:v>
                </c:pt>
                <c:pt idx="159">
                  <c:v>59200</c:v>
                </c:pt>
                <c:pt idx="160">
                  <c:v>60400</c:v>
                </c:pt>
                <c:pt idx="161">
                  <c:v>60900</c:v>
                </c:pt>
                <c:pt idx="162">
                  <c:v>61400</c:v>
                </c:pt>
                <c:pt idx="163">
                  <c:v>61500</c:v>
                </c:pt>
                <c:pt idx="164">
                  <c:v>62300</c:v>
                </c:pt>
                <c:pt idx="165">
                  <c:v>62500</c:v>
                </c:pt>
                <c:pt idx="166">
                  <c:v>63200</c:v>
                </c:pt>
                <c:pt idx="167">
                  <c:v>63400</c:v>
                </c:pt>
                <c:pt idx="168">
                  <c:v>64300</c:v>
                </c:pt>
                <c:pt idx="169">
                  <c:v>66100</c:v>
                </c:pt>
                <c:pt idx="170">
                  <c:v>66200</c:v>
                </c:pt>
                <c:pt idx="171">
                  <c:v>66600</c:v>
                </c:pt>
                <c:pt idx="172">
                  <c:v>67800</c:v>
                </c:pt>
                <c:pt idx="173">
                  <c:v>68800</c:v>
                </c:pt>
                <c:pt idx="174">
                  <c:v>69700</c:v>
                </c:pt>
                <c:pt idx="175">
                  <c:v>69800</c:v>
                </c:pt>
                <c:pt idx="176">
                  <c:v>70300</c:v>
                </c:pt>
                <c:pt idx="177">
                  <c:v>70400</c:v>
                </c:pt>
                <c:pt idx="178">
                  <c:v>70600</c:v>
                </c:pt>
                <c:pt idx="179">
                  <c:v>70700</c:v>
                </c:pt>
                <c:pt idx="180">
                  <c:v>71100</c:v>
                </c:pt>
                <c:pt idx="181">
                  <c:v>71200</c:v>
                </c:pt>
                <c:pt idx="182">
                  <c:v>71500</c:v>
                </c:pt>
                <c:pt idx="183">
                  <c:v>72100</c:v>
                </c:pt>
                <c:pt idx="184">
                  <c:v>72400</c:v>
                </c:pt>
                <c:pt idx="185">
                  <c:v>73000</c:v>
                </c:pt>
                <c:pt idx="186">
                  <c:v>73800</c:v>
                </c:pt>
                <c:pt idx="187">
                  <c:v>74100</c:v>
                </c:pt>
                <c:pt idx="188">
                  <c:v>74700</c:v>
                </c:pt>
                <c:pt idx="189">
                  <c:v>75000</c:v>
                </c:pt>
                <c:pt idx="190">
                  <c:v>75100</c:v>
                </c:pt>
                <c:pt idx="191">
                  <c:v>76100</c:v>
                </c:pt>
                <c:pt idx="192">
                  <c:v>79400</c:v>
                </c:pt>
                <c:pt idx="193">
                  <c:v>80500</c:v>
                </c:pt>
                <c:pt idx="194">
                  <c:v>81000</c:v>
                </c:pt>
                <c:pt idx="195">
                  <c:v>81200</c:v>
                </c:pt>
                <c:pt idx="196">
                  <c:v>81300</c:v>
                </c:pt>
                <c:pt idx="197">
                  <c:v>81600</c:v>
                </c:pt>
                <c:pt idx="198">
                  <c:v>82800</c:v>
                </c:pt>
                <c:pt idx="199">
                  <c:v>83000</c:v>
                </c:pt>
                <c:pt idx="200">
                  <c:v>83300</c:v>
                </c:pt>
                <c:pt idx="201">
                  <c:v>84300</c:v>
                </c:pt>
                <c:pt idx="202">
                  <c:v>84400</c:v>
                </c:pt>
                <c:pt idx="203">
                  <c:v>84500</c:v>
                </c:pt>
                <c:pt idx="204">
                  <c:v>84600</c:v>
                </c:pt>
                <c:pt idx="205">
                  <c:v>84900</c:v>
                </c:pt>
                <c:pt idx="206">
                  <c:v>85000</c:v>
                </c:pt>
                <c:pt idx="207">
                  <c:v>85600</c:v>
                </c:pt>
                <c:pt idx="208">
                  <c:v>85900</c:v>
                </c:pt>
                <c:pt idx="209">
                  <c:v>86200</c:v>
                </c:pt>
                <c:pt idx="210">
                  <c:v>86400</c:v>
                </c:pt>
                <c:pt idx="211">
                  <c:v>87300</c:v>
                </c:pt>
                <c:pt idx="212">
                  <c:v>87900</c:v>
                </c:pt>
                <c:pt idx="213">
                  <c:v>88400</c:v>
                </c:pt>
                <c:pt idx="214">
                  <c:v>88700</c:v>
                </c:pt>
                <c:pt idx="215">
                  <c:v>88800</c:v>
                </c:pt>
                <c:pt idx="216">
                  <c:v>88900</c:v>
                </c:pt>
                <c:pt idx="217">
                  <c:v>89100</c:v>
                </c:pt>
                <c:pt idx="218">
                  <c:v>89900</c:v>
                </c:pt>
                <c:pt idx="219">
                  <c:v>90200</c:v>
                </c:pt>
                <c:pt idx="220">
                  <c:v>90400</c:v>
                </c:pt>
                <c:pt idx="221">
                  <c:v>91400</c:v>
                </c:pt>
                <c:pt idx="222">
                  <c:v>92100</c:v>
                </c:pt>
                <c:pt idx="223">
                  <c:v>92400</c:v>
                </c:pt>
                <c:pt idx="224">
                  <c:v>92500</c:v>
                </c:pt>
                <c:pt idx="225">
                  <c:v>93800</c:v>
                </c:pt>
                <c:pt idx="226">
                  <c:v>94000</c:v>
                </c:pt>
                <c:pt idx="227">
                  <c:v>94500</c:v>
                </c:pt>
                <c:pt idx="228">
                  <c:v>94900</c:v>
                </c:pt>
                <c:pt idx="229">
                  <c:v>96500</c:v>
                </c:pt>
                <c:pt idx="230">
                  <c:v>96700</c:v>
                </c:pt>
                <c:pt idx="231">
                  <c:v>97100</c:v>
                </c:pt>
                <c:pt idx="232">
                  <c:v>97200</c:v>
                </c:pt>
                <c:pt idx="233">
                  <c:v>97300</c:v>
                </c:pt>
                <c:pt idx="234">
                  <c:v>97600</c:v>
                </c:pt>
                <c:pt idx="235">
                  <c:v>98600</c:v>
                </c:pt>
                <c:pt idx="236">
                  <c:v>98700</c:v>
                </c:pt>
                <c:pt idx="237">
                  <c:v>98800</c:v>
                </c:pt>
                <c:pt idx="238">
                  <c:v>99500</c:v>
                </c:pt>
                <c:pt idx="239">
                  <c:v>101400</c:v>
                </c:pt>
                <c:pt idx="240">
                  <c:v>102500</c:v>
                </c:pt>
                <c:pt idx="241">
                  <c:v>102900</c:v>
                </c:pt>
                <c:pt idx="242">
                  <c:v>103200</c:v>
                </c:pt>
                <c:pt idx="243">
                  <c:v>104400</c:v>
                </c:pt>
                <c:pt idx="244">
                  <c:v>105000</c:v>
                </c:pt>
                <c:pt idx="245">
                  <c:v>105300</c:v>
                </c:pt>
                <c:pt idx="246">
                  <c:v>106400</c:v>
                </c:pt>
                <c:pt idx="247">
                  <c:v>107500</c:v>
                </c:pt>
                <c:pt idx="248">
                  <c:v>108700</c:v>
                </c:pt>
                <c:pt idx="249">
                  <c:v>108800</c:v>
                </c:pt>
                <c:pt idx="250">
                  <c:v>109000</c:v>
                </c:pt>
                <c:pt idx="251">
                  <c:v>110300</c:v>
                </c:pt>
                <c:pt idx="252">
                  <c:v>110800</c:v>
                </c:pt>
                <c:pt idx="253">
                  <c:v>111100</c:v>
                </c:pt>
                <c:pt idx="254">
                  <c:v>112100</c:v>
                </c:pt>
                <c:pt idx="255">
                  <c:v>112300</c:v>
                </c:pt>
                <c:pt idx="256">
                  <c:v>113500</c:v>
                </c:pt>
                <c:pt idx="257">
                  <c:v>113800</c:v>
                </c:pt>
                <c:pt idx="258">
                  <c:v>114300</c:v>
                </c:pt>
                <c:pt idx="259">
                  <c:v>114400</c:v>
                </c:pt>
                <c:pt idx="260">
                  <c:v>115000</c:v>
                </c:pt>
                <c:pt idx="261">
                  <c:v>116300</c:v>
                </c:pt>
                <c:pt idx="262">
                  <c:v>116500</c:v>
                </c:pt>
                <c:pt idx="263">
                  <c:v>117000</c:v>
                </c:pt>
                <c:pt idx="264">
                  <c:v>117900</c:v>
                </c:pt>
                <c:pt idx="265">
                  <c:v>118000</c:v>
                </c:pt>
                <c:pt idx="266">
                  <c:v>118200</c:v>
                </c:pt>
                <c:pt idx="267">
                  <c:v>119200</c:v>
                </c:pt>
                <c:pt idx="268">
                  <c:v>119800</c:v>
                </c:pt>
                <c:pt idx="269">
                  <c:v>121100</c:v>
                </c:pt>
                <c:pt idx="270">
                  <c:v>121400</c:v>
                </c:pt>
                <c:pt idx="271">
                  <c:v>121500</c:v>
                </c:pt>
                <c:pt idx="272">
                  <c:v>121600</c:v>
                </c:pt>
                <c:pt idx="273">
                  <c:v>121700</c:v>
                </c:pt>
                <c:pt idx="274">
                  <c:v>122900</c:v>
                </c:pt>
                <c:pt idx="275">
                  <c:v>123600</c:v>
                </c:pt>
                <c:pt idx="276">
                  <c:v>125400</c:v>
                </c:pt>
                <c:pt idx="277">
                  <c:v>125600</c:v>
                </c:pt>
                <c:pt idx="278">
                  <c:v>128900</c:v>
                </c:pt>
                <c:pt idx="279">
                  <c:v>129100</c:v>
                </c:pt>
                <c:pt idx="280">
                  <c:v>129400</c:v>
                </c:pt>
                <c:pt idx="281">
                  <c:v>130800</c:v>
                </c:pt>
                <c:pt idx="282">
                  <c:v>131800</c:v>
                </c:pt>
                <c:pt idx="283">
                  <c:v>134300</c:v>
                </c:pt>
                <c:pt idx="284">
                  <c:v>134400</c:v>
                </c:pt>
                <c:pt idx="285">
                  <c:v>134600</c:v>
                </c:pt>
                <c:pt idx="286">
                  <c:v>135500</c:v>
                </c:pt>
                <c:pt idx="287">
                  <c:v>135600</c:v>
                </c:pt>
                <c:pt idx="288">
                  <c:v>136800</c:v>
                </c:pt>
                <c:pt idx="289">
                  <c:v>137200</c:v>
                </c:pt>
                <c:pt idx="290">
                  <c:v>137600</c:v>
                </c:pt>
                <c:pt idx="291">
                  <c:v>137900</c:v>
                </c:pt>
                <c:pt idx="292">
                  <c:v>139000</c:v>
                </c:pt>
                <c:pt idx="293">
                  <c:v>139500</c:v>
                </c:pt>
                <c:pt idx="294">
                  <c:v>141100</c:v>
                </c:pt>
                <c:pt idx="295">
                  <c:v>142400</c:v>
                </c:pt>
                <c:pt idx="296">
                  <c:v>145000</c:v>
                </c:pt>
                <c:pt idx="297">
                  <c:v>145500</c:v>
                </c:pt>
                <c:pt idx="298">
                  <c:v>145600</c:v>
                </c:pt>
                <c:pt idx="299">
                  <c:v>146400</c:v>
                </c:pt>
                <c:pt idx="300">
                  <c:v>147800</c:v>
                </c:pt>
                <c:pt idx="301">
                  <c:v>148400</c:v>
                </c:pt>
                <c:pt idx="302">
                  <c:v>149600</c:v>
                </c:pt>
                <c:pt idx="303">
                  <c:v>150500</c:v>
                </c:pt>
                <c:pt idx="304">
                  <c:v>150600</c:v>
                </c:pt>
                <c:pt idx="305">
                  <c:v>151300</c:v>
                </c:pt>
                <c:pt idx="306">
                  <c:v>153600</c:v>
                </c:pt>
                <c:pt idx="307">
                  <c:v>153700</c:v>
                </c:pt>
                <c:pt idx="308">
                  <c:v>153800</c:v>
                </c:pt>
                <c:pt idx="309">
                  <c:v>154500</c:v>
                </c:pt>
                <c:pt idx="310">
                  <c:v>156800</c:v>
                </c:pt>
                <c:pt idx="311">
                  <c:v>157300</c:v>
                </c:pt>
                <c:pt idx="312">
                  <c:v>159800</c:v>
                </c:pt>
                <c:pt idx="313">
                  <c:v>160400</c:v>
                </c:pt>
                <c:pt idx="314">
                  <c:v>161900</c:v>
                </c:pt>
                <c:pt idx="315">
                  <c:v>163600</c:v>
                </c:pt>
                <c:pt idx="316">
                  <c:v>163800</c:v>
                </c:pt>
                <c:pt idx="317">
                  <c:v>164100</c:v>
                </c:pt>
                <c:pt idx="318">
                  <c:v>164500</c:v>
                </c:pt>
                <c:pt idx="319">
                  <c:v>167400</c:v>
                </c:pt>
                <c:pt idx="320">
                  <c:v>167500</c:v>
                </c:pt>
                <c:pt idx="321">
                  <c:v>168500</c:v>
                </c:pt>
                <c:pt idx="322">
                  <c:v>168600</c:v>
                </c:pt>
                <c:pt idx="323">
                  <c:v>168700</c:v>
                </c:pt>
                <c:pt idx="324">
                  <c:v>170400</c:v>
                </c:pt>
                <c:pt idx="325">
                  <c:v>170600</c:v>
                </c:pt>
                <c:pt idx="326">
                  <c:v>170700</c:v>
                </c:pt>
                <c:pt idx="327">
                  <c:v>170800</c:v>
                </c:pt>
                <c:pt idx="328">
                  <c:v>171000</c:v>
                </c:pt>
                <c:pt idx="329">
                  <c:v>171300</c:v>
                </c:pt>
                <c:pt idx="330">
                  <c:v>172000</c:v>
                </c:pt>
                <c:pt idx="331">
                  <c:v>172700</c:v>
                </c:pt>
                <c:pt idx="332">
                  <c:v>173800</c:v>
                </c:pt>
                <c:pt idx="333">
                  <c:v>173900</c:v>
                </c:pt>
                <c:pt idx="334">
                  <c:v>174500</c:v>
                </c:pt>
                <c:pt idx="335">
                  <c:v>177700</c:v>
                </c:pt>
                <c:pt idx="336">
                  <c:v>178200</c:v>
                </c:pt>
                <c:pt idx="337">
                  <c:v>179100</c:v>
                </c:pt>
                <c:pt idx="338">
                  <c:v>180200</c:v>
                </c:pt>
                <c:pt idx="339">
                  <c:v>180400</c:v>
                </c:pt>
                <c:pt idx="340">
                  <c:v>180800</c:v>
                </c:pt>
                <c:pt idx="341">
                  <c:v>181200</c:v>
                </c:pt>
                <c:pt idx="342">
                  <c:v>182400</c:v>
                </c:pt>
                <c:pt idx="343">
                  <c:v>182800</c:v>
                </c:pt>
                <c:pt idx="344">
                  <c:v>183800</c:v>
                </c:pt>
                <c:pt idx="345">
                  <c:v>184100</c:v>
                </c:pt>
                <c:pt idx="346">
                  <c:v>184800</c:v>
                </c:pt>
                <c:pt idx="347">
                  <c:v>185900</c:v>
                </c:pt>
                <c:pt idx="348">
                  <c:v>187600</c:v>
                </c:pt>
                <c:pt idx="349">
                  <c:v>188100</c:v>
                </c:pt>
                <c:pt idx="350">
                  <c:v>188200</c:v>
                </c:pt>
                <c:pt idx="351">
                  <c:v>188800</c:v>
                </c:pt>
                <c:pt idx="352">
                  <c:v>189000</c:v>
                </c:pt>
                <c:pt idx="353">
                  <c:v>189200</c:v>
                </c:pt>
                <c:pt idx="354">
                  <c:v>189400</c:v>
                </c:pt>
                <c:pt idx="355">
                  <c:v>189500</c:v>
                </c:pt>
                <c:pt idx="356">
                  <c:v>191000</c:v>
                </c:pt>
                <c:pt idx="357">
                  <c:v>191200</c:v>
                </c:pt>
                <c:pt idx="358">
                  <c:v>191300</c:v>
                </c:pt>
                <c:pt idx="359">
                  <c:v>191500</c:v>
                </c:pt>
                <c:pt idx="360">
                  <c:v>192100</c:v>
                </c:pt>
                <c:pt idx="361">
                  <c:v>193200</c:v>
                </c:pt>
                <c:pt idx="362">
                  <c:v>194900</c:v>
                </c:pt>
                <c:pt idx="363">
                  <c:v>195200</c:v>
                </c:pt>
                <c:pt idx="364">
                  <c:v>195900</c:v>
                </c:pt>
                <c:pt idx="365">
                  <c:v>196600</c:v>
                </c:pt>
                <c:pt idx="366">
                  <c:v>196900</c:v>
                </c:pt>
                <c:pt idx="367">
                  <c:v>197600</c:v>
                </c:pt>
                <c:pt idx="368">
                  <c:v>198600</c:v>
                </c:pt>
                <c:pt idx="369">
                  <c:v>199000</c:v>
                </c:pt>
              </c:numCache>
            </c:numRef>
          </c:xVal>
          <c:yVal>
            <c:numRef>
              <c:f>FundingGoalUS!$I$2:$I$375</c:f>
              <c:numCache>
                <c:formatCode>0%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0.14285714285714285</c:v>
                </c:pt>
                <c:pt idx="31">
                  <c:v>0</c:v>
                </c:pt>
                <c:pt idx="32">
                  <c:v>0.33333333333333331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0.66666666666666663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2-44A8-83D7-DA3DCF96B30B}"/>
            </c:ext>
          </c:extLst>
        </c:ser>
        <c:ser>
          <c:idx val="3"/>
          <c:order val="3"/>
          <c:tx>
            <c:strRef>
              <c:f>FundingGoalUS!$J$1</c:f>
              <c:strCache>
                <c:ptCount val="1"/>
                <c:pt idx="0">
                  <c:v>Successful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FundingGoalUS!$A$2:$A$375</c:f>
              <c:numCache>
                <c:formatCode>General</c:formatCode>
                <c:ptCount val="374"/>
                <c:pt idx="0">
                  <c:v>100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14500</c:v>
                </c:pt>
                <c:pt idx="95">
                  <c:v>14900</c:v>
                </c:pt>
                <c:pt idx="96">
                  <c:v>15800</c:v>
                </c:pt>
                <c:pt idx="97">
                  <c:v>16200</c:v>
                </c:pt>
                <c:pt idx="98">
                  <c:v>16800</c:v>
                </c:pt>
                <c:pt idx="99">
                  <c:v>17700</c:v>
                </c:pt>
                <c:pt idx="100">
                  <c:v>18000</c:v>
                </c:pt>
                <c:pt idx="101">
                  <c:v>18900</c:v>
                </c:pt>
                <c:pt idx="102">
                  <c:v>19800</c:v>
                </c:pt>
                <c:pt idx="103">
                  <c:v>20000</c:v>
                </c:pt>
                <c:pt idx="104">
                  <c:v>20700</c:v>
                </c:pt>
                <c:pt idx="105">
                  <c:v>22500</c:v>
                </c:pt>
                <c:pt idx="106">
                  <c:v>23300</c:v>
                </c:pt>
                <c:pt idx="107">
                  <c:v>25500</c:v>
                </c:pt>
                <c:pt idx="108">
                  <c:v>25600</c:v>
                </c:pt>
                <c:pt idx="109">
                  <c:v>26500</c:v>
                </c:pt>
                <c:pt idx="110">
                  <c:v>27500</c:v>
                </c:pt>
                <c:pt idx="111">
                  <c:v>28200</c:v>
                </c:pt>
                <c:pt idx="112">
                  <c:v>28400</c:v>
                </c:pt>
                <c:pt idx="113">
                  <c:v>29400</c:v>
                </c:pt>
                <c:pt idx="114">
                  <c:v>29500</c:v>
                </c:pt>
                <c:pt idx="115">
                  <c:v>29600</c:v>
                </c:pt>
                <c:pt idx="116">
                  <c:v>31200</c:v>
                </c:pt>
                <c:pt idx="117">
                  <c:v>31400</c:v>
                </c:pt>
                <c:pt idx="118">
                  <c:v>33300</c:v>
                </c:pt>
                <c:pt idx="119">
                  <c:v>33600</c:v>
                </c:pt>
                <c:pt idx="120">
                  <c:v>33800</c:v>
                </c:pt>
                <c:pt idx="121">
                  <c:v>35000</c:v>
                </c:pt>
                <c:pt idx="122">
                  <c:v>37100</c:v>
                </c:pt>
                <c:pt idx="123">
                  <c:v>38200</c:v>
                </c:pt>
                <c:pt idx="124">
                  <c:v>38500</c:v>
                </c:pt>
                <c:pt idx="125">
                  <c:v>38800</c:v>
                </c:pt>
                <c:pt idx="126">
                  <c:v>38900</c:v>
                </c:pt>
                <c:pt idx="127">
                  <c:v>39300</c:v>
                </c:pt>
                <c:pt idx="128">
                  <c:v>40200</c:v>
                </c:pt>
                <c:pt idx="129">
                  <c:v>41000</c:v>
                </c:pt>
                <c:pt idx="130">
                  <c:v>41500</c:v>
                </c:pt>
                <c:pt idx="131">
                  <c:v>41700</c:v>
                </c:pt>
                <c:pt idx="132">
                  <c:v>42100</c:v>
                </c:pt>
                <c:pt idx="133">
                  <c:v>42600</c:v>
                </c:pt>
                <c:pt idx="134">
                  <c:v>42700</c:v>
                </c:pt>
                <c:pt idx="135">
                  <c:v>42800</c:v>
                </c:pt>
                <c:pt idx="136">
                  <c:v>43000</c:v>
                </c:pt>
                <c:pt idx="137">
                  <c:v>43800</c:v>
                </c:pt>
                <c:pt idx="138">
                  <c:v>45300</c:v>
                </c:pt>
                <c:pt idx="139">
                  <c:v>45600</c:v>
                </c:pt>
                <c:pt idx="140">
                  <c:v>46300</c:v>
                </c:pt>
                <c:pt idx="141">
                  <c:v>47900</c:v>
                </c:pt>
                <c:pt idx="142">
                  <c:v>48500</c:v>
                </c:pt>
                <c:pt idx="143">
                  <c:v>48900</c:v>
                </c:pt>
                <c:pt idx="144">
                  <c:v>49700</c:v>
                </c:pt>
                <c:pt idx="145">
                  <c:v>50200</c:v>
                </c:pt>
                <c:pt idx="146">
                  <c:v>50500</c:v>
                </c:pt>
                <c:pt idx="147">
                  <c:v>51100</c:v>
                </c:pt>
                <c:pt idx="148">
                  <c:v>51400</c:v>
                </c:pt>
                <c:pt idx="149">
                  <c:v>52000</c:v>
                </c:pt>
                <c:pt idx="150">
                  <c:v>52600</c:v>
                </c:pt>
                <c:pt idx="151">
                  <c:v>53100</c:v>
                </c:pt>
                <c:pt idx="152">
                  <c:v>54000</c:v>
                </c:pt>
                <c:pt idx="153">
                  <c:v>54300</c:v>
                </c:pt>
                <c:pt idx="154">
                  <c:v>54700</c:v>
                </c:pt>
                <c:pt idx="155">
                  <c:v>55800</c:v>
                </c:pt>
                <c:pt idx="156">
                  <c:v>56800</c:v>
                </c:pt>
                <c:pt idx="157">
                  <c:v>57800</c:v>
                </c:pt>
                <c:pt idx="158">
                  <c:v>59100</c:v>
                </c:pt>
                <c:pt idx="159">
                  <c:v>59200</c:v>
                </c:pt>
                <c:pt idx="160">
                  <c:v>60400</c:v>
                </c:pt>
                <c:pt idx="161">
                  <c:v>60900</c:v>
                </c:pt>
                <c:pt idx="162">
                  <c:v>61400</c:v>
                </c:pt>
                <c:pt idx="163">
                  <c:v>61500</c:v>
                </c:pt>
                <c:pt idx="164">
                  <c:v>62300</c:v>
                </c:pt>
                <c:pt idx="165">
                  <c:v>62500</c:v>
                </c:pt>
                <c:pt idx="166">
                  <c:v>63200</c:v>
                </c:pt>
                <c:pt idx="167">
                  <c:v>63400</c:v>
                </c:pt>
                <c:pt idx="168">
                  <c:v>64300</c:v>
                </c:pt>
                <c:pt idx="169">
                  <c:v>66100</c:v>
                </c:pt>
                <c:pt idx="170">
                  <c:v>66200</c:v>
                </c:pt>
                <c:pt idx="171">
                  <c:v>66600</c:v>
                </c:pt>
                <c:pt idx="172">
                  <c:v>67800</c:v>
                </c:pt>
                <c:pt idx="173">
                  <c:v>68800</c:v>
                </c:pt>
                <c:pt idx="174">
                  <c:v>69700</c:v>
                </c:pt>
                <c:pt idx="175">
                  <c:v>69800</c:v>
                </c:pt>
                <c:pt idx="176">
                  <c:v>70300</c:v>
                </c:pt>
                <c:pt idx="177">
                  <c:v>70400</c:v>
                </c:pt>
                <c:pt idx="178">
                  <c:v>70600</c:v>
                </c:pt>
                <c:pt idx="179">
                  <c:v>70700</c:v>
                </c:pt>
                <c:pt idx="180">
                  <c:v>71100</c:v>
                </c:pt>
                <c:pt idx="181">
                  <c:v>71200</c:v>
                </c:pt>
                <c:pt idx="182">
                  <c:v>71500</c:v>
                </c:pt>
                <c:pt idx="183">
                  <c:v>72100</c:v>
                </c:pt>
                <c:pt idx="184">
                  <c:v>72400</c:v>
                </c:pt>
                <c:pt idx="185">
                  <c:v>73000</c:v>
                </c:pt>
                <c:pt idx="186">
                  <c:v>73800</c:v>
                </c:pt>
                <c:pt idx="187">
                  <c:v>74100</c:v>
                </c:pt>
                <c:pt idx="188">
                  <c:v>74700</c:v>
                </c:pt>
                <c:pt idx="189">
                  <c:v>75000</c:v>
                </c:pt>
                <c:pt idx="190">
                  <c:v>75100</c:v>
                </c:pt>
                <c:pt idx="191">
                  <c:v>76100</c:v>
                </c:pt>
                <c:pt idx="192">
                  <c:v>79400</c:v>
                </c:pt>
                <c:pt idx="193">
                  <c:v>80500</c:v>
                </c:pt>
                <c:pt idx="194">
                  <c:v>81000</c:v>
                </c:pt>
                <c:pt idx="195">
                  <c:v>81200</c:v>
                </c:pt>
                <c:pt idx="196">
                  <c:v>81300</c:v>
                </c:pt>
                <c:pt idx="197">
                  <c:v>81600</c:v>
                </c:pt>
                <c:pt idx="198">
                  <c:v>82800</c:v>
                </c:pt>
                <c:pt idx="199">
                  <c:v>83000</c:v>
                </c:pt>
                <c:pt idx="200">
                  <c:v>83300</c:v>
                </c:pt>
                <c:pt idx="201">
                  <c:v>84300</c:v>
                </c:pt>
                <c:pt idx="202">
                  <c:v>84400</c:v>
                </c:pt>
                <c:pt idx="203">
                  <c:v>84500</c:v>
                </c:pt>
                <c:pt idx="204">
                  <c:v>84600</c:v>
                </c:pt>
                <c:pt idx="205">
                  <c:v>84900</c:v>
                </c:pt>
                <c:pt idx="206">
                  <c:v>85000</c:v>
                </c:pt>
                <c:pt idx="207">
                  <c:v>85600</c:v>
                </c:pt>
                <c:pt idx="208">
                  <c:v>85900</c:v>
                </c:pt>
                <c:pt idx="209">
                  <c:v>86200</c:v>
                </c:pt>
                <c:pt idx="210">
                  <c:v>86400</c:v>
                </c:pt>
                <c:pt idx="211">
                  <c:v>87300</c:v>
                </c:pt>
                <c:pt idx="212">
                  <c:v>87900</c:v>
                </c:pt>
                <c:pt idx="213">
                  <c:v>88400</c:v>
                </c:pt>
                <c:pt idx="214">
                  <c:v>88700</c:v>
                </c:pt>
                <c:pt idx="215">
                  <c:v>88800</c:v>
                </c:pt>
                <c:pt idx="216">
                  <c:v>88900</c:v>
                </c:pt>
                <c:pt idx="217">
                  <c:v>89100</c:v>
                </c:pt>
                <c:pt idx="218">
                  <c:v>89900</c:v>
                </c:pt>
                <c:pt idx="219">
                  <c:v>90200</c:v>
                </c:pt>
                <c:pt idx="220">
                  <c:v>90400</c:v>
                </c:pt>
                <c:pt idx="221">
                  <c:v>91400</c:v>
                </c:pt>
                <c:pt idx="222">
                  <c:v>92100</c:v>
                </c:pt>
                <c:pt idx="223">
                  <c:v>92400</c:v>
                </c:pt>
                <c:pt idx="224">
                  <c:v>92500</c:v>
                </c:pt>
                <c:pt idx="225">
                  <c:v>93800</c:v>
                </c:pt>
                <c:pt idx="226">
                  <c:v>94000</c:v>
                </c:pt>
                <c:pt idx="227">
                  <c:v>94500</c:v>
                </c:pt>
                <c:pt idx="228">
                  <c:v>94900</c:v>
                </c:pt>
                <c:pt idx="229">
                  <c:v>96500</c:v>
                </c:pt>
                <c:pt idx="230">
                  <c:v>96700</c:v>
                </c:pt>
                <c:pt idx="231">
                  <c:v>97100</c:v>
                </c:pt>
                <c:pt idx="232">
                  <c:v>97200</c:v>
                </c:pt>
                <c:pt idx="233">
                  <c:v>97300</c:v>
                </c:pt>
                <c:pt idx="234">
                  <c:v>97600</c:v>
                </c:pt>
                <c:pt idx="235">
                  <c:v>98600</c:v>
                </c:pt>
                <c:pt idx="236">
                  <c:v>98700</c:v>
                </c:pt>
                <c:pt idx="237">
                  <c:v>98800</c:v>
                </c:pt>
                <c:pt idx="238">
                  <c:v>99500</c:v>
                </c:pt>
                <c:pt idx="239">
                  <c:v>101400</c:v>
                </c:pt>
                <c:pt idx="240">
                  <c:v>102500</c:v>
                </c:pt>
                <c:pt idx="241">
                  <c:v>102900</c:v>
                </c:pt>
                <c:pt idx="242">
                  <c:v>103200</c:v>
                </c:pt>
                <c:pt idx="243">
                  <c:v>104400</c:v>
                </c:pt>
                <c:pt idx="244">
                  <c:v>105000</c:v>
                </c:pt>
                <c:pt idx="245">
                  <c:v>105300</c:v>
                </c:pt>
                <c:pt idx="246">
                  <c:v>106400</c:v>
                </c:pt>
                <c:pt idx="247">
                  <c:v>107500</c:v>
                </c:pt>
                <c:pt idx="248">
                  <c:v>108700</c:v>
                </c:pt>
                <c:pt idx="249">
                  <c:v>108800</c:v>
                </c:pt>
                <c:pt idx="250">
                  <c:v>109000</c:v>
                </c:pt>
                <c:pt idx="251">
                  <c:v>110300</c:v>
                </c:pt>
                <c:pt idx="252">
                  <c:v>110800</c:v>
                </c:pt>
                <c:pt idx="253">
                  <c:v>111100</c:v>
                </c:pt>
                <c:pt idx="254">
                  <c:v>112100</c:v>
                </c:pt>
                <c:pt idx="255">
                  <c:v>112300</c:v>
                </c:pt>
                <c:pt idx="256">
                  <c:v>113500</c:v>
                </c:pt>
                <c:pt idx="257">
                  <c:v>113800</c:v>
                </c:pt>
                <c:pt idx="258">
                  <c:v>114300</c:v>
                </c:pt>
                <c:pt idx="259">
                  <c:v>114400</c:v>
                </c:pt>
                <c:pt idx="260">
                  <c:v>115000</c:v>
                </c:pt>
                <c:pt idx="261">
                  <c:v>116300</c:v>
                </c:pt>
                <c:pt idx="262">
                  <c:v>116500</c:v>
                </c:pt>
                <c:pt idx="263">
                  <c:v>117000</c:v>
                </c:pt>
                <c:pt idx="264">
                  <c:v>117900</c:v>
                </c:pt>
                <c:pt idx="265">
                  <c:v>118000</c:v>
                </c:pt>
                <c:pt idx="266">
                  <c:v>118200</c:v>
                </c:pt>
                <c:pt idx="267">
                  <c:v>119200</c:v>
                </c:pt>
                <c:pt idx="268">
                  <c:v>119800</c:v>
                </c:pt>
                <c:pt idx="269">
                  <c:v>121100</c:v>
                </c:pt>
                <c:pt idx="270">
                  <c:v>121400</c:v>
                </c:pt>
                <c:pt idx="271">
                  <c:v>121500</c:v>
                </c:pt>
                <c:pt idx="272">
                  <c:v>121600</c:v>
                </c:pt>
                <c:pt idx="273">
                  <c:v>121700</c:v>
                </c:pt>
                <c:pt idx="274">
                  <c:v>122900</c:v>
                </c:pt>
                <c:pt idx="275">
                  <c:v>123600</c:v>
                </c:pt>
                <c:pt idx="276">
                  <c:v>125400</c:v>
                </c:pt>
                <c:pt idx="277">
                  <c:v>125600</c:v>
                </c:pt>
                <c:pt idx="278">
                  <c:v>128900</c:v>
                </c:pt>
                <c:pt idx="279">
                  <c:v>129100</c:v>
                </c:pt>
                <c:pt idx="280">
                  <c:v>129400</c:v>
                </c:pt>
                <c:pt idx="281">
                  <c:v>130800</c:v>
                </c:pt>
                <c:pt idx="282">
                  <c:v>131800</c:v>
                </c:pt>
                <c:pt idx="283">
                  <c:v>134300</c:v>
                </c:pt>
                <c:pt idx="284">
                  <c:v>134400</c:v>
                </c:pt>
                <c:pt idx="285">
                  <c:v>134600</c:v>
                </c:pt>
                <c:pt idx="286">
                  <c:v>135500</c:v>
                </c:pt>
                <c:pt idx="287">
                  <c:v>135600</c:v>
                </c:pt>
                <c:pt idx="288">
                  <c:v>136800</c:v>
                </c:pt>
                <c:pt idx="289">
                  <c:v>137200</c:v>
                </c:pt>
                <c:pt idx="290">
                  <c:v>137600</c:v>
                </c:pt>
                <c:pt idx="291">
                  <c:v>137900</c:v>
                </c:pt>
                <c:pt idx="292">
                  <c:v>139000</c:v>
                </c:pt>
                <c:pt idx="293">
                  <c:v>139500</c:v>
                </c:pt>
                <c:pt idx="294">
                  <c:v>141100</c:v>
                </c:pt>
                <c:pt idx="295">
                  <c:v>142400</c:v>
                </c:pt>
                <c:pt idx="296">
                  <c:v>145000</c:v>
                </c:pt>
                <c:pt idx="297">
                  <c:v>145500</c:v>
                </c:pt>
                <c:pt idx="298">
                  <c:v>145600</c:v>
                </c:pt>
                <c:pt idx="299">
                  <c:v>146400</c:v>
                </c:pt>
                <c:pt idx="300">
                  <c:v>147800</c:v>
                </c:pt>
                <c:pt idx="301">
                  <c:v>148400</c:v>
                </c:pt>
                <c:pt idx="302">
                  <c:v>149600</c:v>
                </c:pt>
                <c:pt idx="303">
                  <c:v>150500</c:v>
                </c:pt>
                <c:pt idx="304">
                  <c:v>150600</c:v>
                </c:pt>
                <c:pt idx="305">
                  <c:v>151300</c:v>
                </c:pt>
                <c:pt idx="306">
                  <c:v>153600</c:v>
                </c:pt>
                <c:pt idx="307">
                  <c:v>153700</c:v>
                </c:pt>
                <c:pt idx="308">
                  <c:v>153800</c:v>
                </c:pt>
                <c:pt idx="309">
                  <c:v>154500</c:v>
                </c:pt>
                <c:pt idx="310">
                  <c:v>156800</c:v>
                </c:pt>
                <c:pt idx="311">
                  <c:v>157300</c:v>
                </c:pt>
                <c:pt idx="312">
                  <c:v>159800</c:v>
                </c:pt>
                <c:pt idx="313">
                  <c:v>160400</c:v>
                </c:pt>
                <c:pt idx="314">
                  <c:v>161900</c:v>
                </c:pt>
                <c:pt idx="315">
                  <c:v>163600</c:v>
                </c:pt>
                <c:pt idx="316">
                  <c:v>163800</c:v>
                </c:pt>
                <c:pt idx="317">
                  <c:v>164100</c:v>
                </c:pt>
                <c:pt idx="318">
                  <c:v>164500</c:v>
                </c:pt>
                <c:pt idx="319">
                  <c:v>167400</c:v>
                </c:pt>
                <c:pt idx="320">
                  <c:v>167500</c:v>
                </c:pt>
                <c:pt idx="321">
                  <c:v>168500</c:v>
                </c:pt>
                <c:pt idx="322">
                  <c:v>168600</c:v>
                </c:pt>
                <c:pt idx="323">
                  <c:v>168700</c:v>
                </c:pt>
                <c:pt idx="324">
                  <c:v>170400</c:v>
                </c:pt>
                <c:pt idx="325">
                  <c:v>170600</c:v>
                </c:pt>
                <c:pt idx="326">
                  <c:v>170700</c:v>
                </c:pt>
                <c:pt idx="327">
                  <c:v>170800</c:v>
                </c:pt>
                <c:pt idx="328">
                  <c:v>171000</c:v>
                </c:pt>
                <c:pt idx="329">
                  <c:v>171300</c:v>
                </c:pt>
                <c:pt idx="330">
                  <c:v>172000</c:v>
                </c:pt>
                <c:pt idx="331">
                  <c:v>172700</c:v>
                </c:pt>
                <c:pt idx="332">
                  <c:v>173800</c:v>
                </c:pt>
                <c:pt idx="333">
                  <c:v>173900</c:v>
                </c:pt>
                <c:pt idx="334">
                  <c:v>174500</c:v>
                </c:pt>
                <c:pt idx="335">
                  <c:v>177700</c:v>
                </c:pt>
                <c:pt idx="336">
                  <c:v>178200</c:v>
                </c:pt>
                <c:pt idx="337">
                  <c:v>179100</c:v>
                </c:pt>
                <c:pt idx="338">
                  <c:v>180200</c:v>
                </c:pt>
                <c:pt idx="339">
                  <c:v>180400</c:v>
                </c:pt>
                <c:pt idx="340">
                  <c:v>180800</c:v>
                </c:pt>
                <c:pt idx="341">
                  <c:v>181200</c:v>
                </c:pt>
                <c:pt idx="342">
                  <c:v>182400</c:v>
                </c:pt>
                <c:pt idx="343">
                  <c:v>182800</c:v>
                </c:pt>
                <c:pt idx="344">
                  <c:v>183800</c:v>
                </c:pt>
                <c:pt idx="345">
                  <c:v>184100</c:v>
                </c:pt>
                <c:pt idx="346">
                  <c:v>184800</c:v>
                </c:pt>
                <c:pt idx="347">
                  <c:v>185900</c:v>
                </c:pt>
                <c:pt idx="348">
                  <c:v>187600</c:v>
                </c:pt>
                <c:pt idx="349">
                  <c:v>188100</c:v>
                </c:pt>
                <c:pt idx="350">
                  <c:v>188200</c:v>
                </c:pt>
                <c:pt idx="351">
                  <c:v>188800</c:v>
                </c:pt>
                <c:pt idx="352">
                  <c:v>189000</c:v>
                </c:pt>
                <c:pt idx="353">
                  <c:v>189200</c:v>
                </c:pt>
                <c:pt idx="354">
                  <c:v>189400</c:v>
                </c:pt>
                <c:pt idx="355">
                  <c:v>189500</c:v>
                </c:pt>
                <c:pt idx="356">
                  <c:v>191000</c:v>
                </c:pt>
                <c:pt idx="357">
                  <c:v>191200</c:v>
                </c:pt>
                <c:pt idx="358">
                  <c:v>191300</c:v>
                </c:pt>
                <c:pt idx="359">
                  <c:v>191500</c:v>
                </c:pt>
                <c:pt idx="360">
                  <c:v>192100</c:v>
                </c:pt>
                <c:pt idx="361">
                  <c:v>193200</c:v>
                </c:pt>
                <c:pt idx="362">
                  <c:v>194900</c:v>
                </c:pt>
                <c:pt idx="363">
                  <c:v>195200</c:v>
                </c:pt>
                <c:pt idx="364">
                  <c:v>195900</c:v>
                </c:pt>
                <c:pt idx="365">
                  <c:v>196600</c:v>
                </c:pt>
                <c:pt idx="366">
                  <c:v>196900</c:v>
                </c:pt>
                <c:pt idx="367">
                  <c:v>197600</c:v>
                </c:pt>
                <c:pt idx="368">
                  <c:v>198600</c:v>
                </c:pt>
                <c:pt idx="369">
                  <c:v>199000</c:v>
                </c:pt>
              </c:numCache>
            </c:numRef>
          </c:xVal>
          <c:yVal>
            <c:numRef>
              <c:f>FundingGoalUS!$J$2:$J$375</c:f>
              <c:numCache>
                <c:formatCode>0%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0.88888888888888884</c:v>
                </c:pt>
                <c:pt idx="13">
                  <c:v>1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1</c:v>
                </c:pt>
                <c:pt idx="17">
                  <c:v>1</c:v>
                </c:pt>
                <c:pt idx="18">
                  <c:v>0.875</c:v>
                </c:pt>
                <c:pt idx="19">
                  <c:v>1</c:v>
                </c:pt>
                <c:pt idx="20">
                  <c:v>0.5</c:v>
                </c:pt>
                <c:pt idx="21">
                  <c:v>0.8</c:v>
                </c:pt>
                <c:pt idx="22">
                  <c:v>0.75</c:v>
                </c:pt>
                <c:pt idx="23">
                  <c:v>0.8</c:v>
                </c:pt>
                <c:pt idx="24">
                  <c:v>1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0.8</c:v>
                </c:pt>
                <c:pt idx="28">
                  <c:v>0.83333333333333337</c:v>
                </c:pt>
                <c:pt idx="29">
                  <c:v>1</c:v>
                </c:pt>
                <c:pt idx="30">
                  <c:v>0.7142857142857143</c:v>
                </c:pt>
                <c:pt idx="31">
                  <c:v>0.7142857142857143</c:v>
                </c:pt>
                <c:pt idx="32">
                  <c:v>0.33333333333333331</c:v>
                </c:pt>
                <c:pt idx="33">
                  <c:v>0.8</c:v>
                </c:pt>
                <c:pt idx="34">
                  <c:v>0.5</c:v>
                </c:pt>
                <c:pt idx="35">
                  <c:v>0.5</c:v>
                </c:pt>
                <c:pt idx="36">
                  <c:v>0.5714285714285714</c:v>
                </c:pt>
                <c:pt idx="37">
                  <c:v>1</c:v>
                </c:pt>
                <c:pt idx="38">
                  <c:v>0.75</c:v>
                </c:pt>
                <c:pt idx="39">
                  <c:v>1</c:v>
                </c:pt>
                <c:pt idx="40">
                  <c:v>0.75</c:v>
                </c:pt>
                <c:pt idx="41">
                  <c:v>0.8</c:v>
                </c:pt>
                <c:pt idx="42">
                  <c:v>0.66666666666666663</c:v>
                </c:pt>
                <c:pt idx="43">
                  <c:v>0.8571428571428571</c:v>
                </c:pt>
                <c:pt idx="44">
                  <c:v>0.625</c:v>
                </c:pt>
                <c:pt idx="45">
                  <c:v>0.6</c:v>
                </c:pt>
                <c:pt idx="46">
                  <c:v>0.75</c:v>
                </c:pt>
                <c:pt idx="47">
                  <c:v>1</c:v>
                </c:pt>
                <c:pt idx="48">
                  <c:v>0.5714285714285714</c:v>
                </c:pt>
                <c:pt idx="49">
                  <c:v>0.8571428571428571</c:v>
                </c:pt>
                <c:pt idx="50">
                  <c:v>0.66666666666666663</c:v>
                </c:pt>
                <c:pt idx="51">
                  <c:v>0.75</c:v>
                </c:pt>
                <c:pt idx="52">
                  <c:v>1</c:v>
                </c:pt>
                <c:pt idx="53">
                  <c:v>0.66666666666666663</c:v>
                </c:pt>
                <c:pt idx="54">
                  <c:v>1</c:v>
                </c:pt>
                <c:pt idx="55">
                  <c:v>0.875</c:v>
                </c:pt>
                <c:pt idx="56">
                  <c:v>0.625</c:v>
                </c:pt>
                <c:pt idx="57">
                  <c:v>1</c:v>
                </c:pt>
                <c:pt idx="58">
                  <c:v>0.25</c:v>
                </c:pt>
                <c:pt idx="59">
                  <c:v>0.4</c:v>
                </c:pt>
                <c:pt idx="60">
                  <c:v>0.75</c:v>
                </c:pt>
                <c:pt idx="61">
                  <c:v>0.66666666666666663</c:v>
                </c:pt>
                <c:pt idx="62">
                  <c:v>0.8</c:v>
                </c:pt>
                <c:pt idx="63">
                  <c:v>0.33333333333333331</c:v>
                </c:pt>
                <c:pt idx="64">
                  <c:v>0.5</c:v>
                </c:pt>
                <c:pt idx="65">
                  <c:v>0.125</c:v>
                </c:pt>
                <c:pt idx="66">
                  <c:v>0.5</c:v>
                </c:pt>
                <c:pt idx="67">
                  <c:v>0.75</c:v>
                </c:pt>
                <c:pt idx="68">
                  <c:v>0.66666666666666663</c:v>
                </c:pt>
                <c:pt idx="69">
                  <c:v>0.75</c:v>
                </c:pt>
                <c:pt idx="70">
                  <c:v>0.2</c:v>
                </c:pt>
                <c:pt idx="71">
                  <c:v>0.125</c:v>
                </c:pt>
                <c:pt idx="72">
                  <c:v>0.25</c:v>
                </c:pt>
                <c:pt idx="73">
                  <c:v>0.6</c:v>
                </c:pt>
                <c:pt idx="74">
                  <c:v>0.66666666666666663</c:v>
                </c:pt>
                <c:pt idx="75">
                  <c:v>0</c:v>
                </c:pt>
                <c:pt idx="76">
                  <c:v>0.66666666666666663</c:v>
                </c:pt>
                <c:pt idx="77">
                  <c:v>0.66666666666666663</c:v>
                </c:pt>
                <c:pt idx="78">
                  <c:v>0</c:v>
                </c:pt>
                <c:pt idx="79">
                  <c:v>0.25</c:v>
                </c:pt>
                <c:pt idx="80">
                  <c:v>0.4</c:v>
                </c:pt>
                <c:pt idx="81">
                  <c:v>0.375</c:v>
                </c:pt>
                <c:pt idx="82">
                  <c:v>0.66666666666666663</c:v>
                </c:pt>
                <c:pt idx="83">
                  <c:v>0.2857142857142857</c:v>
                </c:pt>
                <c:pt idx="84">
                  <c:v>0.25</c:v>
                </c:pt>
                <c:pt idx="85">
                  <c:v>1</c:v>
                </c:pt>
                <c:pt idx="86">
                  <c:v>0.6</c:v>
                </c:pt>
                <c:pt idx="87">
                  <c:v>0</c:v>
                </c:pt>
                <c:pt idx="88">
                  <c:v>0</c:v>
                </c:pt>
                <c:pt idx="89">
                  <c:v>0.33333333333333331</c:v>
                </c:pt>
                <c:pt idx="90">
                  <c:v>0.66666666666666663</c:v>
                </c:pt>
                <c:pt idx="91">
                  <c:v>0.5</c:v>
                </c:pt>
                <c:pt idx="92">
                  <c:v>0</c:v>
                </c:pt>
                <c:pt idx="93">
                  <c:v>0.4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0.5</c:v>
                </c:pt>
                <c:pt idx="229">
                  <c:v>0</c:v>
                </c:pt>
                <c:pt idx="230">
                  <c:v>0.5</c:v>
                </c:pt>
                <c:pt idx="231">
                  <c:v>1</c:v>
                </c:pt>
                <c:pt idx="232">
                  <c:v>0</c:v>
                </c:pt>
                <c:pt idx="233">
                  <c:v>0.5</c:v>
                </c:pt>
                <c:pt idx="234">
                  <c:v>1</c:v>
                </c:pt>
                <c:pt idx="235">
                  <c:v>0</c:v>
                </c:pt>
                <c:pt idx="236">
                  <c:v>0.5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0.5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82-44A8-83D7-DA3DCF96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39584"/>
        <c:axId val="1954208880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82203408"/>
        <c:axId val="282195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FundingGoalUS!$F$1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FundingGoalUS!$A$2:$A$375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100</c:v>
                      </c:pt>
                      <c:pt idx="1">
                        <c:v>600</c:v>
                      </c:pt>
                      <c:pt idx="2">
                        <c:v>700</c:v>
                      </c:pt>
                      <c:pt idx="3">
                        <c:v>800</c:v>
                      </c:pt>
                      <c:pt idx="4">
                        <c:v>900</c:v>
                      </c:pt>
                      <c:pt idx="5">
                        <c:v>1000</c:v>
                      </c:pt>
                      <c:pt idx="6">
                        <c:v>1100</c:v>
                      </c:pt>
                      <c:pt idx="7">
                        <c:v>1200</c:v>
                      </c:pt>
                      <c:pt idx="8">
                        <c:v>1300</c:v>
                      </c:pt>
                      <c:pt idx="9">
                        <c:v>1400</c:v>
                      </c:pt>
                      <c:pt idx="10">
                        <c:v>1500</c:v>
                      </c:pt>
                      <c:pt idx="11">
                        <c:v>1700</c:v>
                      </c:pt>
                      <c:pt idx="12">
                        <c:v>1800</c:v>
                      </c:pt>
                      <c:pt idx="13">
                        <c:v>1900</c:v>
                      </c:pt>
                      <c:pt idx="14">
                        <c:v>2000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  <c:pt idx="19">
                        <c:v>2500</c:v>
                      </c:pt>
                      <c:pt idx="20">
                        <c:v>2600</c:v>
                      </c:pt>
                      <c:pt idx="21">
                        <c:v>2700</c:v>
                      </c:pt>
                      <c:pt idx="22">
                        <c:v>2800</c:v>
                      </c:pt>
                      <c:pt idx="23">
                        <c:v>2900</c:v>
                      </c:pt>
                      <c:pt idx="24">
                        <c:v>3000</c:v>
                      </c:pt>
                      <c:pt idx="25">
                        <c:v>3100</c:v>
                      </c:pt>
                      <c:pt idx="26">
                        <c:v>3200</c:v>
                      </c:pt>
                      <c:pt idx="27">
                        <c:v>3300</c:v>
                      </c:pt>
                      <c:pt idx="28">
                        <c:v>3400</c:v>
                      </c:pt>
                      <c:pt idx="29">
                        <c:v>3500</c:v>
                      </c:pt>
                      <c:pt idx="30">
                        <c:v>3600</c:v>
                      </c:pt>
                      <c:pt idx="31">
                        <c:v>3700</c:v>
                      </c:pt>
                      <c:pt idx="32">
                        <c:v>3800</c:v>
                      </c:pt>
                      <c:pt idx="33">
                        <c:v>3900</c:v>
                      </c:pt>
                      <c:pt idx="34">
                        <c:v>4000</c:v>
                      </c:pt>
                      <c:pt idx="35">
                        <c:v>4100</c:v>
                      </c:pt>
                      <c:pt idx="36">
                        <c:v>4200</c:v>
                      </c:pt>
                      <c:pt idx="37">
                        <c:v>4300</c:v>
                      </c:pt>
                      <c:pt idx="38">
                        <c:v>4500</c:v>
                      </c:pt>
                      <c:pt idx="39">
                        <c:v>4600</c:v>
                      </c:pt>
                      <c:pt idx="40">
                        <c:v>4700</c:v>
                      </c:pt>
                      <c:pt idx="41">
                        <c:v>4800</c:v>
                      </c:pt>
                      <c:pt idx="42">
                        <c:v>4900</c:v>
                      </c:pt>
                      <c:pt idx="43">
                        <c:v>5000</c:v>
                      </c:pt>
                      <c:pt idx="44">
                        <c:v>5100</c:v>
                      </c:pt>
                      <c:pt idx="45">
                        <c:v>5200</c:v>
                      </c:pt>
                      <c:pt idx="46">
                        <c:v>5300</c:v>
                      </c:pt>
                      <c:pt idx="47">
                        <c:v>5400</c:v>
                      </c:pt>
                      <c:pt idx="48">
                        <c:v>5500</c:v>
                      </c:pt>
                      <c:pt idx="49">
                        <c:v>5600</c:v>
                      </c:pt>
                      <c:pt idx="50">
                        <c:v>5700</c:v>
                      </c:pt>
                      <c:pt idx="51">
                        <c:v>5800</c:v>
                      </c:pt>
                      <c:pt idx="52">
                        <c:v>5900</c:v>
                      </c:pt>
                      <c:pt idx="53">
                        <c:v>6000</c:v>
                      </c:pt>
                      <c:pt idx="54">
                        <c:v>6100</c:v>
                      </c:pt>
                      <c:pt idx="55">
                        <c:v>6200</c:v>
                      </c:pt>
                      <c:pt idx="56">
                        <c:v>6300</c:v>
                      </c:pt>
                      <c:pt idx="57">
                        <c:v>6400</c:v>
                      </c:pt>
                      <c:pt idx="58">
                        <c:v>6500</c:v>
                      </c:pt>
                      <c:pt idx="59">
                        <c:v>6600</c:v>
                      </c:pt>
                      <c:pt idx="60">
                        <c:v>6700</c:v>
                      </c:pt>
                      <c:pt idx="61">
                        <c:v>6800</c:v>
                      </c:pt>
                      <c:pt idx="62">
                        <c:v>6900</c:v>
                      </c:pt>
                      <c:pt idx="63">
                        <c:v>7000</c:v>
                      </c:pt>
                      <c:pt idx="64">
                        <c:v>7100</c:v>
                      </c:pt>
                      <c:pt idx="65">
                        <c:v>7200</c:v>
                      </c:pt>
                      <c:pt idx="66">
                        <c:v>7300</c:v>
                      </c:pt>
                      <c:pt idx="67">
                        <c:v>7400</c:v>
                      </c:pt>
                      <c:pt idx="68">
                        <c:v>7500</c:v>
                      </c:pt>
                      <c:pt idx="69">
                        <c:v>7600</c:v>
                      </c:pt>
                      <c:pt idx="70">
                        <c:v>7700</c:v>
                      </c:pt>
                      <c:pt idx="71">
                        <c:v>7800</c:v>
                      </c:pt>
                      <c:pt idx="72">
                        <c:v>7900</c:v>
                      </c:pt>
                      <c:pt idx="73">
                        <c:v>8000</c:v>
                      </c:pt>
                      <c:pt idx="74">
                        <c:v>8100</c:v>
                      </c:pt>
                      <c:pt idx="75">
                        <c:v>8200</c:v>
                      </c:pt>
                      <c:pt idx="76">
                        <c:v>8300</c:v>
                      </c:pt>
                      <c:pt idx="77">
                        <c:v>8400</c:v>
                      </c:pt>
                      <c:pt idx="78">
                        <c:v>8500</c:v>
                      </c:pt>
                      <c:pt idx="79">
                        <c:v>8600</c:v>
                      </c:pt>
                      <c:pt idx="80">
                        <c:v>8700</c:v>
                      </c:pt>
                      <c:pt idx="81">
                        <c:v>8800</c:v>
                      </c:pt>
                      <c:pt idx="82">
                        <c:v>8900</c:v>
                      </c:pt>
                      <c:pt idx="83">
                        <c:v>9000</c:v>
                      </c:pt>
                      <c:pt idx="84">
                        <c:v>9100</c:v>
                      </c:pt>
                      <c:pt idx="85">
                        <c:v>9200</c:v>
                      </c:pt>
                      <c:pt idx="86">
                        <c:v>9300</c:v>
                      </c:pt>
                      <c:pt idx="87">
                        <c:v>9400</c:v>
                      </c:pt>
                      <c:pt idx="88">
                        <c:v>9500</c:v>
                      </c:pt>
                      <c:pt idx="89">
                        <c:v>9600</c:v>
                      </c:pt>
                      <c:pt idx="90">
                        <c:v>9700</c:v>
                      </c:pt>
                      <c:pt idx="91">
                        <c:v>9800</c:v>
                      </c:pt>
                      <c:pt idx="92">
                        <c:v>9900</c:v>
                      </c:pt>
                      <c:pt idx="93">
                        <c:v>10000</c:v>
                      </c:pt>
                      <c:pt idx="94">
                        <c:v>14500</c:v>
                      </c:pt>
                      <c:pt idx="95">
                        <c:v>14900</c:v>
                      </c:pt>
                      <c:pt idx="96">
                        <c:v>15800</c:v>
                      </c:pt>
                      <c:pt idx="97">
                        <c:v>16200</c:v>
                      </c:pt>
                      <c:pt idx="98">
                        <c:v>16800</c:v>
                      </c:pt>
                      <c:pt idx="99">
                        <c:v>17700</c:v>
                      </c:pt>
                      <c:pt idx="100">
                        <c:v>18000</c:v>
                      </c:pt>
                      <c:pt idx="101">
                        <c:v>18900</c:v>
                      </c:pt>
                      <c:pt idx="102">
                        <c:v>19800</c:v>
                      </c:pt>
                      <c:pt idx="103">
                        <c:v>20000</c:v>
                      </c:pt>
                      <c:pt idx="104">
                        <c:v>20700</c:v>
                      </c:pt>
                      <c:pt idx="105">
                        <c:v>22500</c:v>
                      </c:pt>
                      <c:pt idx="106">
                        <c:v>23300</c:v>
                      </c:pt>
                      <c:pt idx="107">
                        <c:v>25500</c:v>
                      </c:pt>
                      <c:pt idx="108">
                        <c:v>25600</c:v>
                      </c:pt>
                      <c:pt idx="109">
                        <c:v>26500</c:v>
                      </c:pt>
                      <c:pt idx="110">
                        <c:v>27500</c:v>
                      </c:pt>
                      <c:pt idx="111">
                        <c:v>28200</c:v>
                      </c:pt>
                      <c:pt idx="112">
                        <c:v>28400</c:v>
                      </c:pt>
                      <c:pt idx="113">
                        <c:v>29400</c:v>
                      </c:pt>
                      <c:pt idx="114">
                        <c:v>29500</c:v>
                      </c:pt>
                      <c:pt idx="115">
                        <c:v>29600</c:v>
                      </c:pt>
                      <c:pt idx="116">
                        <c:v>31200</c:v>
                      </c:pt>
                      <c:pt idx="117">
                        <c:v>31400</c:v>
                      </c:pt>
                      <c:pt idx="118">
                        <c:v>33300</c:v>
                      </c:pt>
                      <c:pt idx="119">
                        <c:v>33600</c:v>
                      </c:pt>
                      <c:pt idx="120">
                        <c:v>33800</c:v>
                      </c:pt>
                      <c:pt idx="121">
                        <c:v>35000</c:v>
                      </c:pt>
                      <c:pt idx="122">
                        <c:v>37100</c:v>
                      </c:pt>
                      <c:pt idx="123">
                        <c:v>38200</c:v>
                      </c:pt>
                      <c:pt idx="124">
                        <c:v>38500</c:v>
                      </c:pt>
                      <c:pt idx="125">
                        <c:v>38800</c:v>
                      </c:pt>
                      <c:pt idx="126">
                        <c:v>38900</c:v>
                      </c:pt>
                      <c:pt idx="127">
                        <c:v>39300</c:v>
                      </c:pt>
                      <c:pt idx="128">
                        <c:v>40200</c:v>
                      </c:pt>
                      <c:pt idx="129">
                        <c:v>41000</c:v>
                      </c:pt>
                      <c:pt idx="130">
                        <c:v>41500</c:v>
                      </c:pt>
                      <c:pt idx="131">
                        <c:v>41700</c:v>
                      </c:pt>
                      <c:pt idx="132">
                        <c:v>42100</c:v>
                      </c:pt>
                      <c:pt idx="133">
                        <c:v>42600</c:v>
                      </c:pt>
                      <c:pt idx="134">
                        <c:v>42700</c:v>
                      </c:pt>
                      <c:pt idx="135">
                        <c:v>42800</c:v>
                      </c:pt>
                      <c:pt idx="136">
                        <c:v>43000</c:v>
                      </c:pt>
                      <c:pt idx="137">
                        <c:v>43800</c:v>
                      </c:pt>
                      <c:pt idx="138">
                        <c:v>45300</c:v>
                      </c:pt>
                      <c:pt idx="139">
                        <c:v>45600</c:v>
                      </c:pt>
                      <c:pt idx="140">
                        <c:v>46300</c:v>
                      </c:pt>
                      <c:pt idx="141">
                        <c:v>47900</c:v>
                      </c:pt>
                      <c:pt idx="142">
                        <c:v>48500</c:v>
                      </c:pt>
                      <c:pt idx="143">
                        <c:v>48900</c:v>
                      </c:pt>
                      <c:pt idx="144">
                        <c:v>49700</c:v>
                      </c:pt>
                      <c:pt idx="145">
                        <c:v>50200</c:v>
                      </c:pt>
                      <c:pt idx="146">
                        <c:v>50500</c:v>
                      </c:pt>
                      <c:pt idx="147">
                        <c:v>51100</c:v>
                      </c:pt>
                      <c:pt idx="148">
                        <c:v>51400</c:v>
                      </c:pt>
                      <c:pt idx="149">
                        <c:v>52000</c:v>
                      </c:pt>
                      <c:pt idx="150">
                        <c:v>52600</c:v>
                      </c:pt>
                      <c:pt idx="151">
                        <c:v>53100</c:v>
                      </c:pt>
                      <c:pt idx="152">
                        <c:v>54000</c:v>
                      </c:pt>
                      <c:pt idx="153">
                        <c:v>54300</c:v>
                      </c:pt>
                      <c:pt idx="154">
                        <c:v>54700</c:v>
                      </c:pt>
                      <c:pt idx="155">
                        <c:v>55800</c:v>
                      </c:pt>
                      <c:pt idx="156">
                        <c:v>56800</c:v>
                      </c:pt>
                      <c:pt idx="157">
                        <c:v>57800</c:v>
                      </c:pt>
                      <c:pt idx="158">
                        <c:v>59100</c:v>
                      </c:pt>
                      <c:pt idx="159">
                        <c:v>59200</c:v>
                      </c:pt>
                      <c:pt idx="160">
                        <c:v>60400</c:v>
                      </c:pt>
                      <c:pt idx="161">
                        <c:v>60900</c:v>
                      </c:pt>
                      <c:pt idx="162">
                        <c:v>61400</c:v>
                      </c:pt>
                      <c:pt idx="163">
                        <c:v>61500</c:v>
                      </c:pt>
                      <c:pt idx="164">
                        <c:v>62300</c:v>
                      </c:pt>
                      <c:pt idx="165">
                        <c:v>62500</c:v>
                      </c:pt>
                      <c:pt idx="166">
                        <c:v>63200</c:v>
                      </c:pt>
                      <c:pt idx="167">
                        <c:v>63400</c:v>
                      </c:pt>
                      <c:pt idx="168">
                        <c:v>64300</c:v>
                      </c:pt>
                      <c:pt idx="169">
                        <c:v>66100</c:v>
                      </c:pt>
                      <c:pt idx="170">
                        <c:v>66200</c:v>
                      </c:pt>
                      <c:pt idx="171">
                        <c:v>66600</c:v>
                      </c:pt>
                      <c:pt idx="172">
                        <c:v>67800</c:v>
                      </c:pt>
                      <c:pt idx="173">
                        <c:v>68800</c:v>
                      </c:pt>
                      <c:pt idx="174">
                        <c:v>69700</c:v>
                      </c:pt>
                      <c:pt idx="175">
                        <c:v>69800</c:v>
                      </c:pt>
                      <c:pt idx="176">
                        <c:v>70300</c:v>
                      </c:pt>
                      <c:pt idx="177">
                        <c:v>70400</c:v>
                      </c:pt>
                      <c:pt idx="178">
                        <c:v>70600</c:v>
                      </c:pt>
                      <c:pt idx="179">
                        <c:v>70700</c:v>
                      </c:pt>
                      <c:pt idx="180">
                        <c:v>71100</c:v>
                      </c:pt>
                      <c:pt idx="181">
                        <c:v>71200</c:v>
                      </c:pt>
                      <c:pt idx="182">
                        <c:v>71500</c:v>
                      </c:pt>
                      <c:pt idx="183">
                        <c:v>72100</c:v>
                      </c:pt>
                      <c:pt idx="184">
                        <c:v>72400</c:v>
                      </c:pt>
                      <c:pt idx="185">
                        <c:v>73000</c:v>
                      </c:pt>
                      <c:pt idx="186">
                        <c:v>73800</c:v>
                      </c:pt>
                      <c:pt idx="187">
                        <c:v>74100</c:v>
                      </c:pt>
                      <c:pt idx="188">
                        <c:v>74700</c:v>
                      </c:pt>
                      <c:pt idx="189">
                        <c:v>75000</c:v>
                      </c:pt>
                      <c:pt idx="190">
                        <c:v>75100</c:v>
                      </c:pt>
                      <c:pt idx="191">
                        <c:v>76100</c:v>
                      </c:pt>
                      <c:pt idx="192">
                        <c:v>79400</c:v>
                      </c:pt>
                      <c:pt idx="193">
                        <c:v>80500</c:v>
                      </c:pt>
                      <c:pt idx="194">
                        <c:v>81000</c:v>
                      </c:pt>
                      <c:pt idx="195">
                        <c:v>81200</c:v>
                      </c:pt>
                      <c:pt idx="196">
                        <c:v>81300</c:v>
                      </c:pt>
                      <c:pt idx="197">
                        <c:v>81600</c:v>
                      </c:pt>
                      <c:pt idx="198">
                        <c:v>82800</c:v>
                      </c:pt>
                      <c:pt idx="199">
                        <c:v>83000</c:v>
                      </c:pt>
                      <c:pt idx="200">
                        <c:v>83300</c:v>
                      </c:pt>
                      <c:pt idx="201">
                        <c:v>84300</c:v>
                      </c:pt>
                      <c:pt idx="202">
                        <c:v>84400</c:v>
                      </c:pt>
                      <c:pt idx="203">
                        <c:v>84500</c:v>
                      </c:pt>
                      <c:pt idx="204">
                        <c:v>84600</c:v>
                      </c:pt>
                      <c:pt idx="205">
                        <c:v>84900</c:v>
                      </c:pt>
                      <c:pt idx="206">
                        <c:v>85000</c:v>
                      </c:pt>
                      <c:pt idx="207">
                        <c:v>85600</c:v>
                      </c:pt>
                      <c:pt idx="208">
                        <c:v>85900</c:v>
                      </c:pt>
                      <c:pt idx="209">
                        <c:v>86200</c:v>
                      </c:pt>
                      <c:pt idx="210">
                        <c:v>86400</c:v>
                      </c:pt>
                      <c:pt idx="211">
                        <c:v>87300</c:v>
                      </c:pt>
                      <c:pt idx="212">
                        <c:v>87900</c:v>
                      </c:pt>
                      <c:pt idx="213">
                        <c:v>88400</c:v>
                      </c:pt>
                      <c:pt idx="214">
                        <c:v>88700</c:v>
                      </c:pt>
                      <c:pt idx="215">
                        <c:v>88800</c:v>
                      </c:pt>
                      <c:pt idx="216">
                        <c:v>88900</c:v>
                      </c:pt>
                      <c:pt idx="217">
                        <c:v>89100</c:v>
                      </c:pt>
                      <c:pt idx="218">
                        <c:v>89900</c:v>
                      </c:pt>
                      <c:pt idx="219">
                        <c:v>90200</c:v>
                      </c:pt>
                      <c:pt idx="220">
                        <c:v>90400</c:v>
                      </c:pt>
                      <c:pt idx="221">
                        <c:v>91400</c:v>
                      </c:pt>
                      <c:pt idx="222">
                        <c:v>92100</c:v>
                      </c:pt>
                      <c:pt idx="223">
                        <c:v>92400</c:v>
                      </c:pt>
                      <c:pt idx="224">
                        <c:v>92500</c:v>
                      </c:pt>
                      <c:pt idx="225">
                        <c:v>93800</c:v>
                      </c:pt>
                      <c:pt idx="226">
                        <c:v>94000</c:v>
                      </c:pt>
                      <c:pt idx="227">
                        <c:v>94500</c:v>
                      </c:pt>
                      <c:pt idx="228">
                        <c:v>94900</c:v>
                      </c:pt>
                      <c:pt idx="229">
                        <c:v>96500</c:v>
                      </c:pt>
                      <c:pt idx="230">
                        <c:v>96700</c:v>
                      </c:pt>
                      <c:pt idx="231">
                        <c:v>97100</c:v>
                      </c:pt>
                      <c:pt idx="232">
                        <c:v>97200</c:v>
                      </c:pt>
                      <c:pt idx="233">
                        <c:v>97300</c:v>
                      </c:pt>
                      <c:pt idx="234">
                        <c:v>97600</c:v>
                      </c:pt>
                      <c:pt idx="235">
                        <c:v>98600</c:v>
                      </c:pt>
                      <c:pt idx="236">
                        <c:v>98700</c:v>
                      </c:pt>
                      <c:pt idx="237">
                        <c:v>98800</c:v>
                      </c:pt>
                      <c:pt idx="238">
                        <c:v>99500</c:v>
                      </c:pt>
                      <c:pt idx="239">
                        <c:v>101400</c:v>
                      </c:pt>
                      <c:pt idx="240">
                        <c:v>102500</c:v>
                      </c:pt>
                      <c:pt idx="241">
                        <c:v>102900</c:v>
                      </c:pt>
                      <c:pt idx="242">
                        <c:v>103200</c:v>
                      </c:pt>
                      <c:pt idx="243">
                        <c:v>104400</c:v>
                      </c:pt>
                      <c:pt idx="244">
                        <c:v>105000</c:v>
                      </c:pt>
                      <c:pt idx="245">
                        <c:v>105300</c:v>
                      </c:pt>
                      <c:pt idx="246">
                        <c:v>106400</c:v>
                      </c:pt>
                      <c:pt idx="247">
                        <c:v>107500</c:v>
                      </c:pt>
                      <c:pt idx="248">
                        <c:v>108700</c:v>
                      </c:pt>
                      <c:pt idx="249">
                        <c:v>108800</c:v>
                      </c:pt>
                      <c:pt idx="250">
                        <c:v>109000</c:v>
                      </c:pt>
                      <c:pt idx="251">
                        <c:v>110300</c:v>
                      </c:pt>
                      <c:pt idx="252">
                        <c:v>110800</c:v>
                      </c:pt>
                      <c:pt idx="253">
                        <c:v>111100</c:v>
                      </c:pt>
                      <c:pt idx="254">
                        <c:v>112100</c:v>
                      </c:pt>
                      <c:pt idx="255">
                        <c:v>112300</c:v>
                      </c:pt>
                      <c:pt idx="256">
                        <c:v>113500</c:v>
                      </c:pt>
                      <c:pt idx="257">
                        <c:v>113800</c:v>
                      </c:pt>
                      <c:pt idx="258">
                        <c:v>114300</c:v>
                      </c:pt>
                      <c:pt idx="259">
                        <c:v>114400</c:v>
                      </c:pt>
                      <c:pt idx="260">
                        <c:v>115000</c:v>
                      </c:pt>
                      <c:pt idx="261">
                        <c:v>116300</c:v>
                      </c:pt>
                      <c:pt idx="262">
                        <c:v>116500</c:v>
                      </c:pt>
                      <c:pt idx="263">
                        <c:v>117000</c:v>
                      </c:pt>
                      <c:pt idx="264">
                        <c:v>117900</c:v>
                      </c:pt>
                      <c:pt idx="265">
                        <c:v>118000</c:v>
                      </c:pt>
                      <c:pt idx="266">
                        <c:v>118200</c:v>
                      </c:pt>
                      <c:pt idx="267">
                        <c:v>119200</c:v>
                      </c:pt>
                      <c:pt idx="268">
                        <c:v>119800</c:v>
                      </c:pt>
                      <c:pt idx="269">
                        <c:v>121100</c:v>
                      </c:pt>
                      <c:pt idx="270">
                        <c:v>121400</c:v>
                      </c:pt>
                      <c:pt idx="271">
                        <c:v>121500</c:v>
                      </c:pt>
                      <c:pt idx="272">
                        <c:v>121600</c:v>
                      </c:pt>
                      <c:pt idx="273">
                        <c:v>121700</c:v>
                      </c:pt>
                      <c:pt idx="274">
                        <c:v>122900</c:v>
                      </c:pt>
                      <c:pt idx="275">
                        <c:v>123600</c:v>
                      </c:pt>
                      <c:pt idx="276">
                        <c:v>125400</c:v>
                      </c:pt>
                      <c:pt idx="277">
                        <c:v>125600</c:v>
                      </c:pt>
                      <c:pt idx="278">
                        <c:v>128900</c:v>
                      </c:pt>
                      <c:pt idx="279">
                        <c:v>129100</c:v>
                      </c:pt>
                      <c:pt idx="280">
                        <c:v>129400</c:v>
                      </c:pt>
                      <c:pt idx="281">
                        <c:v>130800</c:v>
                      </c:pt>
                      <c:pt idx="282">
                        <c:v>131800</c:v>
                      </c:pt>
                      <c:pt idx="283">
                        <c:v>134300</c:v>
                      </c:pt>
                      <c:pt idx="284">
                        <c:v>134400</c:v>
                      </c:pt>
                      <c:pt idx="285">
                        <c:v>134600</c:v>
                      </c:pt>
                      <c:pt idx="286">
                        <c:v>135500</c:v>
                      </c:pt>
                      <c:pt idx="287">
                        <c:v>135600</c:v>
                      </c:pt>
                      <c:pt idx="288">
                        <c:v>136800</c:v>
                      </c:pt>
                      <c:pt idx="289">
                        <c:v>137200</c:v>
                      </c:pt>
                      <c:pt idx="290">
                        <c:v>137600</c:v>
                      </c:pt>
                      <c:pt idx="291">
                        <c:v>137900</c:v>
                      </c:pt>
                      <c:pt idx="292">
                        <c:v>139000</c:v>
                      </c:pt>
                      <c:pt idx="293">
                        <c:v>139500</c:v>
                      </c:pt>
                      <c:pt idx="294">
                        <c:v>141100</c:v>
                      </c:pt>
                      <c:pt idx="295">
                        <c:v>142400</c:v>
                      </c:pt>
                      <c:pt idx="296">
                        <c:v>145000</c:v>
                      </c:pt>
                      <c:pt idx="297">
                        <c:v>145500</c:v>
                      </c:pt>
                      <c:pt idx="298">
                        <c:v>145600</c:v>
                      </c:pt>
                      <c:pt idx="299">
                        <c:v>146400</c:v>
                      </c:pt>
                      <c:pt idx="300">
                        <c:v>147800</c:v>
                      </c:pt>
                      <c:pt idx="301">
                        <c:v>148400</c:v>
                      </c:pt>
                      <c:pt idx="302">
                        <c:v>149600</c:v>
                      </c:pt>
                      <c:pt idx="303">
                        <c:v>150500</c:v>
                      </c:pt>
                      <c:pt idx="304">
                        <c:v>150600</c:v>
                      </c:pt>
                      <c:pt idx="305">
                        <c:v>151300</c:v>
                      </c:pt>
                      <c:pt idx="306">
                        <c:v>153600</c:v>
                      </c:pt>
                      <c:pt idx="307">
                        <c:v>153700</c:v>
                      </c:pt>
                      <c:pt idx="308">
                        <c:v>153800</c:v>
                      </c:pt>
                      <c:pt idx="309">
                        <c:v>154500</c:v>
                      </c:pt>
                      <c:pt idx="310">
                        <c:v>156800</c:v>
                      </c:pt>
                      <c:pt idx="311">
                        <c:v>157300</c:v>
                      </c:pt>
                      <c:pt idx="312">
                        <c:v>159800</c:v>
                      </c:pt>
                      <c:pt idx="313">
                        <c:v>160400</c:v>
                      </c:pt>
                      <c:pt idx="314">
                        <c:v>161900</c:v>
                      </c:pt>
                      <c:pt idx="315">
                        <c:v>163600</c:v>
                      </c:pt>
                      <c:pt idx="316">
                        <c:v>163800</c:v>
                      </c:pt>
                      <c:pt idx="317">
                        <c:v>164100</c:v>
                      </c:pt>
                      <c:pt idx="318">
                        <c:v>164500</c:v>
                      </c:pt>
                      <c:pt idx="319">
                        <c:v>167400</c:v>
                      </c:pt>
                      <c:pt idx="320">
                        <c:v>167500</c:v>
                      </c:pt>
                      <c:pt idx="321">
                        <c:v>168500</c:v>
                      </c:pt>
                      <c:pt idx="322">
                        <c:v>168600</c:v>
                      </c:pt>
                      <c:pt idx="323">
                        <c:v>168700</c:v>
                      </c:pt>
                      <c:pt idx="324">
                        <c:v>170400</c:v>
                      </c:pt>
                      <c:pt idx="325">
                        <c:v>170600</c:v>
                      </c:pt>
                      <c:pt idx="326">
                        <c:v>170700</c:v>
                      </c:pt>
                      <c:pt idx="327">
                        <c:v>170800</c:v>
                      </c:pt>
                      <c:pt idx="328">
                        <c:v>171000</c:v>
                      </c:pt>
                      <c:pt idx="329">
                        <c:v>171300</c:v>
                      </c:pt>
                      <c:pt idx="330">
                        <c:v>172000</c:v>
                      </c:pt>
                      <c:pt idx="331">
                        <c:v>172700</c:v>
                      </c:pt>
                      <c:pt idx="332">
                        <c:v>173800</c:v>
                      </c:pt>
                      <c:pt idx="333">
                        <c:v>173900</c:v>
                      </c:pt>
                      <c:pt idx="334">
                        <c:v>174500</c:v>
                      </c:pt>
                      <c:pt idx="335">
                        <c:v>177700</c:v>
                      </c:pt>
                      <c:pt idx="336">
                        <c:v>178200</c:v>
                      </c:pt>
                      <c:pt idx="337">
                        <c:v>179100</c:v>
                      </c:pt>
                      <c:pt idx="338">
                        <c:v>180200</c:v>
                      </c:pt>
                      <c:pt idx="339">
                        <c:v>180400</c:v>
                      </c:pt>
                      <c:pt idx="340">
                        <c:v>180800</c:v>
                      </c:pt>
                      <c:pt idx="341">
                        <c:v>181200</c:v>
                      </c:pt>
                      <c:pt idx="342">
                        <c:v>182400</c:v>
                      </c:pt>
                      <c:pt idx="343">
                        <c:v>182800</c:v>
                      </c:pt>
                      <c:pt idx="344">
                        <c:v>183800</c:v>
                      </c:pt>
                      <c:pt idx="345">
                        <c:v>184100</c:v>
                      </c:pt>
                      <c:pt idx="346">
                        <c:v>184800</c:v>
                      </c:pt>
                      <c:pt idx="347">
                        <c:v>185900</c:v>
                      </c:pt>
                      <c:pt idx="348">
                        <c:v>187600</c:v>
                      </c:pt>
                      <c:pt idx="349">
                        <c:v>188100</c:v>
                      </c:pt>
                      <c:pt idx="350">
                        <c:v>188200</c:v>
                      </c:pt>
                      <c:pt idx="351">
                        <c:v>188800</c:v>
                      </c:pt>
                      <c:pt idx="352">
                        <c:v>189000</c:v>
                      </c:pt>
                      <c:pt idx="353">
                        <c:v>189200</c:v>
                      </c:pt>
                      <c:pt idx="354">
                        <c:v>189400</c:v>
                      </c:pt>
                      <c:pt idx="355">
                        <c:v>189500</c:v>
                      </c:pt>
                      <c:pt idx="356">
                        <c:v>191000</c:v>
                      </c:pt>
                      <c:pt idx="357">
                        <c:v>191200</c:v>
                      </c:pt>
                      <c:pt idx="358">
                        <c:v>191300</c:v>
                      </c:pt>
                      <c:pt idx="359">
                        <c:v>191500</c:v>
                      </c:pt>
                      <c:pt idx="360">
                        <c:v>192100</c:v>
                      </c:pt>
                      <c:pt idx="361">
                        <c:v>193200</c:v>
                      </c:pt>
                      <c:pt idx="362">
                        <c:v>194900</c:v>
                      </c:pt>
                      <c:pt idx="363">
                        <c:v>195200</c:v>
                      </c:pt>
                      <c:pt idx="364">
                        <c:v>195900</c:v>
                      </c:pt>
                      <c:pt idx="365">
                        <c:v>196600</c:v>
                      </c:pt>
                      <c:pt idx="366">
                        <c:v>196900</c:v>
                      </c:pt>
                      <c:pt idx="367">
                        <c:v>197600</c:v>
                      </c:pt>
                      <c:pt idx="368">
                        <c:v>198600</c:v>
                      </c:pt>
                      <c:pt idx="369">
                        <c:v>199000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FundingGoalUS!$F$2:$F$375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11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2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5</c:v>
                      </c:pt>
                      <c:pt idx="42">
                        <c:v>6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5</c:v>
                      </c:pt>
                      <c:pt idx="46">
                        <c:v>8</c:v>
                      </c:pt>
                      <c:pt idx="47">
                        <c:v>5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2</c:v>
                      </c:pt>
                      <c:pt idx="53">
                        <c:v>6</c:v>
                      </c:pt>
                      <c:pt idx="54">
                        <c:v>3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3</c:v>
                      </c:pt>
                      <c:pt idx="64">
                        <c:v>6</c:v>
                      </c:pt>
                      <c:pt idx="65">
                        <c:v>8</c:v>
                      </c:pt>
                      <c:pt idx="66">
                        <c:v>6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5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6</c:v>
                      </c:pt>
                      <c:pt idx="75">
                        <c:v>2</c:v>
                      </c:pt>
                      <c:pt idx="76">
                        <c:v>6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4</c:v>
                      </c:pt>
                      <c:pt idx="80">
                        <c:v>5</c:v>
                      </c:pt>
                      <c:pt idx="81">
                        <c:v>8</c:v>
                      </c:pt>
                      <c:pt idx="82">
                        <c:v>3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1</c:v>
                      </c:pt>
                      <c:pt idx="86">
                        <c:v>5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6</c:v>
                      </c:pt>
                      <c:pt idx="92">
                        <c:v>1</c:v>
                      </c:pt>
                      <c:pt idx="93">
                        <c:v>5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3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2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F82-44A8-83D7-DA3DCF96B30B}"/>
                  </c:ext>
                </c:extLst>
              </c15:ser>
            </c15:filteredScatterSeries>
          </c:ext>
        </c:extLst>
      </c:scatterChart>
      <c:valAx>
        <c:axId val="21015395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 Goal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08880"/>
        <c:crosses val="autoZero"/>
        <c:crossBetween val="midCat"/>
      </c:valAx>
      <c:valAx>
        <c:axId val="19542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39584"/>
        <c:crosses val="autoZero"/>
        <c:crossBetween val="midCat"/>
      </c:valAx>
      <c:valAx>
        <c:axId val="282195248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282203408"/>
        <c:crosses val="max"/>
        <c:crossBetween val="midCat"/>
      </c:valAx>
      <c:valAx>
        <c:axId val="28220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19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[CrowdfundingBookSolved.xlsx]Pivot_Subcategory!PivotTable1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F-4257-B8FA-2640780C4A64}"/>
            </c:ext>
          </c:extLst>
        </c:ser>
        <c:ser>
          <c:idx val="1"/>
          <c:order val="1"/>
          <c:tx>
            <c:strRef>
              <c:f>Pivot_Subcategory!$C$4:$C$5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F-4257-B8FA-2640780C4A64}"/>
            </c:ext>
          </c:extLst>
        </c:ser>
        <c:ser>
          <c:idx val="2"/>
          <c:order val="2"/>
          <c:tx>
            <c:strRef>
              <c:f>Pivot_Subcategory!$D$4:$D$5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F-4257-B8FA-2640780C4A64}"/>
            </c:ext>
          </c:extLst>
        </c:ser>
        <c:ser>
          <c:idx val="3"/>
          <c:order val="3"/>
          <c:tx>
            <c:strRef>
              <c:f>Pivot_Subcategory!$E$4:$E$5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C-4DA6-9D76-0E964A3D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976751"/>
        <c:axId val="1469067839"/>
      </c:barChart>
      <c:catAx>
        <c:axId val="147597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7839"/>
        <c:crosses val="autoZero"/>
        <c:auto val="1"/>
        <c:lblAlgn val="ctr"/>
        <c:lblOffset val="100"/>
        <c:noMultiLvlLbl val="0"/>
      </c:catAx>
      <c:valAx>
        <c:axId val="14690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[CrowdfundingBookSolved.xlsx]Pivot _OutcomeOverTime!PivotTable4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_OutcomeOverTime'!$B$4:$B$5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_OutcomeOverTime'!$A$6:$A$18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_OutcomeOverTime'!$B$6:$B$18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8-492C-ACA0-731EEE2F0D46}"/>
            </c:ext>
          </c:extLst>
        </c:ser>
        <c:ser>
          <c:idx val="1"/>
          <c:order val="1"/>
          <c:tx>
            <c:strRef>
              <c:f>'Pivot _OutcomeOverTime'!$C$4:$C$5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_OutcomeOverTime'!$A$6:$A$18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_OutcomeOverTime'!$C$6:$C$18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8-492C-ACA0-731EEE2F0D46}"/>
            </c:ext>
          </c:extLst>
        </c:ser>
        <c:ser>
          <c:idx val="2"/>
          <c:order val="2"/>
          <c:tx>
            <c:strRef>
              <c:f>'Pivot _OutcomeOverTime'!$D$4:$D$5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_OutcomeOverTime'!$A$6:$A$18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_OutcomeOverTime'!$D$6:$D$18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8-492C-ACA0-731EEE2F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10543"/>
        <c:axId val="1502491823"/>
      </c:lineChart>
      <c:catAx>
        <c:axId val="16255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91823"/>
        <c:crosses val="autoZero"/>
        <c:auto val="1"/>
        <c:lblAlgn val="ctr"/>
        <c:lblOffset val="100"/>
        <c:noMultiLvlLbl val="0"/>
      </c:catAx>
      <c:valAx>
        <c:axId val="1502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Table_OutcomeOverFunding!$F$1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Table_OutcomeOverFunding!$A$2:$A$13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Table_OutcomeOverFunding!$F$2:$F$13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0-409F-A7E5-FD11166D7788}"/>
            </c:ext>
          </c:extLst>
        </c:ser>
        <c:ser>
          <c:idx val="5"/>
          <c:order val="5"/>
          <c:tx>
            <c:strRef>
              <c:f>Table_OutcomeOverFunding!$G$1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Table_OutcomeOverFunding!$A$2:$A$13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Table_OutcomeOverFunding!$G$2:$G$13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0-409F-A7E5-FD11166D7788}"/>
            </c:ext>
          </c:extLst>
        </c:ser>
        <c:ser>
          <c:idx val="6"/>
          <c:order val="6"/>
          <c:tx>
            <c:strRef>
              <c:f>Table_OutcomeOverFunding!$H$1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Table_OutcomeOverFunding!$A$2:$A$13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Table_OutcomeOverFunding!$H$2:$H$13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0-409F-A7E5-FD11166D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82783"/>
        <c:axId val="1635704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Table_OutcomeOverFunding!$B$1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Table_OutcomeOverFunding!$A$2:$A$13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Table_OutcomeOverFunding!$B$2:$B$13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40-409F-A7E5-FD11166D77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Table_OutcomeOverFunding!$C$1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Table_OutcomeOverFunding!$A$2:$A$13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Table_OutcomeOverFunding!$C$2:$C$13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40-409F-A7E5-FD11166D778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Table_OutcomeOverFunding!$D$1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Table_OutcomeOverFunding!$A$2:$A$13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Table_OutcomeOverFunding!$D$2:$D$13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40-409F-A7E5-FD11166D77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Table_OutcomeOverFunding!$E$1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Table_OutcomeOverFunding!$A$2:$A$13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Table_OutcomeOverFunding!$E$2:$E$13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40-409F-A7E5-FD11166D7788}"/>
                  </c:ext>
                </c:extLst>
              </c15:ser>
            </c15:filteredLineSeries>
          </c:ext>
        </c:extLst>
      </c:lineChart>
      <c:catAx>
        <c:axId val="14759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04591"/>
        <c:crosses val="autoZero"/>
        <c:auto val="1"/>
        <c:lblAlgn val="ctr"/>
        <c:lblOffset val="100"/>
        <c:noMultiLvlLbl val="0"/>
      </c:catAx>
      <c:valAx>
        <c:axId val="16357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[CrowdfundingBookSolved.xlsx]Pivot_CategoryPercent!PivotTable1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Failed and Canceled Funding vs. Successful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Pivot_CategoryPercent!$B$3:$B$4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Pivot_CategoryPercent!$A$5:$A$13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Pivot_CategoryPercent!$B$5:$B$13</c:f>
              <c:numCache>
                <c:formatCode>0.00%</c:formatCode>
                <c:ptCount val="8"/>
                <c:pt idx="0">
                  <c:v>6.358381502890173E-2</c:v>
                </c:pt>
                <c:pt idx="1">
                  <c:v>8.6956521739130432E-2</c:v>
                </c:pt>
                <c:pt idx="2">
                  <c:v>2.2222222222222223E-2</c:v>
                </c:pt>
                <c:pt idx="3">
                  <c:v>5.7142857142857141E-2</c:v>
                </c:pt>
                <c:pt idx="4">
                  <c:v>9.7560975609756101E-2</c:v>
                </c:pt>
                <c:pt idx="5">
                  <c:v>3.0303030303030304E-2</c:v>
                </c:pt>
                <c:pt idx="6">
                  <c:v>2.1276595744680851E-2</c:v>
                </c:pt>
                <c:pt idx="7">
                  <c:v>6.725146198830409E-2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3-467B-932B-021742B882B7}"/>
            </c:ext>
          </c:extLst>
        </c:ser>
        <c:ser>
          <c:idx val="1"/>
          <c:order val="1"/>
          <c:tx>
            <c:strRef>
              <c:f>Pivot_CategoryPercent!$C$3:$C$4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Pivot_CategoryPercent!$A$5:$A$13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Pivot_CategoryPercent!$C$5:$C$13</c:f>
              <c:numCache>
                <c:formatCode>0.00%</c:formatCode>
                <c:ptCount val="8"/>
                <c:pt idx="0">
                  <c:v>0.34682080924855491</c:v>
                </c:pt>
                <c:pt idx="1">
                  <c:v>0.43478260869565216</c:v>
                </c:pt>
                <c:pt idx="2">
                  <c:v>0.51111111111111107</c:v>
                </c:pt>
                <c:pt idx="3">
                  <c:v>0.37714285714285717</c:v>
                </c:pt>
                <c:pt idx="4">
                  <c:v>0.26829268292682928</c:v>
                </c:pt>
                <c:pt idx="5">
                  <c:v>0.36363636363636365</c:v>
                </c:pt>
                <c:pt idx="6">
                  <c:v>0.2978723404255319</c:v>
                </c:pt>
                <c:pt idx="7">
                  <c:v>0.38596491228070173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3-467B-932B-021742B882B7}"/>
            </c:ext>
          </c:extLst>
        </c:ser>
        <c:ser>
          <c:idx val="2"/>
          <c:order val="2"/>
          <c:tx>
            <c:strRef>
              <c:f>Pivot_CategoryPercent!$D$3:$D$4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Pivot_CategoryPercent!$A$5:$A$13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Pivot_CategoryPercent!$D$5:$D$13</c:f>
              <c:numCache>
                <c:formatCode>0.00%</c:formatCode>
                <c:ptCount val="8"/>
                <c:pt idx="0">
                  <c:v>0.58959537572254339</c:v>
                </c:pt>
                <c:pt idx="1">
                  <c:v>0.47826086956521741</c:v>
                </c:pt>
                <c:pt idx="2">
                  <c:v>0.46666666666666667</c:v>
                </c:pt>
                <c:pt idx="3">
                  <c:v>0.56571428571428573</c:v>
                </c:pt>
                <c:pt idx="4">
                  <c:v>0.63414634146341464</c:v>
                </c:pt>
                <c:pt idx="5">
                  <c:v>0.60606060606060608</c:v>
                </c:pt>
                <c:pt idx="6">
                  <c:v>0.68085106382978722</c:v>
                </c:pt>
                <c:pt idx="7">
                  <c:v>0.54678362573099415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43-467B-932B-021742B88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976751"/>
        <c:axId val="1469067839"/>
      </c:barChart>
      <c:catAx>
        <c:axId val="147597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7839"/>
        <c:crosses val="autoZero"/>
        <c:auto val="1"/>
        <c:lblAlgn val="ctr"/>
        <c:lblOffset val="100"/>
        <c:noMultiLvlLbl val="0"/>
      </c:catAx>
      <c:valAx>
        <c:axId val="1469067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[CrowdfundingBookSolved.xlsx]Pivot_CategoryGraph!PivotTable1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Project Outcome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Pivot_CategoryGraph!$B$3:$B$4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Pivot_CategoryGraph!$A$5:$A$14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Pivot_CategoryGraph!$B$5:$B$14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D-469D-AB60-DC7ED819BA3F}"/>
            </c:ext>
          </c:extLst>
        </c:ser>
        <c:ser>
          <c:idx val="1"/>
          <c:order val="1"/>
          <c:tx>
            <c:strRef>
              <c:f>Pivot_CategoryGraph!$C$3:$C$4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Pivot_CategoryGraph!$A$5:$A$14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Pivot_CategoryGraph!$C$5:$C$14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D-469D-AB60-DC7ED819BA3F}"/>
            </c:ext>
          </c:extLst>
        </c:ser>
        <c:ser>
          <c:idx val="2"/>
          <c:order val="2"/>
          <c:tx>
            <c:strRef>
              <c:f>Pivot_CategoryGraph!$D$3:$D$4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Pivot_CategoryGraph!$A$5:$A$14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Pivot_CategoryGraph!$D$5:$D$14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D-469D-AB60-DC7ED819BA3F}"/>
            </c:ext>
          </c:extLst>
        </c:ser>
        <c:ser>
          <c:idx val="3"/>
          <c:order val="3"/>
          <c:tx>
            <c:strRef>
              <c:f>Pivot_CategoryGraph!$E$3:$E$4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Pivot_CategoryGraph!$A$5:$A$14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Pivot_CategoryGraph!$E$5:$E$14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D-469D-AB60-DC7ED819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976751"/>
        <c:axId val="1469067839"/>
      </c:barChart>
      <c:catAx>
        <c:axId val="147597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7839"/>
        <c:crosses val="autoZero"/>
        <c:auto val="1"/>
        <c:lblAlgn val="ctr"/>
        <c:lblOffset val="100"/>
        <c:noMultiLvlLbl val="0"/>
      </c:catAx>
      <c:valAx>
        <c:axId val="14690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GraphsPerFundingBins!$F$1</c:f>
              <c:strCache>
                <c:ptCount val="1"/>
                <c:pt idx="0">
                  <c:v>Percentage of Total Projects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GraphsPerFundingBins!$A$2:$A$13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GraphsPerFundingBins!$F$2:$F$13</c:f>
              <c:numCache>
                <c:formatCode>0.0%</c:formatCode>
                <c:ptCount val="12"/>
                <c:pt idx="0">
                  <c:v>5.0999999999999997E-2</c:v>
                </c:pt>
                <c:pt idx="1">
                  <c:v>0.23100000000000001</c:v>
                </c:pt>
                <c:pt idx="2">
                  <c:v>0.315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7.0000000000000001E-3</c:v>
                </c:pt>
                <c:pt idx="6">
                  <c:v>1.4E-2</c:v>
                </c:pt>
                <c:pt idx="7">
                  <c:v>7.0000000000000001E-3</c:v>
                </c:pt>
                <c:pt idx="8">
                  <c:v>1.2E-2</c:v>
                </c:pt>
                <c:pt idx="9">
                  <c:v>1.4E-2</c:v>
                </c:pt>
                <c:pt idx="10">
                  <c:v>1.0999999999999999E-2</c:v>
                </c:pt>
                <c:pt idx="11">
                  <c:v>0.30499999999999999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83C-460F-86F8-637C1290E023}"/>
            </c:ext>
          </c:extLst>
        </c:ser>
        <c:ser>
          <c:idx val="4"/>
          <c:order val="4"/>
          <c:tx>
            <c:strRef>
              <c:f>GraphsPerFundingBins!$G$1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GraphsPerFundingBins!$A$2:$A$13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GraphsPerFundingBins!$G$2:$G$13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C-460F-86F8-637C1290E023}"/>
            </c:ext>
          </c:extLst>
        </c:ser>
        <c:ser>
          <c:idx val="5"/>
          <c:order val="5"/>
          <c:tx>
            <c:strRef>
              <c:f>GraphsPerFundingBins!$H$1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GraphsPerFundingBins!$A$2:$A$13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GraphsPerFundingBins!$H$2:$H$13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C-460F-86F8-637C1290E023}"/>
            </c:ext>
          </c:extLst>
        </c:ser>
        <c:ser>
          <c:idx val="6"/>
          <c:order val="6"/>
          <c:tx>
            <c:strRef>
              <c:f>GraphsPerFundingBins!$I$1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GraphsPerFundingBins!$A$2:$A$13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GraphsPerFundingBins!$I$2:$I$13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C-460F-86F8-637C1290E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82783"/>
        <c:axId val="1635704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GraphsPerFundingBins!$B$1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GraphsPerFundingBins!$A$2:$A$13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GraphsPerFundingBins!$B$2:$B$13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83C-460F-86F8-637C1290E0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GraphsPerFundingBins!$C$1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GraphsPerFundingBins!$A$2:$A$13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GraphsPerFundingBins!$C$2:$C$13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3C-460F-86F8-637C1290E0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GraphsPerFundingBins!$D$1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GraphsPerFundingBins!$A$2:$A$13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GraphsPerFundingBins!$D$2:$D$13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3C-460F-86F8-637C1290E023}"/>
                  </c:ext>
                </c:extLst>
              </c15:ser>
            </c15:filteredLineSeries>
          </c:ext>
        </c:extLst>
      </c:lineChart>
      <c:catAx>
        <c:axId val="147598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 Goals (all currencies)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04591"/>
        <c:crosses val="autoZero"/>
        <c:auto val="1"/>
        <c:lblAlgn val="ctr"/>
        <c:lblOffset val="100"/>
        <c:noMultiLvlLbl val="0"/>
      </c:catAx>
      <c:valAx>
        <c:axId val="16357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Total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Projects per Funding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GraphsPerFundingBins!$E$1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GraphsPerFundingBins!$A$2:$A$13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GraphsPerFundingBins!$E$2:$E$13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F-4E9F-9F20-8485AADA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584592"/>
        <c:axId val="282186128"/>
      </c:lineChart>
      <c:catAx>
        <c:axId val="210158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 Goals (all currencies)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86128"/>
        <c:crosses val="autoZero"/>
        <c:auto val="1"/>
        <c:lblAlgn val="ctr"/>
        <c:lblOffset val="100"/>
        <c:noMultiLvlLbl val="0"/>
      </c:catAx>
      <c:valAx>
        <c:axId val="2821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as a function of the Funding Goal (USA-only)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FundingGoalUS!$G$1</c:f>
              <c:strCache>
                <c:ptCount val="1"/>
                <c:pt idx="0">
                  <c:v>Canceled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FundingGoalUS!$A$2:$A$375</c:f>
              <c:numCache>
                <c:formatCode>General</c:formatCode>
                <c:ptCount val="374"/>
                <c:pt idx="0">
                  <c:v>100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14500</c:v>
                </c:pt>
                <c:pt idx="95">
                  <c:v>14900</c:v>
                </c:pt>
                <c:pt idx="96">
                  <c:v>15800</c:v>
                </c:pt>
                <c:pt idx="97">
                  <c:v>16200</c:v>
                </c:pt>
                <c:pt idx="98">
                  <c:v>16800</c:v>
                </c:pt>
                <c:pt idx="99">
                  <c:v>17700</c:v>
                </c:pt>
                <c:pt idx="100">
                  <c:v>18000</c:v>
                </c:pt>
                <c:pt idx="101">
                  <c:v>18900</c:v>
                </c:pt>
                <c:pt idx="102">
                  <c:v>19800</c:v>
                </c:pt>
                <c:pt idx="103">
                  <c:v>20000</c:v>
                </c:pt>
                <c:pt idx="104">
                  <c:v>20700</c:v>
                </c:pt>
                <c:pt idx="105">
                  <c:v>22500</c:v>
                </c:pt>
                <c:pt idx="106">
                  <c:v>23300</c:v>
                </c:pt>
                <c:pt idx="107">
                  <c:v>25500</c:v>
                </c:pt>
                <c:pt idx="108">
                  <c:v>25600</c:v>
                </c:pt>
                <c:pt idx="109">
                  <c:v>26500</c:v>
                </c:pt>
                <c:pt idx="110">
                  <c:v>27500</c:v>
                </c:pt>
                <c:pt idx="111">
                  <c:v>28200</c:v>
                </c:pt>
                <c:pt idx="112">
                  <c:v>28400</c:v>
                </c:pt>
                <c:pt idx="113">
                  <c:v>29400</c:v>
                </c:pt>
                <c:pt idx="114">
                  <c:v>29500</c:v>
                </c:pt>
                <c:pt idx="115">
                  <c:v>29600</c:v>
                </c:pt>
                <c:pt idx="116">
                  <c:v>31200</c:v>
                </c:pt>
                <c:pt idx="117">
                  <c:v>31400</c:v>
                </c:pt>
                <c:pt idx="118">
                  <c:v>33300</c:v>
                </c:pt>
                <c:pt idx="119">
                  <c:v>33600</c:v>
                </c:pt>
                <c:pt idx="120">
                  <c:v>33800</c:v>
                </c:pt>
                <c:pt idx="121">
                  <c:v>35000</c:v>
                </c:pt>
                <c:pt idx="122">
                  <c:v>37100</c:v>
                </c:pt>
                <c:pt idx="123">
                  <c:v>38200</c:v>
                </c:pt>
                <c:pt idx="124">
                  <c:v>38500</c:v>
                </c:pt>
                <c:pt idx="125">
                  <c:v>38800</c:v>
                </c:pt>
                <c:pt idx="126">
                  <c:v>38900</c:v>
                </c:pt>
                <c:pt idx="127">
                  <c:v>39300</c:v>
                </c:pt>
                <c:pt idx="128">
                  <c:v>40200</c:v>
                </c:pt>
                <c:pt idx="129">
                  <c:v>41000</c:v>
                </c:pt>
                <c:pt idx="130">
                  <c:v>41500</c:v>
                </c:pt>
                <c:pt idx="131">
                  <c:v>41700</c:v>
                </c:pt>
                <c:pt idx="132">
                  <c:v>42100</c:v>
                </c:pt>
                <c:pt idx="133">
                  <c:v>42600</c:v>
                </c:pt>
                <c:pt idx="134">
                  <c:v>42700</c:v>
                </c:pt>
                <c:pt idx="135">
                  <c:v>42800</c:v>
                </c:pt>
                <c:pt idx="136">
                  <c:v>43000</c:v>
                </c:pt>
                <c:pt idx="137">
                  <c:v>43800</c:v>
                </c:pt>
                <c:pt idx="138">
                  <c:v>45300</c:v>
                </c:pt>
                <c:pt idx="139">
                  <c:v>45600</c:v>
                </c:pt>
                <c:pt idx="140">
                  <c:v>46300</c:v>
                </c:pt>
                <c:pt idx="141">
                  <c:v>47900</c:v>
                </c:pt>
                <c:pt idx="142">
                  <c:v>48500</c:v>
                </c:pt>
                <c:pt idx="143">
                  <c:v>48900</c:v>
                </c:pt>
                <c:pt idx="144">
                  <c:v>49700</c:v>
                </c:pt>
                <c:pt idx="145">
                  <c:v>50200</c:v>
                </c:pt>
                <c:pt idx="146">
                  <c:v>50500</c:v>
                </c:pt>
                <c:pt idx="147">
                  <c:v>51100</c:v>
                </c:pt>
                <c:pt idx="148">
                  <c:v>51400</c:v>
                </c:pt>
                <c:pt idx="149">
                  <c:v>52000</c:v>
                </c:pt>
                <c:pt idx="150">
                  <c:v>52600</c:v>
                </c:pt>
                <c:pt idx="151">
                  <c:v>53100</c:v>
                </c:pt>
                <c:pt idx="152">
                  <c:v>54000</c:v>
                </c:pt>
                <c:pt idx="153">
                  <c:v>54300</c:v>
                </c:pt>
                <c:pt idx="154">
                  <c:v>54700</c:v>
                </c:pt>
                <c:pt idx="155">
                  <c:v>55800</c:v>
                </c:pt>
                <c:pt idx="156">
                  <c:v>56800</c:v>
                </c:pt>
                <c:pt idx="157">
                  <c:v>57800</c:v>
                </c:pt>
                <c:pt idx="158">
                  <c:v>59100</c:v>
                </c:pt>
                <c:pt idx="159">
                  <c:v>59200</c:v>
                </c:pt>
                <c:pt idx="160">
                  <c:v>60400</c:v>
                </c:pt>
                <c:pt idx="161">
                  <c:v>60900</c:v>
                </c:pt>
                <c:pt idx="162">
                  <c:v>61400</c:v>
                </c:pt>
                <c:pt idx="163">
                  <c:v>61500</c:v>
                </c:pt>
                <c:pt idx="164">
                  <c:v>62300</c:v>
                </c:pt>
                <c:pt idx="165">
                  <c:v>62500</c:v>
                </c:pt>
                <c:pt idx="166">
                  <c:v>63200</c:v>
                </c:pt>
                <c:pt idx="167">
                  <c:v>63400</c:v>
                </c:pt>
                <c:pt idx="168">
                  <c:v>64300</c:v>
                </c:pt>
                <c:pt idx="169">
                  <c:v>66100</c:v>
                </c:pt>
                <c:pt idx="170">
                  <c:v>66200</c:v>
                </c:pt>
                <c:pt idx="171">
                  <c:v>66600</c:v>
                </c:pt>
                <c:pt idx="172">
                  <c:v>67800</c:v>
                </c:pt>
                <c:pt idx="173">
                  <c:v>68800</c:v>
                </c:pt>
                <c:pt idx="174">
                  <c:v>69700</c:v>
                </c:pt>
                <c:pt idx="175">
                  <c:v>69800</c:v>
                </c:pt>
                <c:pt idx="176">
                  <c:v>70300</c:v>
                </c:pt>
                <c:pt idx="177">
                  <c:v>70400</c:v>
                </c:pt>
                <c:pt idx="178">
                  <c:v>70600</c:v>
                </c:pt>
                <c:pt idx="179">
                  <c:v>70700</c:v>
                </c:pt>
                <c:pt idx="180">
                  <c:v>71100</c:v>
                </c:pt>
                <c:pt idx="181">
                  <c:v>71200</c:v>
                </c:pt>
                <c:pt idx="182">
                  <c:v>71500</c:v>
                </c:pt>
                <c:pt idx="183">
                  <c:v>72100</c:v>
                </c:pt>
                <c:pt idx="184">
                  <c:v>72400</c:v>
                </c:pt>
                <c:pt idx="185">
                  <c:v>73000</c:v>
                </c:pt>
                <c:pt idx="186">
                  <c:v>73800</c:v>
                </c:pt>
                <c:pt idx="187">
                  <c:v>74100</c:v>
                </c:pt>
                <c:pt idx="188">
                  <c:v>74700</c:v>
                </c:pt>
                <c:pt idx="189">
                  <c:v>75000</c:v>
                </c:pt>
                <c:pt idx="190">
                  <c:v>75100</c:v>
                </c:pt>
                <c:pt idx="191">
                  <c:v>76100</c:v>
                </c:pt>
                <c:pt idx="192">
                  <c:v>79400</c:v>
                </c:pt>
                <c:pt idx="193">
                  <c:v>80500</c:v>
                </c:pt>
                <c:pt idx="194">
                  <c:v>81000</c:v>
                </c:pt>
                <c:pt idx="195">
                  <c:v>81200</c:v>
                </c:pt>
                <c:pt idx="196">
                  <c:v>81300</c:v>
                </c:pt>
                <c:pt idx="197">
                  <c:v>81600</c:v>
                </c:pt>
                <c:pt idx="198">
                  <c:v>82800</c:v>
                </c:pt>
                <c:pt idx="199">
                  <c:v>83000</c:v>
                </c:pt>
                <c:pt idx="200">
                  <c:v>83300</c:v>
                </c:pt>
                <c:pt idx="201">
                  <c:v>84300</c:v>
                </c:pt>
                <c:pt idx="202">
                  <c:v>84400</c:v>
                </c:pt>
                <c:pt idx="203">
                  <c:v>84500</c:v>
                </c:pt>
                <c:pt idx="204">
                  <c:v>84600</c:v>
                </c:pt>
                <c:pt idx="205">
                  <c:v>84900</c:v>
                </c:pt>
                <c:pt idx="206">
                  <c:v>85000</c:v>
                </c:pt>
                <c:pt idx="207">
                  <c:v>85600</c:v>
                </c:pt>
                <c:pt idx="208">
                  <c:v>85900</c:v>
                </c:pt>
                <c:pt idx="209">
                  <c:v>86200</c:v>
                </c:pt>
                <c:pt idx="210">
                  <c:v>86400</c:v>
                </c:pt>
                <c:pt idx="211">
                  <c:v>87300</c:v>
                </c:pt>
                <c:pt idx="212">
                  <c:v>87900</c:v>
                </c:pt>
                <c:pt idx="213">
                  <c:v>88400</c:v>
                </c:pt>
                <c:pt idx="214">
                  <c:v>88700</c:v>
                </c:pt>
                <c:pt idx="215">
                  <c:v>88800</c:v>
                </c:pt>
                <c:pt idx="216">
                  <c:v>88900</c:v>
                </c:pt>
                <c:pt idx="217">
                  <c:v>89100</c:v>
                </c:pt>
                <c:pt idx="218">
                  <c:v>89900</c:v>
                </c:pt>
                <c:pt idx="219">
                  <c:v>90200</c:v>
                </c:pt>
                <c:pt idx="220">
                  <c:v>90400</c:v>
                </c:pt>
                <c:pt idx="221">
                  <c:v>91400</c:v>
                </c:pt>
                <c:pt idx="222">
                  <c:v>92100</c:v>
                </c:pt>
                <c:pt idx="223">
                  <c:v>92400</c:v>
                </c:pt>
                <c:pt idx="224">
                  <c:v>92500</c:v>
                </c:pt>
                <c:pt idx="225">
                  <c:v>93800</c:v>
                </c:pt>
                <c:pt idx="226">
                  <c:v>94000</c:v>
                </c:pt>
                <c:pt idx="227">
                  <c:v>94500</c:v>
                </c:pt>
                <c:pt idx="228">
                  <c:v>94900</c:v>
                </c:pt>
                <c:pt idx="229">
                  <c:v>96500</c:v>
                </c:pt>
                <c:pt idx="230">
                  <c:v>96700</c:v>
                </c:pt>
                <c:pt idx="231">
                  <c:v>97100</c:v>
                </c:pt>
                <c:pt idx="232">
                  <c:v>97200</c:v>
                </c:pt>
                <c:pt idx="233">
                  <c:v>97300</c:v>
                </c:pt>
                <c:pt idx="234">
                  <c:v>97600</c:v>
                </c:pt>
                <c:pt idx="235">
                  <c:v>98600</c:v>
                </c:pt>
                <c:pt idx="236">
                  <c:v>98700</c:v>
                </c:pt>
                <c:pt idx="237">
                  <c:v>98800</c:v>
                </c:pt>
                <c:pt idx="238">
                  <c:v>99500</c:v>
                </c:pt>
                <c:pt idx="239">
                  <c:v>101400</c:v>
                </c:pt>
                <c:pt idx="240">
                  <c:v>102500</c:v>
                </c:pt>
                <c:pt idx="241">
                  <c:v>102900</c:v>
                </c:pt>
                <c:pt idx="242">
                  <c:v>103200</c:v>
                </c:pt>
                <c:pt idx="243">
                  <c:v>104400</c:v>
                </c:pt>
                <c:pt idx="244">
                  <c:v>105000</c:v>
                </c:pt>
                <c:pt idx="245">
                  <c:v>105300</c:v>
                </c:pt>
                <c:pt idx="246">
                  <c:v>106400</c:v>
                </c:pt>
                <c:pt idx="247">
                  <c:v>107500</c:v>
                </c:pt>
                <c:pt idx="248">
                  <c:v>108700</c:v>
                </c:pt>
                <c:pt idx="249">
                  <c:v>108800</c:v>
                </c:pt>
                <c:pt idx="250">
                  <c:v>109000</c:v>
                </c:pt>
                <c:pt idx="251">
                  <c:v>110300</c:v>
                </c:pt>
                <c:pt idx="252">
                  <c:v>110800</c:v>
                </c:pt>
                <c:pt idx="253">
                  <c:v>111100</c:v>
                </c:pt>
                <c:pt idx="254">
                  <c:v>112100</c:v>
                </c:pt>
                <c:pt idx="255">
                  <c:v>112300</c:v>
                </c:pt>
                <c:pt idx="256">
                  <c:v>113500</c:v>
                </c:pt>
                <c:pt idx="257">
                  <c:v>113800</c:v>
                </c:pt>
                <c:pt idx="258">
                  <c:v>114300</c:v>
                </c:pt>
                <c:pt idx="259">
                  <c:v>114400</c:v>
                </c:pt>
                <c:pt idx="260">
                  <c:v>115000</c:v>
                </c:pt>
                <c:pt idx="261">
                  <c:v>116300</c:v>
                </c:pt>
                <c:pt idx="262">
                  <c:v>116500</c:v>
                </c:pt>
                <c:pt idx="263">
                  <c:v>117000</c:v>
                </c:pt>
                <c:pt idx="264">
                  <c:v>117900</c:v>
                </c:pt>
                <c:pt idx="265">
                  <c:v>118000</c:v>
                </c:pt>
                <c:pt idx="266">
                  <c:v>118200</c:v>
                </c:pt>
                <c:pt idx="267">
                  <c:v>119200</c:v>
                </c:pt>
                <c:pt idx="268">
                  <c:v>119800</c:v>
                </c:pt>
                <c:pt idx="269">
                  <c:v>121100</c:v>
                </c:pt>
                <c:pt idx="270">
                  <c:v>121400</c:v>
                </c:pt>
                <c:pt idx="271">
                  <c:v>121500</c:v>
                </c:pt>
                <c:pt idx="272">
                  <c:v>121600</c:v>
                </c:pt>
                <c:pt idx="273">
                  <c:v>121700</c:v>
                </c:pt>
                <c:pt idx="274">
                  <c:v>122900</c:v>
                </c:pt>
                <c:pt idx="275">
                  <c:v>123600</c:v>
                </c:pt>
                <c:pt idx="276">
                  <c:v>125400</c:v>
                </c:pt>
                <c:pt idx="277">
                  <c:v>125600</c:v>
                </c:pt>
                <c:pt idx="278">
                  <c:v>128900</c:v>
                </c:pt>
                <c:pt idx="279">
                  <c:v>129100</c:v>
                </c:pt>
                <c:pt idx="280">
                  <c:v>129400</c:v>
                </c:pt>
                <c:pt idx="281">
                  <c:v>130800</c:v>
                </c:pt>
                <c:pt idx="282">
                  <c:v>131800</c:v>
                </c:pt>
                <c:pt idx="283">
                  <c:v>134300</c:v>
                </c:pt>
                <c:pt idx="284">
                  <c:v>134400</c:v>
                </c:pt>
                <c:pt idx="285">
                  <c:v>134600</c:v>
                </c:pt>
                <c:pt idx="286">
                  <c:v>135500</c:v>
                </c:pt>
                <c:pt idx="287">
                  <c:v>135600</c:v>
                </c:pt>
                <c:pt idx="288">
                  <c:v>136800</c:v>
                </c:pt>
                <c:pt idx="289">
                  <c:v>137200</c:v>
                </c:pt>
                <c:pt idx="290">
                  <c:v>137600</c:v>
                </c:pt>
                <c:pt idx="291">
                  <c:v>137900</c:v>
                </c:pt>
                <c:pt idx="292">
                  <c:v>139000</c:v>
                </c:pt>
                <c:pt idx="293">
                  <c:v>139500</c:v>
                </c:pt>
                <c:pt idx="294">
                  <c:v>141100</c:v>
                </c:pt>
                <c:pt idx="295">
                  <c:v>142400</c:v>
                </c:pt>
                <c:pt idx="296">
                  <c:v>145000</c:v>
                </c:pt>
                <c:pt idx="297">
                  <c:v>145500</c:v>
                </c:pt>
                <c:pt idx="298">
                  <c:v>145600</c:v>
                </c:pt>
                <c:pt idx="299">
                  <c:v>146400</c:v>
                </c:pt>
                <c:pt idx="300">
                  <c:v>147800</c:v>
                </c:pt>
                <c:pt idx="301">
                  <c:v>148400</c:v>
                </c:pt>
                <c:pt idx="302">
                  <c:v>149600</c:v>
                </c:pt>
                <c:pt idx="303">
                  <c:v>150500</c:v>
                </c:pt>
                <c:pt idx="304">
                  <c:v>150600</c:v>
                </c:pt>
                <c:pt idx="305">
                  <c:v>151300</c:v>
                </c:pt>
                <c:pt idx="306">
                  <c:v>153600</c:v>
                </c:pt>
                <c:pt idx="307">
                  <c:v>153700</c:v>
                </c:pt>
                <c:pt idx="308">
                  <c:v>153800</c:v>
                </c:pt>
                <c:pt idx="309">
                  <c:v>154500</c:v>
                </c:pt>
                <c:pt idx="310">
                  <c:v>156800</c:v>
                </c:pt>
                <c:pt idx="311">
                  <c:v>157300</c:v>
                </c:pt>
                <c:pt idx="312">
                  <c:v>159800</c:v>
                </c:pt>
                <c:pt idx="313">
                  <c:v>160400</c:v>
                </c:pt>
                <c:pt idx="314">
                  <c:v>161900</c:v>
                </c:pt>
                <c:pt idx="315">
                  <c:v>163600</c:v>
                </c:pt>
                <c:pt idx="316">
                  <c:v>163800</c:v>
                </c:pt>
                <c:pt idx="317">
                  <c:v>164100</c:v>
                </c:pt>
                <c:pt idx="318">
                  <c:v>164500</c:v>
                </c:pt>
                <c:pt idx="319">
                  <c:v>167400</c:v>
                </c:pt>
                <c:pt idx="320">
                  <c:v>167500</c:v>
                </c:pt>
                <c:pt idx="321">
                  <c:v>168500</c:v>
                </c:pt>
                <c:pt idx="322">
                  <c:v>168600</c:v>
                </c:pt>
                <c:pt idx="323">
                  <c:v>168700</c:v>
                </c:pt>
                <c:pt idx="324">
                  <c:v>170400</c:v>
                </c:pt>
                <c:pt idx="325">
                  <c:v>170600</c:v>
                </c:pt>
                <c:pt idx="326">
                  <c:v>170700</c:v>
                </c:pt>
                <c:pt idx="327">
                  <c:v>170800</c:v>
                </c:pt>
                <c:pt idx="328">
                  <c:v>171000</c:v>
                </c:pt>
                <c:pt idx="329">
                  <c:v>171300</c:v>
                </c:pt>
                <c:pt idx="330">
                  <c:v>172000</c:v>
                </c:pt>
                <c:pt idx="331">
                  <c:v>172700</c:v>
                </c:pt>
                <c:pt idx="332">
                  <c:v>173800</c:v>
                </c:pt>
                <c:pt idx="333">
                  <c:v>173900</c:v>
                </c:pt>
                <c:pt idx="334">
                  <c:v>174500</c:v>
                </c:pt>
                <c:pt idx="335">
                  <c:v>177700</c:v>
                </c:pt>
                <c:pt idx="336">
                  <c:v>178200</c:v>
                </c:pt>
                <c:pt idx="337">
                  <c:v>179100</c:v>
                </c:pt>
                <c:pt idx="338">
                  <c:v>180200</c:v>
                </c:pt>
                <c:pt idx="339">
                  <c:v>180400</c:v>
                </c:pt>
                <c:pt idx="340">
                  <c:v>180800</c:v>
                </c:pt>
                <c:pt idx="341">
                  <c:v>181200</c:v>
                </c:pt>
                <c:pt idx="342">
                  <c:v>182400</c:v>
                </c:pt>
                <c:pt idx="343">
                  <c:v>182800</c:v>
                </c:pt>
                <c:pt idx="344">
                  <c:v>183800</c:v>
                </c:pt>
                <c:pt idx="345">
                  <c:v>184100</c:v>
                </c:pt>
                <c:pt idx="346">
                  <c:v>184800</c:v>
                </c:pt>
                <c:pt idx="347">
                  <c:v>185900</c:v>
                </c:pt>
                <c:pt idx="348">
                  <c:v>187600</c:v>
                </c:pt>
                <c:pt idx="349">
                  <c:v>188100</c:v>
                </c:pt>
                <c:pt idx="350">
                  <c:v>188200</c:v>
                </c:pt>
                <c:pt idx="351">
                  <c:v>188800</c:v>
                </c:pt>
                <c:pt idx="352">
                  <c:v>189000</c:v>
                </c:pt>
                <c:pt idx="353">
                  <c:v>189200</c:v>
                </c:pt>
                <c:pt idx="354">
                  <c:v>189400</c:v>
                </c:pt>
                <c:pt idx="355">
                  <c:v>189500</c:v>
                </c:pt>
                <c:pt idx="356">
                  <c:v>191000</c:v>
                </c:pt>
                <c:pt idx="357">
                  <c:v>191200</c:v>
                </c:pt>
                <c:pt idx="358">
                  <c:v>191300</c:v>
                </c:pt>
                <c:pt idx="359">
                  <c:v>191500</c:v>
                </c:pt>
                <c:pt idx="360">
                  <c:v>192100</c:v>
                </c:pt>
                <c:pt idx="361">
                  <c:v>193200</c:v>
                </c:pt>
                <c:pt idx="362">
                  <c:v>194900</c:v>
                </c:pt>
                <c:pt idx="363">
                  <c:v>195200</c:v>
                </c:pt>
                <c:pt idx="364">
                  <c:v>195900</c:v>
                </c:pt>
                <c:pt idx="365">
                  <c:v>196600</c:v>
                </c:pt>
                <c:pt idx="366">
                  <c:v>196900</c:v>
                </c:pt>
                <c:pt idx="367">
                  <c:v>197600</c:v>
                </c:pt>
                <c:pt idx="368">
                  <c:v>198600</c:v>
                </c:pt>
                <c:pt idx="369">
                  <c:v>199000</c:v>
                </c:pt>
              </c:numCache>
            </c:numRef>
          </c:xVal>
          <c:yVal>
            <c:numRef>
              <c:f>FundingGoalUS!$G$2:$G$375</c:f>
              <c:numCache>
                <c:formatCode>0%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0.33333333333333331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0.14285714285714285</c:v>
                </c:pt>
                <c:pt idx="50">
                  <c:v>0</c:v>
                </c:pt>
                <c:pt idx="51">
                  <c:v>0.25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0.125</c:v>
                </c:pt>
                <c:pt idx="73">
                  <c:v>0.2</c:v>
                </c:pt>
                <c:pt idx="74">
                  <c:v>0</c:v>
                </c:pt>
                <c:pt idx="75">
                  <c:v>1</c:v>
                </c:pt>
                <c:pt idx="76">
                  <c:v>0.33333333333333331</c:v>
                </c:pt>
                <c:pt idx="77">
                  <c:v>0.33333333333333331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0.25</c:v>
                </c:pt>
                <c:pt idx="82">
                  <c:v>0</c:v>
                </c:pt>
                <c:pt idx="83">
                  <c:v>0.2857142857142857</c:v>
                </c:pt>
                <c:pt idx="84">
                  <c:v>0.125</c:v>
                </c:pt>
                <c:pt idx="85">
                  <c:v>0</c:v>
                </c:pt>
                <c:pt idx="86">
                  <c:v>0.2</c:v>
                </c:pt>
                <c:pt idx="87">
                  <c:v>0.25</c:v>
                </c:pt>
                <c:pt idx="88">
                  <c:v>0.25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E-470B-A583-EE25F8E40A7A}"/>
            </c:ext>
          </c:extLst>
        </c:ser>
        <c:ser>
          <c:idx val="1"/>
          <c:order val="1"/>
          <c:tx>
            <c:strRef>
              <c:f>FundingGoalUS!$H$1</c:f>
              <c:strCache>
                <c:ptCount val="1"/>
                <c:pt idx="0">
                  <c:v>Failed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FundingGoalUS!$A$2:$A$375</c:f>
              <c:numCache>
                <c:formatCode>General</c:formatCode>
                <c:ptCount val="374"/>
                <c:pt idx="0">
                  <c:v>100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14500</c:v>
                </c:pt>
                <c:pt idx="95">
                  <c:v>14900</c:v>
                </c:pt>
                <c:pt idx="96">
                  <c:v>15800</c:v>
                </c:pt>
                <c:pt idx="97">
                  <c:v>16200</c:v>
                </c:pt>
                <c:pt idx="98">
                  <c:v>16800</c:v>
                </c:pt>
                <c:pt idx="99">
                  <c:v>17700</c:v>
                </c:pt>
                <c:pt idx="100">
                  <c:v>18000</c:v>
                </c:pt>
                <c:pt idx="101">
                  <c:v>18900</c:v>
                </c:pt>
                <c:pt idx="102">
                  <c:v>19800</c:v>
                </c:pt>
                <c:pt idx="103">
                  <c:v>20000</c:v>
                </c:pt>
                <c:pt idx="104">
                  <c:v>20700</c:v>
                </c:pt>
                <c:pt idx="105">
                  <c:v>22500</c:v>
                </c:pt>
                <c:pt idx="106">
                  <c:v>23300</c:v>
                </c:pt>
                <c:pt idx="107">
                  <c:v>25500</c:v>
                </c:pt>
                <c:pt idx="108">
                  <c:v>25600</c:v>
                </c:pt>
                <c:pt idx="109">
                  <c:v>26500</c:v>
                </c:pt>
                <c:pt idx="110">
                  <c:v>27500</c:v>
                </c:pt>
                <c:pt idx="111">
                  <c:v>28200</c:v>
                </c:pt>
                <c:pt idx="112">
                  <c:v>28400</c:v>
                </c:pt>
                <c:pt idx="113">
                  <c:v>29400</c:v>
                </c:pt>
                <c:pt idx="114">
                  <c:v>29500</c:v>
                </c:pt>
                <c:pt idx="115">
                  <c:v>29600</c:v>
                </c:pt>
                <c:pt idx="116">
                  <c:v>31200</c:v>
                </c:pt>
                <c:pt idx="117">
                  <c:v>31400</c:v>
                </c:pt>
                <c:pt idx="118">
                  <c:v>33300</c:v>
                </c:pt>
                <c:pt idx="119">
                  <c:v>33600</c:v>
                </c:pt>
                <c:pt idx="120">
                  <c:v>33800</c:v>
                </c:pt>
                <c:pt idx="121">
                  <c:v>35000</c:v>
                </c:pt>
                <c:pt idx="122">
                  <c:v>37100</c:v>
                </c:pt>
                <c:pt idx="123">
                  <c:v>38200</c:v>
                </c:pt>
                <c:pt idx="124">
                  <c:v>38500</c:v>
                </c:pt>
                <c:pt idx="125">
                  <c:v>38800</c:v>
                </c:pt>
                <c:pt idx="126">
                  <c:v>38900</c:v>
                </c:pt>
                <c:pt idx="127">
                  <c:v>39300</c:v>
                </c:pt>
                <c:pt idx="128">
                  <c:v>40200</c:v>
                </c:pt>
                <c:pt idx="129">
                  <c:v>41000</c:v>
                </c:pt>
                <c:pt idx="130">
                  <c:v>41500</c:v>
                </c:pt>
                <c:pt idx="131">
                  <c:v>41700</c:v>
                </c:pt>
                <c:pt idx="132">
                  <c:v>42100</c:v>
                </c:pt>
                <c:pt idx="133">
                  <c:v>42600</c:v>
                </c:pt>
                <c:pt idx="134">
                  <c:v>42700</c:v>
                </c:pt>
                <c:pt idx="135">
                  <c:v>42800</c:v>
                </c:pt>
                <c:pt idx="136">
                  <c:v>43000</c:v>
                </c:pt>
                <c:pt idx="137">
                  <c:v>43800</c:v>
                </c:pt>
                <c:pt idx="138">
                  <c:v>45300</c:v>
                </c:pt>
                <c:pt idx="139">
                  <c:v>45600</c:v>
                </c:pt>
                <c:pt idx="140">
                  <c:v>46300</c:v>
                </c:pt>
                <c:pt idx="141">
                  <c:v>47900</c:v>
                </c:pt>
                <c:pt idx="142">
                  <c:v>48500</c:v>
                </c:pt>
                <c:pt idx="143">
                  <c:v>48900</c:v>
                </c:pt>
                <c:pt idx="144">
                  <c:v>49700</c:v>
                </c:pt>
                <c:pt idx="145">
                  <c:v>50200</c:v>
                </c:pt>
                <c:pt idx="146">
                  <c:v>50500</c:v>
                </c:pt>
                <c:pt idx="147">
                  <c:v>51100</c:v>
                </c:pt>
                <c:pt idx="148">
                  <c:v>51400</c:v>
                </c:pt>
                <c:pt idx="149">
                  <c:v>52000</c:v>
                </c:pt>
                <c:pt idx="150">
                  <c:v>52600</c:v>
                </c:pt>
                <c:pt idx="151">
                  <c:v>53100</c:v>
                </c:pt>
                <c:pt idx="152">
                  <c:v>54000</c:v>
                </c:pt>
                <c:pt idx="153">
                  <c:v>54300</c:v>
                </c:pt>
                <c:pt idx="154">
                  <c:v>54700</c:v>
                </c:pt>
                <c:pt idx="155">
                  <c:v>55800</c:v>
                </c:pt>
                <c:pt idx="156">
                  <c:v>56800</c:v>
                </c:pt>
                <c:pt idx="157">
                  <c:v>57800</c:v>
                </c:pt>
                <c:pt idx="158">
                  <c:v>59100</c:v>
                </c:pt>
                <c:pt idx="159">
                  <c:v>59200</c:v>
                </c:pt>
                <c:pt idx="160">
                  <c:v>60400</c:v>
                </c:pt>
                <c:pt idx="161">
                  <c:v>60900</c:v>
                </c:pt>
                <c:pt idx="162">
                  <c:v>61400</c:v>
                </c:pt>
                <c:pt idx="163">
                  <c:v>61500</c:v>
                </c:pt>
                <c:pt idx="164">
                  <c:v>62300</c:v>
                </c:pt>
                <c:pt idx="165">
                  <c:v>62500</c:v>
                </c:pt>
                <c:pt idx="166">
                  <c:v>63200</c:v>
                </c:pt>
                <c:pt idx="167">
                  <c:v>63400</c:v>
                </c:pt>
                <c:pt idx="168">
                  <c:v>64300</c:v>
                </c:pt>
                <c:pt idx="169">
                  <c:v>66100</c:v>
                </c:pt>
                <c:pt idx="170">
                  <c:v>66200</c:v>
                </c:pt>
                <c:pt idx="171">
                  <c:v>66600</c:v>
                </c:pt>
                <c:pt idx="172">
                  <c:v>67800</c:v>
                </c:pt>
                <c:pt idx="173">
                  <c:v>68800</c:v>
                </c:pt>
                <c:pt idx="174">
                  <c:v>69700</c:v>
                </c:pt>
                <c:pt idx="175">
                  <c:v>69800</c:v>
                </c:pt>
                <c:pt idx="176">
                  <c:v>70300</c:v>
                </c:pt>
                <c:pt idx="177">
                  <c:v>70400</c:v>
                </c:pt>
                <c:pt idx="178">
                  <c:v>70600</c:v>
                </c:pt>
                <c:pt idx="179">
                  <c:v>70700</c:v>
                </c:pt>
                <c:pt idx="180">
                  <c:v>71100</c:v>
                </c:pt>
                <c:pt idx="181">
                  <c:v>71200</c:v>
                </c:pt>
                <c:pt idx="182">
                  <c:v>71500</c:v>
                </c:pt>
                <c:pt idx="183">
                  <c:v>72100</c:v>
                </c:pt>
                <c:pt idx="184">
                  <c:v>72400</c:v>
                </c:pt>
                <c:pt idx="185">
                  <c:v>73000</c:v>
                </c:pt>
                <c:pt idx="186">
                  <c:v>73800</c:v>
                </c:pt>
                <c:pt idx="187">
                  <c:v>74100</c:v>
                </c:pt>
                <c:pt idx="188">
                  <c:v>74700</c:v>
                </c:pt>
                <c:pt idx="189">
                  <c:v>75000</c:v>
                </c:pt>
                <c:pt idx="190">
                  <c:v>75100</c:v>
                </c:pt>
                <c:pt idx="191">
                  <c:v>76100</c:v>
                </c:pt>
                <c:pt idx="192">
                  <c:v>79400</c:v>
                </c:pt>
                <c:pt idx="193">
                  <c:v>80500</c:v>
                </c:pt>
                <c:pt idx="194">
                  <c:v>81000</c:v>
                </c:pt>
                <c:pt idx="195">
                  <c:v>81200</c:v>
                </c:pt>
                <c:pt idx="196">
                  <c:v>81300</c:v>
                </c:pt>
                <c:pt idx="197">
                  <c:v>81600</c:v>
                </c:pt>
                <c:pt idx="198">
                  <c:v>82800</c:v>
                </c:pt>
                <c:pt idx="199">
                  <c:v>83000</c:v>
                </c:pt>
                <c:pt idx="200">
                  <c:v>83300</c:v>
                </c:pt>
                <c:pt idx="201">
                  <c:v>84300</c:v>
                </c:pt>
                <c:pt idx="202">
                  <c:v>84400</c:v>
                </c:pt>
                <c:pt idx="203">
                  <c:v>84500</c:v>
                </c:pt>
                <c:pt idx="204">
                  <c:v>84600</c:v>
                </c:pt>
                <c:pt idx="205">
                  <c:v>84900</c:v>
                </c:pt>
                <c:pt idx="206">
                  <c:v>85000</c:v>
                </c:pt>
                <c:pt idx="207">
                  <c:v>85600</c:v>
                </c:pt>
                <c:pt idx="208">
                  <c:v>85900</c:v>
                </c:pt>
                <c:pt idx="209">
                  <c:v>86200</c:v>
                </c:pt>
                <c:pt idx="210">
                  <c:v>86400</c:v>
                </c:pt>
                <c:pt idx="211">
                  <c:v>87300</c:v>
                </c:pt>
                <c:pt idx="212">
                  <c:v>87900</c:v>
                </c:pt>
                <c:pt idx="213">
                  <c:v>88400</c:v>
                </c:pt>
                <c:pt idx="214">
                  <c:v>88700</c:v>
                </c:pt>
                <c:pt idx="215">
                  <c:v>88800</c:v>
                </c:pt>
                <c:pt idx="216">
                  <c:v>88900</c:v>
                </c:pt>
                <c:pt idx="217">
                  <c:v>89100</c:v>
                </c:pt>
                <c:pt idx="218">
                  <c:v>89900</c:v>
                </c:pt>
                <c:pt idx="219">
                  <c:v>90200</c:v>
                </c:pt>
                <c:pt idx="220">
                  <c:v>90400</c:v>
                </c:pt>
                <c:pt idx="221">
                  <c:v>91400</c:v>
                </c:pt>
                <c:pt idx="222">
                  <c:v>92100</c:v>
                </c:pt>
                <c:pt idx="223">
                  <c:v>92400</c:v>
                </c:pt>
                <c:pt idx="224">
                  <c:v>92500</c:v>
                </c:pt>
                <c:pt idx="225">
                  <c:v>93800</c:v>
                </c:pt>
                <c:pt idx="226">
                  <c:v>94000</c:v>
                </c:pt>
                <c:pt idx="227">
                  <c:v>94500</c:v>
                </c:pt>
                <c:pt idx="228">
                  <c:v>94900</c:v>
                </c:pt>
                <c:pt idx="229">
                  <c:v>96500</c:v>
                </c:pt>
                <c:pt idx="230">
                  <c:v>96700</c:v>
                </c:pt>
                <c:pt idx="231">
                  <c:v>97100</c:v>
                </c:pt>
                <c:pt idx="232">
                  <c:v>97200</c:v>
                </c:pt>
                <c:pt idx="233">
                  <c:v>97300</c:v>
                </c:pt>
                <c:pt idx="234">
                  <c:v>97600</c:v>
                </c:pt>
                <c:pt idx="235">
                  <c:v>98600</c:v>
                </c:pt>
                <c:pt idx="236">
                  <c:v>98700</c:v>
                </c:pt>
                <c:pt idx="237">
                  <c:v>98800</c:v>
                </c:pt>
                <c:pt idx="238">
                  <c:v>99500</c:v>
                </c:pt>
                <c:pt idx="239">
                  <c:v>101400</c:v>
                </c:pt>
                <c:pt idx="240">
                  <c:v>102500</c:v>
                </c:pt>
                <c:pt idx="241">
                  <c:v>102900</c:v>
                </c:pt>
                <c:pt idx="242">
                  <c:v>103200</c:v>
                </c:pt>
                <c:pt idx="243">
                  <c:v>104400</c:v>
                </c:pt>
                <c:pt idx="244">
                  <c:v>105000</c:v>
                </c:pt>
                <c:pt idx="245">
                  <c:v>105300</c:v>
                </c:pt>
                <c:pt idx="246">
                  <c:v>106400</c:v>
                </c:pt>
                <c:pt idx="247">
                  <c:v>107500</c:v>
                </c:pt>
                <c:pt idx="248">
                  <c:v>108700</c:v>
                </c:pt>
                <c:pt idx="249">
                  <c:v>108800</c:v>
                </c:pt>
                <c:pt idx="250">
                  <c:v>109000</c:v>
                </c:pt>
                <c:pt idx="251">
                  <c:v>110300</c:v>
                </c:pt>
                <c:pt idx="252">
                  <c:v>110800</c:v>
                </c:pt>
                <c:pt idx="253">
                  <c:v>111100</c:v>
                </c:pt>
                <c:pt idx="254">
                  <c:v>112100</c:v>
                </c:pt>
                <c:pt idx="255">
                  <c:v>112300</c:v>
                </c:pt>
                <c:pt idx="256">
                  <c:v>113500</c:v>
                </c:pt>
                <c:pt idx="257">
                  <c:v>113800</c:v>
                </c:pt>
                <c:pt idx="258">
                  <c:v>114300</c:v>
                </c:pt>
                <c:pt idx="259">
                  <c:v>114400</c:v>
                </c:pt>
                <c:pt idx="260">
                  <c:v>115000</c:v>
                </c:pt>
                <c:pt idx="261">
                  <c:v>116300</c:v>
                </c:pt>
                <c:pt idx="262">
                  <c:v>116500</c:v>
                </c:pt>
                <c:pt idx="263">
                  <c:v>117000</c:v>
                </c:pt>
                <c:pt idx="264">
                  <c:v>117900</c:v>
                </c:pt>
                <c:pt idx="265">
                  <c:v>118000</c:v>
                </c:pt>
                <c:pt idx="266">
                  <c:v>118200</c:v>
                </c:pt>
                <c:pt idx="267">
                  <c:v>119200</c:v>
                </c:pt>
                <c:pt idx="268">
                  <c:v>119800</c:v>
                </c:pt>
                <c:pt idx="269">
                  <c:v>121100</c:v>
                </c:pt>
                <c:pt idx="270">
                  <c:v>121400</c:v>
                </c:pt>
                <c:pt idx="271">
                  <c:v>121500</c:v>
                </c:pt>
                <c:pt idx="272">
                  <c:v>121600</c:v>
                </c:pt>
                <c:pt idx="273">
                  <c:v>121700</c:v>
                </c:pt>
                <c:pt idx="274">
                  <c:v>122900</c:v>
                </c:pt>
                <c:pt idx="275">
                  <c:v>123600</c:v>
                </c:pt>
                <c:pt idx="276">
                  <c:v>125400</c:v>
                </c:pt>
                <c:pt idx="277">
                  <c:v>125600</c:v>
                </c:pt>
                <c:pt idx="278">
                  <c:v>128900</c:v>
                </c:pt>
                <c:pt idx="279">
                  <c:v>129100</c:v>
                </c:pt>
                <c:pt idx="280">
                  <c:v>129400</c:v>
                </c:pt>
                <c:pt idx="281">
                  <c:v>130800</c:v>
                </c:pt>
                <c:pt idx="282">
                  <c:v>131800</c:v>
                </c:pt>
                <c:pt idx="283">
                  <c:v>134300</c:v>
                </c:pt>
                <c:pt idx="284">
                  <c:v>134400</c:v>
                </c:pt>
                <c:pt idx="285">
                  <c:v>134600</c:v>
                </c:pt>
                <c:pt idx="286">
                  <c:v>135500</c:v>
                </c:pt>
                <c:pt idx="287">
                  <c:v>135600</c:v>
                </c:pt>
                <c:pt idx="288">
                  <c:v>136800</c:v>
                </c:pt>
                <c:pt idx="289">
                  <c:v>137200</c:v>
                </c:pt>
                <c:pt idx="290">
                  <c:v>137600</c:v>
                </c:pt>
                <c:pt idx="291">
                  <c:v>137900</c:v>
                </c:pt>
                <c:pt idx="292">
                  <c:v>139000</c:v>
                </c:pt>
                <c:pt idx="293">
                  <c:v>139500</c:v>
                </c:pt>
                <c:pt idx="294">
                  <c:v>141100</c:v>
                </c:pt>
                <c:pt idx="295">
                  <c:v>142400</c:v>
                </c:pt>
                <c:pt idx="296">
                  <c:v>145000</c:v>
                </c:pt>
                <c:pt idx="297">
                  <c:v>145500</c:v>
                </c:pt>
                <c:pt idx="298">
                  <c:v>145600</c:v>
                </c:pt>
                <c:pt idx="299">
                  <c:v>146400</c:v>
                </c:pt>
                <c:pt idx="300">
                  <c:v>147800</c:v>
                </c:pt>
                <c:pt idx="301">
                  <c:v>148400</c:v>
                </c:pt>
                <c:pt idx="302">
                  <c:v>149600</c:v>
                </c:pt>
                <c:pt idx="303">
                  <c:v>150500</c:v>
                </c:pt>
                <c:pt idx="304">
                  <c:v>150600</c:v>
                </c:pt>
                <c:pt idx="305">
                  <c:v>151300</c:v>
                </c:pt>
                <c:pt idx="306">
                  <c:v>153600</c:v>
                </c:pt>
                <c:pt idx="307">
                  <c:v>153700</c:v>
                </c:pt>
                <c:pt idx="308">
                  <c:v>153800</c:v>
                </c:pt>
                <c:pt idx="309">
                  <c:v>154500</c:v>
                </c:pt>
                <c:pt idx="310">
                  <c:v>156800</c:v>
                </c:pt>
                <c:pt idx="311">
                  <c:v>157300</c:v>
                </c:pt>
                <c:pt idx="312">
                  <c:v>159800</c:v>
                </c:pt>
                <c:pt idx="313">
                  <c:v>160400</c:v>
                </c:pt>
                <c:pt idx="314">
                  <c:v>161900</c:v>
                </c:pt>
                <c:pt idx="315">
                  <c:v>163600</c:v>
                </c:pt>
                <c:pt idx="316">
                  <c:v>163800</c:v>
                </c:pt>
                <c:pt idx="317">
                  <c:v>164100</c:v>
                </c:pt>
                <c:pt idx="318">
                  <c:v>164500</c:v>
                </c:pt>
                <c:pt idx="319">
                  <c:v>167400</c:v>
                </c:pt>
                <c:pt idx="320">
                  <c:v>167500</c:v>
                </c:pt>
                <c:pt idx="321">
                  <c:v>168500</c:v>
                </c:pt>
                <c:pt idx="322">
                  <c:v>168600</c:v>
                </c:pt>
                <c:pt idx="323">
                  <c:v>168700</c:v>
                </c:pt>
                <c:pt idx="324">
                  <c:v>170400</c:v>
                </c:pt>
                <c:pt idx="325">
                  <c:v>170600</c:v>
                </c:pt>
                <c:pt idx="326">
                  <c:v>170700</c:v>
                </c:pt>
                <c:pt idx="327">
                  <c:v>170800</c:v>
                </c:pt>
                <c:pt idx="328">
                  <c:v>171000</c:v>
                </c:pt>
                <c:pt idx="329">
                  <c:v>171300</c:v>
                </c:pt>
                <c:pt idx="330">
                  <c:v>172000</c:v>
                </c:pt>
                <c:pt idx="331">
                  <c:v>172700</c:v>
                </c:pt>
                <c:pt idx="332">
                  <c:v>173800</c:v>
                </c:pt>
                <c:pt idx="333">
                  <c:v>173900</c:v>
                </c:pt>
                <c:pt idx="334">
                  <c:v>174500</c:v>
                </c:pt>
                <c:pt idx="335">
                  <c:v>177700</c:v>
                </c:pt>
                <c:pt idx="336">
                  <c:v>178200</c:v>
                </c:pt>
                <c:pt idx="337">
                  <c:v>179100</c:v>
                </c:pt>
                <c:pt idx="338">
                  <c:v>180200</c:v>
                </c:pt>
                <c:pt idx="339">
                  <c:v>180400</c:v>
                </c:pt>
                <c:pt idx="340">
                  <c:v>180800</c:v>
                </c:pt>
                <c:pt idx="341">
                  <c:v>181200</c:v>
                </c:pt>
                <c:pt idx="342">
                  <c:v>182400</c:v>
                </c:pt>
                <c:pt idx="343">
                  <c:v>182800</c:v>
                </c:pt>
                <c:pt idx="344">
                  <c:v>183800</c:v>
                </c:pt>
                <c:pt idx="345">
                  <c:v>184100</c:v>
                </c:pt>
                <c:pt idx="346">
                  <c:v>184800</c:v>
                </c:pt>
                <c:pt idx="347">
                  <c:v>185900</c:v>
                </c:pt>
                <c:pt idx="348">
                  <c:v>187600</c:v>
                </c:pt>
                <c:pt idx="349">
                  <c:v>188100</c:v>
                </c:pt>
                <c:pt idx="350">
                  <c:v>188200</c:v>
                </c:pt>
                <c:pt idx="351">
                  <c:v>188800</c:v>
                </c:pt>
                <c:pt idx="352">
                  <c:v>189000</c:v>
                </c:pt>
                <c:pt idx="353">
                  <c:v>189200</c:v>
                </c:pt>
                <c:pt idx="354">
                  <c:v>189400</c:v>
                </c:pt>
                <c:pt idx="355">
                  <c:v>189500</c:v>
                </c:pt>
                <c:pt idx="356">
                  <c:v>191000</c:v>
                </c:pt>
                <c:pt idx="357">
                  <c:v>191200</c:v>
                </c:pt>
                <c:pt idx="358">
                  <c:v>191300</c:v>
                </c:pt>
                <c:pt idx="359">
                  <c:v>191500</c:v>
                </c:pt>
                <c:pt idx="360">
                  <c:v>192100</c:v>
                </c:pt>
                <c:pt idx="361">
                  <c:v>193200</c:v>
                </c:pt>
                <c:pt idx="362">
                  <c:v>194900</c:v>
                </c:pt>
                <c:pt idx="363">
                  <c:v>195200</c:v>
                </c:pt>
                <c:pt idx="364">
                  <c:v>195900</c:v>
                </c:pt>
                <c:pt idx="365">
                  <c:v>196600</c:v>
                </c:pt>
                <c:pt idx="366">
                  <c:v>196900</c:v>
                </c:pt>
                <c:pt idx="367">
                  <c:v>197600</c:v>
                </c:pt>
                <c:pt idx="368">
                  <c:v>198600</c:v>
                </c:pt>
                <c:pt idx="369">
                  <c:v>199000</c:v>
                </c:pt>
              </c:numCache>
            </c:numRef>
          </c:xVal>
          <c:yVal>
            <c:numRef>
              <c:f>FundingGoalUS!$H$2:$H$375</c:f>
              <c:numCache>
                <c:formatCode>0%</c:formatCode>
                <c:ptCount val="37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0.1111111111111111</c:v>
                </c:pt>
                <c:pt idx="13">
                  <c:v>0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0.5</c:v>
                </c:pt>
                <c:pt idx="21">
                  <c:v>0.2</c:v>
                </c:pt>
                <c:pt idx="22">
                  <c:v>0.25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0.33333333333333331</c:v>
                </c:pt>
                <c:pt idx="27">
                  <c:v>0.2</c:v>
                </c:pt>
                <c:pt idx="28">
                  <c:v>0.16666666666666666</c:v>
                </c:pt>
                <c:pt idx="29">
                  <c:v>0</c:v>
                </c:pt>
                <c:pt idx="30">
                  <c:v>0.14285714285714285</c:v>
                </c:pt>
                <c:pt idx="31">
                  <c:v>0.2857142857142857</c:v>
                </c:pt>
                <c:pt idx="32">
                  <c:v>0.33333333333333331</c:v>
                </c:pt>
                <c:pt idx="33">
                  <c:v>0.2</c:v>
                </c:pt>
                <c:pt idx="34">
                  <c:v>0.5</c:v>
                </c:pt>
                <c:pt idx="35">
                  <c:v>0</c:v>
                </c:pt>
                <c:pt idx="36">
                  <c:v>0.42857142857142855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0.25</c:v>
                </c:pt>
                <c:pt idx="41">
                  <c:v>0.2</c:v>
                </c:pt>
                <c:pt idx="42">
                  <c:v>0.33333333333333331</c:v>
                </c:pt>
                <c:pt idx="43">
                  <c:v>0.14285714285714285</c:v>
                </c:pt>
                <c:pt idx="44">
                  <c:v>0.375</c:v>
                </c:pt>
                <c:pt idx="45">
                  <c:v>0.4</c:v>
                </c:pt>
                <c:pt idx="46">
                  <c:v>0.25</c:v>
                </c:pt>
                <c:pt idx="47">
                  <c:v>0</c:v>
                </c:pt>
                <c:pt idx="48">
                  <c:v>0.42857142857142855</c:v>
                </c:pt>
                <c:pt idx="49">
                  <c:v>0</c:v>
                </c:pt>
                <c:pt idx="50">
                  <c:v>0.33333333333333331</c:v>
                </c:pt>
                <c:pt idx="51">
                  <c:v>0</c:v>
                </c:pt>
                <c:pt idx="52">
                  <c:v>0</c:v>
                </c:pt>
                <c:pt idx="53">
                  <c:v>0.33333333333333331</c:v>
                </c:pt>
                <c:pt idx="54">
                  <c:v>0</c:v>
                </c:pt>
                <c:pt idx="55">
                  <c:v>0.125</c:v>
                </c:pt>
                <c:pt idx="56">
                  <c:v>0.375</c:v>
                </c:pt>
                <c:pt idx="57">
                  <c:v>0</c:v>
                </c:pt>
                <c:pt idx="58">
                  <c:v>0.75</c:v>
                </c:pt>
                <c:pt idx="59">
                  <c:v>0.6</c:v>
                </c:pt>
                <c:pt idx="60">
                  <c:v>0.25</c:v>
                </c:pt>
                <c:pt idx="61">
                  <c:v>0.33333333333333331</c:v>
                </c:pt>
                <c:pt idx="62">
                  <c:v>0.2</c:v>
                </c:pt>
                <c:pt idx="63">
                  <c:v>0.66666666666666663</c:v>
                </c:pt>
                <c:pt idx="64">
                  <c:v>0.5</c:v>
                </c:pt>
                <c:pt idx="65">
                  <c:v>0.75</c:v>
                </c:pt>
                <c:pt idx="66">
                  <c:v>0.5</c:v>
                </c:pt>
                <c:pt idx="67">
                  <c:v>0.25</c:v>
                </c:pt>
                <c:pt idx="68">
                  <c:v>0.33333333333333331</c:v>
                </c:pt>
                <c:pt idx="69">
                  <c:v>0.25</c:v>
                </c:pt>
                <c:pt idx="70">
                  <c:v>0.6</c:v>
                </c:pt>
                <c:pt idx="71">
                  <c:v>0.875</c:v>
                </c:pt>
                <c:pt idx="72">
                  <c:v>0.625</c:v>
                </c:pt>
                <c:pt idx="73">
                  <c:v>0.2</c:v>
                </c:pt>
                <c:pt idx="74">
                  <c:v>0.33333333333333331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0.5</c:v>
                </c:pt>
                <c:pt idx="80">
                  <c:v>0.6</c:v>
                </c:pt>
                <c:pt idx="81">
                  <c:v>0.375</c:v>
                </c:pt>
                <c:pt idx="82">
                  <c:v>0.33333333333333331</c:v>
                </c:pt>
                <c:pt idx="83">
                  <c:v>0.42857142857142855</c:v>
                </c:pt>
                <c:pt idx="84">
                  <c:v>0.625</c:v>
                </c:pt>
                <c:pt idx="85">
                  <c:v>0</c:v>
                </c:pt>
                <c:pt idx="86">
                  <c:v>0.2</c:v>
                </c:pt>
                <c:pt idx="87">
                  <c:v>0.75</c:v>
                </c:pt>
                <c:pt idx="88">
                  <c:v>0.75</c:v>
                </c:pt>
                <c:pt idx="89">
                  <c:v>0.66666666666666663</c:v>
                </c:pt>
                <c:pt idx="90">
                  <c:v>0.33333333333333331</c:v>
                </c:pt>
                <c:pt idx="91">
                  <c:v>0.5</c:v>
                </c:pt>
                <c:pt idx="92">
                  <c:v>1</c:v>
                </c:pt>
                <c:pt idx="93">
                  <c:v>0.6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0.5</c:v>
                </c:pt>
                <c:pt idx="226">
                  <c:v>1</c:v>
                </c:pt>
                <c:pt idx="227">
                  <c:v>0</c:v>
                </c:pt>
                <c:pt idx="228">
                  <c:v>0.5</c:v>
                </c:pt>
                <c:pt idx="229">
                  <c:v>1</c:v>
                </c:pt>
                <c:pt idx="230">
                  <c:v>0.5</c:v>
                </c:pt>
                <c:pt idx="231">
                  <c:v>0</c:v>
                </c:pt>
                <c:pt idx="232">
                  <c:v>1</c:v>
                </c:pt>
                <c:pt idx="233">
                  <c:v>0.5</c:v>
                </c:pt>
                <c:pt idx="234">
                  <c:v>0</c:v>
                </c:pt>
                <c:pt idx="235">
                  <c:v>0</c:v>
                </c:pt>
                <c:pt idx="236">
                  <c:v>0.5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0.5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0.5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0.33333333333333331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E-470B-A583-EE25F8E40A7A}"/>
            </c:ext>
          </c:extLst>
        </c:ser>
        <c:ser>
          <c:idx val="2"/>
          <c:order val="2"/>
          <c:tx>
            <c:strRef>
              <c:f>FundingGoalUS!$I$1</c:f>
              <c:strCache>
                <c:ptCount val="1"/>
                <c:pt idx="0">
                  <c:v>Live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FundingGoalUS!$A$2:$A$375</c:f>
              <c:numCache>
                <c:formatCode>General</c:formatCode>
                <c:ptCount val="374"/>
                <c:pt idx="0">
                  <c:v>100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14500</c:v>
                </c:pt>
                <c:pt idx="95">
                  <c:v>14900</c:v>
                </c:pt>
                <c:pt idx="96">
                  <c:v>15800</c:v>
                </c:pt>
                <c:pt idx="97">
                  <c:v>16200</c:v>
                </c:pt>
                <c:pt idx="98">
                  <c:v>16800</c:v>
                </c:pt>
                <c:pt idx="99">
                  <c:v>17700</c:v>
                </c:pt>
                <c:pt idx="100">
                  <c:v>18000</c:v>
                </c:pt>
                <c:pt idx="101">
                  <c:v>18900</c:v>
                </c:pt>
                <c:pt idx="102">
                  <c:v>19800</c:v>
                </c:pt>
                <c:pt idx="103">
                  <c:v>20000</c:v>
                </c:pt>
                <c:pt idx="104">
                  <c:v>20700</c:v>
                </c:pt>
                <c:pt idx="105">
                  <c:v>22500</c:v>
                </c:pt>
                <c:pt idx="106">
                  <c:v>23300</c:v>
                </c:pt>
                <c:pt idx="107">
                  <c:v>25500</c:v>
                </c:pt>
                <c:pt idx="108">
                  <c:v>25600</c:v>
                </c:pt>
                <c:pt idx="109">
                  <c:v>26500</c:v>
                </c:pt>
                <c:pt idx="110">
                  <c:v>27500</c:v>
                </c:pt>
                <c:pt idx="111">
                  <c:v>28200</c:v>
                </c:pt>
                <c:pt idx="112">
                  <c:v>28400</c:v>
                </c:pt>
                <c:pt idx="113">
                  <c:v>29400</c:v>
                </c:pt>
                <c:pt idx="114">
                  <c:v>29500</c:v>
                </c:pt>
                <c:pt idx="115">
                  <c:v>29600</c:v>
                </c:pt>
                <c:pt idx="116">
                  <c:v>31200</c:v>
                </c:pt>
                <c:pt idx="117">
                  <c:v>31400</c:v>
                </c:pt>
                <c:pt idx="118">
                  <c:v>33300</c:v>
                </c:pt>
                <c:pt idx="119">
                  <c:v>33600</c:v>
                </c:pt>
                <c:pt idx="120">
                  <c:v>33800</c:v>
                </c:pt>
                <c:pt idx="121">
                  <c:v>35000</c:v>
                </c:pt>
                <c:pt idx="122">
                  <c:v>37100</c:v>
                </c:pt>
                <c:pt idx="123">
                  <c:v>38200</c:v>
                </c:pt>
                <c:pt idx="124">
                  <c:v>38500</c:v>
                </c:pt>
                <c:pt idx="125">
                  <c:v>38800</c:v>
                </c:pt>
                <c:pt idx="126">
                  <c:v>38900</c:v>
                </c:pt>
                <c:pt idx="127">
                  <c:v>39300</c:v>
                </c:pt>
                <c:pt idx="128">
                  <c:v>40200</c:v>
                </c:pt>
                <c:pt idx="129">
                  <c:v>41000</c:v>
                </c:pt>
                <c:pt idx="130">
                  <c:v>41500</c:v>
                </c:pt>
                <c:pt idx="131">
                  <c:v>41700</c:v>
                </c:pt>
                <c:pt idx="132">
                  <c:v>42100</c:v>
                </c:pt>
                <c:pt idx="133">
                  <c:v>42600</c:v>
                </c:pt>
                <c:pt idx="134">
                  <c:v>42700</c:v>
                </c:pt>
                <c:pt idx="135">
                  <c:v>42800</c:v>
                </c:pt>
                <c:pt idx="136">
                  <c:v>43000</c:v>
                </c:pt>
                <c:pt idx="137">
                  <c:v>43800</c:v>
                </c:pt>
                <c:pt idx="138">
                  <c:v>45300</c:v>
                </c:pt>
                <c:pt idx="139">
                  <c:v>45600</c:v>
                </c:pt>
                <c:pt idx="140">
                  <c:v>46300</c:v>
                </c:pt>
                <c:pt idx="141">
                  <c:v>47900</c:v>
                </c:pt>
                <c:pt idx="142">
                  <c:v>48500</c:v>
                </c:pt>
                <c:pt idx="143">
                  <c:v>48900</c:v>
                </c:pt>
                <c:pt idx="144">
                  <c:v>49700</c:v>
                </c:pt>
                <c:pt idx="145">
                  <c:v>50200</c:v>
                </c:pt>
                <c:pt idx="146">
                  <c:v>50500</c:v>
                </c:pt>
                <c:pt idx="147">
                  <c:v>51100</c:v>
                </c:pt>
                <c:pt idx="148">
                  <c:v>51400</c:v>
                </c:pt>
                <c:pt idx="149">
                  <c:v>52000</c:v>
                </c:pt>
                <c:pt idx="150">
                  <c:v>52600</c:v>
                </c:pt>
                <c:pt idx="151">
                  <c:v>53100</c:v>
                </c:pt>
                <c:pt idx="152">
                  <c:v>54000</c:v>
                </c:pt>
                <c:pt idx="153">
                  <c:v>54300</c:v>
                </c:pt>
                <c:pt idx="154">
                  <c:v>54700</c:v>
                </c:pt>
                <c:pt idx="155">
                  <c:v>55800</c:v>
                </c:pt>
                <c:pt idx="156">
                  <c:v>56800</c:v>
                </c:pt>
                <c:pt idx="157">
                  <c:v>57800</c:v>
                </c:pt>
                <c:pt idx="158">
                  <c:v>59100</c:v>
                </c:pt>
                <c:pt idx="159">
                  <c:v>59200</c:v>
                </c:pt>
                <c:pt idx="160">
                  <c:v>60400</c:v>
                </c:pt>
                <c:pt idx="161">
                  <c:v>60900</c:v>
                </c:pt>
                <c:pt idx="162">
                  <c:v>61400</c:v>
                </c:pt>
                <c:pt idx="163">
                  <c:v>61500</c:v>
                </c:pt>
                <c:pt idx="164">
                  <c:v>62300</c:v>
                </c:pt>
                <c:pt idx="165">
                  <c:v>62500</c:v>
                </c:pt>
                <c:pt idx="166">
                  <c:v>63200</c:v>
                </c:pt>
                <c:pt idx="167">
                  <c:v>63400</c:v>
                </c:pt>
                <c:pt idx="168">
                  <c:v>64300</c:v>
                </c:pt>
                <c:pt idx="169">
                  <c:v>66100</c:v>
                </c:pt>
                <c:pt idx="170">
                  <c:v>66200</c:v>
                </c:pt>
                <c:pt idx="171">
                  <c:v>66600</c:v>
                </c:pt>
                <c:pt idx="172">
                  <c:v>67800</c:v>
                </c:pt>
                <c:pt idx="173">
                  <c:v>68800</c:v>
                </c:pt>
                <c:pt idx="174">
                  <c:v>69700</c:v>
                </c:pt>
                <c:pt idx="175">
                  <c:v>69800</c:v>
                </c:pt>
                <c:pt idx="176">
                  <c:v>70300</c:v>
                </c:pt>
                <c:pt idx="177">
                  <c:v>70400</c:v>
                </c:pt>
                <c:pt idx="178">
                  <c:v>70600</c:v>
                </c:pt>
                <c:pt idx="179">
                  <c:v>70700</c:v>
                </c:pt>
                <c:pt idx="180">
                  <c:v>71100</c:v>
                </c:pt>
                <c:pt idx="181">
                  <c:v>71200</c:v>
                </c:pt>
                <c:pt idx="182">
                  <c:v>71500</c:v>
                </c:pt>
                <c:pt idx="183">
                  <c:v>72100</c:v>
                </c:pt>
                <c:pt idx="184">
                  <c:v>72400</c:v>
                </c:pt>
                <c:pt idx="185">
                  <c:v>73000</c:v>
                </c:pt>
                <c:pt idx="186">
                  <c:v>73800</c:v>
                </c:pt>
                <c:pt idx="187">
                  <c:v>74100</c:v>
                </c:pt>
                <c:pt idx="188">
                  <c:v>74700</c:v>
                </c:pt>
                <c:pt idx="189">
                  <c:v>75000</c:v>
                </c:pt>
                <c:pt idx="190">
                  <c:v>75100</c:v>
                </c:pt>
                <c:pt idx="191">
                  <c:v>76100</c:v>
                </c:pt>
                <c:pt idx="192">
                  <c:v>79400</c:v>
                </c:pt>
                <c:pt idx="193">
                  <c:v>80500</c:v>
                </c:pt>
                <c:pt idx="194">
                  <c:v>81000</c:v>
                </c:pt>
                <c:pt idx="195">
                  <c:v>81200</c:v>
                </c:pt>
                <c:pt idx="196">
                  <c:v>81300</c:v>
                </c:pt>
                <c:pt idx="197">
                  <c:v>81600</c:v>
                </c:pt>
                <c:pt idx="198">
                  <c:v>82800</c:v>
                </c:pt>
                <c:pt idx="199">
                  <c:v>83000</c:v>
                </c:pt>
                <c:pt idx="200">
                  <c:v>83300</c:v>
                </c:pt>
                <c:pt idx="201">
                  <c:v>84300</c:v>
                </c:pt>
                <c:pt idx="202">
                  <c:v>84400</c:v>
                </c:pt>
                <c:pt idx="203">
                  <c:v>84500</c:v>
                </c:pt>
                <c:pt idx="204">
                  <c:v>84600</c:v>
                </c:pt>
                <c:pt idx="205">
                  <c:v>84900</c:v>
                </c:pt>
                <c:pt idx="206">
                  <c:v>85000</c:v>
                </c:pt>
                <c:pt idx="207">
                  <c:v>85600</c:v>
                </c:pt>
                <c:pt idx="208">
                  <c:v>85900</c:v>
                </c:pt>
                <c:pt idx="209">
                  <c:v>86200</c:v>
                </c:pt>
                <c:pt idx="210">
                  <c:v>86400</c:v>
                </c:pt>
                <c:pt idx="211">
                  <c:v>87300</c:v>
                </c:pt>
                <c:pt idx="212">
                  <c:v>87900</c:v>
                </c:pt>
                <c:pt idx="213">
                  <c:v>88400</c:v>
                </c:pt>
                <c:pt idx="214">
                  <c:v>88700</c:v>
                </c:pt>
                <c:pt idx="215">
                  <c:v>88800</c:v>
                </c:pt>
                <c:pt idx="216">
                  <c:v>88900</c:v>
                </c:pt>
                <c:pt idx="217">
                  <c:v>89100</c:v>
                </c:pt>
                <c:pt idx="218">
                  <c:v>89900</c:v>
                </c:pt>
                <c:pt idx="219">
                  <c:v>90200</c:v>
                </c:pt>
                <c:pt idx="220">
                  <c:v>90400</c:v>
                </c:pt>
                <c:pt idx="221">
                  <c:v>91400</c:v>
                </c:pt>
                <c:pt idx="222">
                  <c:v>92100</c:v>
                </c:pt>
                <c:pt idx="223">
                  <c:v>92400</c:v>
                </c:pt>
                <c:pt idx="224">
                  <c:v>92500</c:v>
                </c:pt>
                <c:pt idx="225">
                  <c:v>93800</c:v>
                </c:pt>
                <c:pt idx="226">
                  <c:v>94000</c:v>
                </c:pt>
                <c:pt idx="227">
                  <c:v>94500</c:v>
                </c:pt>
                <c:pt idx="228">
                  <c:v>94900</c:v>
                </c:pt>
                <c:pt idx="229">
                  <c:v>96500</c:v>
                </c:pt>
                <c:pt idx="230">
                  <c:v>96700</c:v>
                </c:pt>
                <c:pt idx="231">
                  <c:v>97100</c:v>
                </c:pt>
                <c:pt idx="232">
                  <c:v>97200</c:v>
                </c:pt>
                <c:pt idx="233">
                  <c:v>97300</c:v>
                </c:pt>
                <c:pt idx="234">
                  <c:v>97600</c:v>
                </c:pt>
                <c:pt idx="235">
                  <c:v>98600</c:v>
                </c:pt>
                <c:pt idx="236">
                  <c:v>98700</c:v>
                </c:pt>
                <c:pt idx="237">
                  <c:v>98800</c:v>
                </c:pt>
                <c:pt idx="238">
                  <c:v>99500</c:v>
                </c:pt>
                <c:pt idx="239">
                  <c:v>101400</c:v>
                </c:pt>
                <c:pt idx="240">
                  <c:v>102500</c:v>
                </c:pt>
                <c:pt idx="241">
                  <c:v>102900</c:v>
                </c:pt>
                <c:pt idx="242">
                  <c:v>103200</c:v>
                </c:pt>
                <c:pt idx="243">
                  <c:v>104400</c:v>
                </c:pt>
                <c:pt idx="244">
                  <c:v>105000</c:v>
                </c:pt>
                <c:pt idx="245">
                  <c:v>105300</c:v>
                </c:pt>
                <c:pt idx="246">
                  <c:v>106400</c:v>
                </c:pt>
                <c:pt idx="247">
                  <c:v>107500</c:v>
                </c:pt>
                <c:pt idx="248">
                  <c:v>108700</c:v>
                </c:pt>
                <c:pt idx="249">
                  <c:v>108800</c:v>
                </c:pt>
                <c:pt idx="250">
                  <c:v>109000</c:v>
                </c:pt>
                <c:pt idx="251">
                  <c:v>110300</c:v>
                </c:pt>
                <c:pt idx="252">
                  <c:v>110800</c:v>
                </c:pt>
                <c:pt idx="253">
                  <c:v>111100</c:v>
                </c:pt>
                <c:pt idx="254">
                  <c:v>112100</c:v>
                </c:pt>
                <c:pt idx="255">
                  <c:v>112300</c:v>
                </c:pt>
                <c:pt idx="256">
                  <c:v>113500</c:v>
                </c:pt>
                <c:pt idx="257">
                  <c:v>113800</c:v>
                </c:pt>
                <c:pt idx="258">
                  <c:v>114300</c:v>
                </c:pt>
                <c:pt idx="259">
                  <c:v>114400</c:v>
                </c:pt>
                <c:pt idx="260">
                  <c:v>115000</c:v>
                </c:pt>
                <c:pt idx="261">
                  <c:v>116300</c:v>
                </c:pt>
                <c:pt idx="262">
                  <c:v>116500</c:v>
                </c:pt>
                <c:pt idx="263">
                  <c:v>117000</c:v>
                </c:pt>
                <c:pt idx="264">
                  <c:v>117900</c:v>
                </c:pt>
                <c:pt idx="265">
                  <c:v>118000</c:v>
                </c:pt>
                <c:pt idx="266">
                  <c:v>118200</c:v>
                </c:pt>
                <c:pt idx="267">
                  <c:v>119200</c:v>
                </c:pt>
                <c:pt idx="268">
                  <c:v>119800</c:v>
                </c:pt>
                <c:pt idx="269">
                  <c:v>121100</c:v>
                </c:pt>
                <c:pt idx="270">
                  <c:v>121400</c:v>
                </c:pt>
                <c:pt idx="271">
                  <c:v>121500</c:v>
                </c:pt>
                <c:pt idx="272">
                  <c:v>121600</c:v>
                </c:pt>
                <c:pt idx="273">
                  <c:v>121700</c:v>
                </c:pt>
                <c:pt idx="274">
                  <c:v>122900</c:v>
                </c:pt>
                <c:pt idx="275">
                  <c:v>123600</c:v>
                </c:pt>
                <c:pt idx="276">
                  <c:v>125400</c:v>
                </c:pt>
                <c:pt idx="277">
                  <c:v>125600</c:v>
                </c:pt>
                <c:pt idx="278">
                  <c:v>128900</c:v>
                </c:pt>
                <c:pt idx="279">
                  <c:v>129100</c:v>
                </c:pt>
                <c:pt idx="280">
                  <c:v>129400</c:v>
                </c:pt>
                <c:pt idx="281">
                  <c:v>130800</c:v>
                </c:pt>
                <c:pt idx="282">
                  <c:v>131800</c:v>
                </c:pt>
                <c:pt idx="283">
                  <c:v>134300</c:v>
                </c:pt>
                <c:pt idx="284">
                  <c:v>134400</c:v>
                </c:pt>
                <c:pt idx="285">
                  <c:v>134600</c:v>
                </c:pt>
                <c:pt idx="286">
                  <c:v>135500</c:v>
                </c:pt>
                <c:pt idx="287">
                  <c:v>135600</c:v>
                </c:pt>
                <c:pt idx="288">
                  <c:v>136800</c:v>
                </c:pt>
                <c:pt idx="289">
                  <c:v>137200</c:v>
                </c:pt>
                <c:pt idx="290">
                  <c:v>137600</c:v>
                </c:pt>
                <c:pt idx="291">
                  <c:v>137900</c:v>
                </c:pt>
                <c:pt idx="292">
                  <c:v>139000</c:v>
                </c:pt>
                <c:pt idx="293">
                  <c:v>139500</c:v>
                </c:pt>
                <c:pt idx="294">
                  <c:v>141100</c:v>
                </c:pt>
                <c:pt idx="295">
                  <c:v>142400</c:v>
                </c:pt>
                <c:pt idx="296">
                  <c:v>145000</c:v>
                </c:pt>
                <c:pt idx="297">
                  <c:v>145500</c:v>
                </c:pt>
                <c:pt idx="298">
                  <c:v>145600</c:v>
                </c:pt>
                <c:pt idx="299">
                  <c:v>146400</c:v>
                </c:pt>
                <c:pt idx="300">
                  <c:v>147800</c:v>
                </c:pt>
                <c:pt idx="301">
                  <c:v>148400</c:v>
                </c:pt>
                <c:pt idx="302">
                  <c:v>149600</c:v>
                </c:pt>
                <c:pt idx="303">
                  <c:v>150500</c:v>
                </c:pt>
                <c:pt idx="304">
                  <c:v>150600</c:v>
                </c:pt>
                <c:pt idx="305">
                  <c:v>151300</c:v>
                </c:pt>
                <c:pt idx="306">
                  <c:v>153600</c:v>
                </c:pt>
                <c:pt idx="307">
                  <c:v>153700</c:v>
                </c:pt>
                <c:pt idx="308">
                  <c:v>153800</c:v>
                </c:pt>
                <c:pt idx="309">
                  <c:v>154500</c:v>
                </c:pt>
                <c:pt idx="310">
                  <c:v>156800</c:v>
                </c:pt>
                <c:pt idx="311">
                  <c:v>157300</c:v>
                </c:pt>
                <c:pt idx="312">
                  <c:v>159800</c:v>
                </c:pt>
                <c:pt idx="313">
                  <c:v>160400</c:v>
                </c:pt>
                <c:pt idx="314">
                  <c:v>161900</c:v>
                </c:pt>
                <c:pt idx="315">
                  <c:v>163600</c:v>
                </c:pt>
                <c:pt idx="316">
                  <c:v>163800</c:v>
                </c:pt>
                <c:pt idx="317">
                  <c:v>164100</c:v>
                </c:pt>
                <c:pt idx="318">
                  <c:v>164500</c:v>
                </c:pt>
                <c:pt idx="319">
                  <c:v>167400</c:v>
                </c:pt>
                <c:pt idx="320">
                  <c:v>167500</c:v>
                </c:pt>
                <c:pt idx="321">
                  <c:v>168500</c:v>
                </c:pt>
                <c:pt idx="322">
                  <c:v>168600</c:v>
                </c:pt>
                <c:pt idx="323">
                  <c:v>168700</c:v>
                </c:pt>
                <c:pt idx="324">
                  <c:v>170400</c:v>
                </c:pt>
                <c:pt idx="325">
                  <c:v>170600</c:v>
                </c:pt>
                <c:pt idx="326">
                  <c:v>170700</c:v>
                </c:pt>
                <c:pt idx="327">
                  <c:v>170800</c:v>
                </c:pt>
                <c:pt idx="328">
                  <c:v>171000</c:v>
                </c:pt>
                <c:pt idx="329">
                  <c:v>171300</c:v>
                </c:pt>
                <c:pt idx="330">
                  <c:v>172000</c:v>
                </c:pt>
                <c:pt idx="331">
                  <c:v>172700</c:v>
                </c:pt>
                <c:pt idx="332">
                  <c:v>173800</c:v>
                </c:pt>
                <c:pt idx="333">
                  <c:v>173900</c:v>
                </c:pt>
                <c:pt idx="334">
                  <c:v>174500</c:v>
                </c:pt>
                <c:pt idx="335">
                  <c:v>177700</c:v>
                </c:pt>
                <c:pt idx="336">
                  <c:v>178200</c:v>
                </c:pt>
                <c:pt idx="337">
                  <c:v>179100</c:v>
                </c:pt>
                <c:pt idx="338">
                  <c:v>180200</c:v>
                </c:pt>
                <c:pt idx="339">
                  <c:v>180400</c:v>
                </c:pt>
                <c:pt idx="340">
                  <c:v>180800</c:v>
                </c:pt>
                <c:pt idx="341">
                  <c:v>181200</c:v>
                </c:pt>
                <c:pt idx="342">
                  <c:v>182400</c:v>
                </c:pt>
                <c:pt idx="343">
                  <c:v>182800</c:v>
                </c:pt>
                <c:pt idx="344">
                  <c:v>183800</c:v>
                </c:pt>
                <c:pt idx="345">
                  <c:v>184100</c:v>
                </c:pt>
                <c:pt idx="346">
                  <c:v>184800</c:v>
                </c:pt>
                <c:pt idx="347">
                  <c:v>185900</c:v>
                </c:pt>
                <c:pt idx="348">
                  <c:v>187600</c:v>
                </c:pt>
                <c:pt idx="349">
                  <c:v>188100</c:v>
                </c:pt>
                <c:pt idx="350">
                  <c:v>188200</c:v>
                </c:pt>
                <c:pt idx="351">
                  <c:v>188800</c:v>
                </c:pt>
                <c:pt idx="352">
                  <c:v>189000</c:v>
                </c:pt>
                <c:pt idx="353">
                  <c:v>189200</c:v>
                </c:pt>
                <c:pt idx="354">
                  <c:v>189400</c:v>
                </c:pt>
                <c:pt idx="355">
                  <c:v>189500</c:v>
                </c:pt>
                <c:pt idx="356">
                  <c:v>191000</c:v>
                </c:pt>
                <c:pt idx="357">
                  <c:v>191200</c:v>
                </c:pt>
                <c:pt idx="358">
                  <c:v>191300</c:v>
                </c:pt>
                <c:pt idx="359">
                  <c:v>191500</c:v>
                </c:pt>
                <c:pt idx="360">
                  <c:v>192100</c:v>
                </c:pt>
                <c:pt idx="361">
                  <c:v>193200</c:v>
                </c:pt>
                <c:pt idx="362">
                  <c:v>194900</c:v>
                </c:pt>
                <c:pt idx="363">
                  <c:v>195200</c:v>
                </c:pt>
                <c:pt idx="364">
                  <c:v>195900</c:v>
                </c:pt>
                <c:pt idx="365">
                  <c:v>196600</c:v>
                </c:pt>
                <c:pt idx="366">
                  <c:v>196900</c:v>
                </c:pt>
                <c:pt idx="367">
                  <c:v>197600</c:v>
                </c:pt>
                <c:pt idx="368">
                  <c:v>198600</c:v>
                </c:pt>
                <c:pt idx="369">
                  <c:v>199000</c:v>
                </c:pt>
              </c:numCache>
            </c:numRef>
          </c:xVal>
          <c:yVal>
            <c:numRef>
              <c:f>FundingGoalUS!$I$2:$I$375</c:f>
              <c:numCache>
                <c:formatCode>0%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0.14285714285714285</c:v>
                </c:pt>
                <c:pt idx="31">
                  <c:v>0</c:v>
                </c:pt>
                <c:pt idx="32">
                  <c:v>0.33333333333333331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0.66666666666666663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E-470B-A583-EE25F8E40A7A}"/>
            </c:ext>
          </c:extLst>
        </c:ser>
        <c:ser>
          <c:idx val="3"/>
          <c:order val="3"/>
          <c:tx>
            <c:strRef>
              <c:f>FundingGoalUS!$J$1</c:f>
              <c:strCache>
                <c:ptCount val="1"/>
                <c:pt idx="0">
                  <c:v>Successful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FundingGoalUS!$A$2:$A$375</c:f>
              <c:numCache>
                <c:formatCode>General</c:formatCode>
                <c:ptCount val="374"/>
                <c:pt idx="0">
                  <c:v>100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14500</c:v>
                </c:pt>
                <c:pt idx="95">
                  <c:v>14900</c:v>
                </c:pt>
                <c:pt idx="96">
                  <c:v>15800</c:v>
                </c:pt>
                <c:pt idx="97">
                  <c:v>16200</c:v>
                </c:pt>
                <c:pt idx="98">
                  <c:v>16800</c:v>
                </c:pt>
                <c:pt idx="99">
                  <c:v>17700</c:v>
                </c:pt>
                <c:pt idx="100">
                  <c:v>18000</c:v>
                </c:pt>
                <c:pt idx="101">
                  <c:v>18900</c:v>
                </c:pt>
                <c:pt idx="102">
                  <c:v>19800</c:v>
                </c:pt>
                <c:pt idx="103">
                  <c:v>20000</c:v>
                </c:pt>
                <c:pt idx="104">
                  <c:v>20700</c:v>
                </c:pt>
                <c:pt idx="105">
                  <c:v>22500</c:v>
                </c:pt>
                <c:pt idx="106">
                  <c:v>23300</c:v>
                </c:pt>
                <c:pt idx="107">
                  <c:v>25500</c:v>
                </c:pt>
                <c:pt idx="108">
                  <c:v>25600</c:v>
                </c:pt>
                <c:pt idx="109">
                  <c:v>26500</c:v>
                </c:pt>
                <c:pt idx="110">
                  <c:v>27500</c:v>
                </c:pt>
                <c:pt idx="111">
                  <c:v>28200</c:v>
                </c:pt>
                <c:pt idx="112">
                  <c:v>28400</c:v>
                </c:pt>
                <c:pt idx="113">
                  <c:v>29400</c:v>
                </c:pt>
                <c:pt idx="114">
                  <c:v>29500</c:v>
                </c:pt>
                <c:pt idx="115">
                  <c:v>29600</c:v>
                </c:pt>
                <c:pt idx="116">
                  <c:v>31200</c:v>
                </c:pt>
                <c:pt idx="117">
                  <c:v>31400</c:v>
                </c:pt>
                <c:pt idx="118">
                  <c:v>33300</c:v>
                </c:pt>
                <c:pt idx="119">
                  <c:v>33600</c:v>
                </c:pt>
                <c:pt idx="120">
                  <c:v>33800</c:v>
                </c:pt>
                <c:pt idx="121">
                  <c:v>35000</c:v>
                </c:pt>
                <c:pt idx="122">
                  <c:v>37100</c:v>
                </c:pt>
                <c:pt idx="123">
                  <c:v>38200</c:v>
                </c:pt>
                <c:pt idx="124">
                  <c:v>38500</c:v>
                </c:pt>
                <c:pt idx="125">
                  <c:v>38800</c:v>
                </c:pt>
                <c:pt idx="126">
                  <c:v>38900</c:v>
                </c:pt>
                <c:pt idx="127">
                  <c:v>39300</c:v>
                </c:pt>
                <c:pt idx="128">
                  <c:v>40200</c:v>
                </c:pt>
                <c:pt idx="129">
                  <c:v>41000</c:v>
                </c:pt>
                <c:pt idx="130">
                  <c:v>41500</c:v>
                </c:pt>
                <c:pt idx="131">
                  <c:v>41700</c:v>
                </c:pt>
                <c:pt idx="132">
                  <c:v>42100</c:v>
                </c:pt>
                <c:pt idx="133">
                  <c:v>42600</c:v>
                </c:pt>
                <c:pt idx="134">
                  <c:v>42700</c:v>
                </c:pt>
                <c:pt idx="135">
                  <c:v>42800</c:v>
                </c:pt>
                <c:pt idx="136">
                  <c:v>43000</c:v>
                </c:pt>
                <c:pt idx="137">
                  <c:v>43800</c:v>
                </c:pt>
                <c:pt idx="138">
                  <c:v>45300</c:v>
                </c:pt>
                <c:pt idx="139">
                  <c:v>45600</c:v>
                </c:pt>
                <c:pt idx="140">
                  <c:v>46300</c:v>
                </c:pt>
                <c:pt idx="141">
                  <c:v>47900</c:v>
                </c:pt>
                <c:pt idx="142">
                  <c:v>48500</c:v>
                </c:pt>
                <c:pt idx="143">
                  <c:v>48900</c:v>
                </c:pt>
                <c:pt idx="144">
                  <c:v>49700</c:v>
                </c:pt>
                <c:pt idx="145">
                  <c:v>50200</c:v>
                </c:pt>
                <c:pt idx="146">
                  <c:v>50500</c:v>
                </c:pt>
                <c:pt idx="147">
                  <c:v>51100</c:v>
                </c:pt>
                <c:pt idx="148">
                  <c:v>51400</c:v>
                </c:pt>
                <c:pt idx="149">
                  <c:v>52000</c:v>
                </c:pt>
                <c:pt idx="150">
                  <c:v>52600</c:v>
                </c:pt>
                <c:pt idx="151">
                  <c:v>53100</c:v>
                </c:pt>
                <c:pt idx="152">
                  <c:v>54000</c:v>
                </c:pt>
                <c:pt idx="153">
                  <c:v>54300</c:v>
                </c:pt>
                <c:pt idx="154">
                  <c:v>54700</c:v>
                </c:pt>
                <c:pt idx="155">
                  <c:v>55800</c:v>
                </c:pt>
                <c:pt idx="156">
                  <c:v>56800</c:v>
                </c:pt>
                <c:pt idx="157">
                  <c:v>57800</c:v>
                </c:pt>
                <c:pt idx="158">
                  <c:v>59100</c:v>
                </c:pt>
                <c:pt idx="159">
                  <c:v>59200</c:v>
                </c:pt>
                <c:pt idx="160">
                  <c:v>60400</c:v>
                </c:pt>
                <c:pt idx="161">
                  <c:v>60900</c:v>
                </c:pt>
                <c:pt idx="162">
                  <c:v>61400</c:v>
                </c:pt>
                <c:pt idx="163">
                  <c:v>61500</c:v>
                </c:pt>
                <c:pt idx="164">
                  <c:v>62300</c:v>
                </c:pt>
                <c:pt idx="165">
                  <c:v>62500</c:v>
                </c:pt>
                <c:pt idx="166">
                  <c:v>63200</c:v>
                </c:pt>
                <c:pt idx="167">
                  <c:v>63400</c:v>
                </c:pt>
                <c:pt idx="168">
                  <c:v>64300</c:v>
                </c:pt>
                <c:pt idx="169">
                  <c:v>66100</c:v>
                </c:pt>
                <c:pt idx="170">
                  <c:v>66200</c:v>
                </c:pt>
                <c:pt idx="171">
                  <c:v>66600</c:v>
                </c:pt>
                <c:pt idx="172">
                  <c:v>67800</c:v>
                </c:pt>
                <c:pt idx="173">
                  <c:v>68800</c:v>
                </c:pt>
                <c:pt idx="174">
                  <c:v>69700</c:v>
                </c:pt>
                <c:pt idx="175">
                  <c:v>69800</c:v>
                </c:pt>
                <c:pt idx="176">
                  <c:v>70300</c:v>
                </c:pt>
                <c:pt idx="177">
                  <c:v>70400</c:v>
                </c:pt>
                <c:pt idx="178">
                  <c:v>70600</c:v>
                </c:pt>
                <c:pt idx="179">
                  <c:v>70700</c:v>
                </c:pt>
                <c:pt idx="180">
                  <c:v>71100</c:v>
                </c:pt>
                <c:pt idx="181">
                  <c:v>71200</c:v>
                </c:pt>
                <c:pt idx="182">
                  <c:v>71500</c:v>
                </c:pt>
                <c:pt idx="183">
                  <c:v>72100</c:v>
                </c:pt>
                <c:pt idx="184">
                  <c:v>72400</c:v>
                </c:pt>
                <c:pt idx="185">
                  <c:v>73000</c:v>
                </c:pt>
                <c:pt idx="186">
                  <c:v>73800</c:v>
                </c:pt>
                <c:pt idx="187">
                  <c:v>74100</c:v>
                </c:pt>
                <c:pt idx="188">
                  <c:v>74700</c:v>
                </c:pt>
                <c:pt idx="189">
                  <c:v>75000</c:v>
                </c:pt>
                <c:pt idx="190">
                  <c:v>75100</c:v>
                </c:pt>
                <c:pt idx="191">
                  <c:v>76100</c:v>
                </c:pt>
                <c:pt idx="192">
                  <c:v>79400</c:v>
                </c:pt>
                <c:pt idx="193">
                  <c:v>80500</c:v>
                </c:pt>
                <c:pt idx="194">
                  <c:v>81000</c:v>
                </c:pt>
                <c:pt idx="195">
                  <c:v>81200</c:v>
                </c:pt>
                <c:pt idx="196">
                  <c:v>81300</c:v>
                </c:pt>
                <c:pt idx="197">
                  <c:v>81600</c:v>
                </c:pt>
                <c:pt idx="198">
                  <c:v>82800</c:v>
                </c:pt>
                <c:pt idx="199">
                  <c:v>83000</c:v>
                </c:pt>
                <c:pt idx="200">
                  <c:v>83300</c:v>
                </c:pt>
                <c:pt idx="201">
                  <c:v>84300</c:v>
                </c:pt>
                <c:pt idx="202">
                  <c:v>84400</c:v>
                </c:pt>
                <c:pt idx="203">
                  <c:v>84500</c:v>
                </c:pt>
                <c:pt idx="204">
                  <c:v>84600</c:v>
                </c:pt>
                <c:pt idx="205">
                  <c:v>84900</c:v>
                </c:pt>
                <c:pt idx="206">
                  <c:v>85000</c:v>
                </c:pt>
                <c:pt idx="207">
                  <c:v>85600</c:v>
                </c:pt>
                <c:pt idx="208">
                  <c:v>85900</c:v>
                </c:pt>
                <c:pt idx="209">
                  <c:v>86200</c:v>
                </c:pt>
                <c:pt idx="210">
                  <c:v>86400</c:v>
                </c:pt>
                <c:pt idx="211">
                  <c:v>87300</c:v>
                </c:pt>
                <c:pt idx="212">
                  <c:v>87900</c:v>
                </c:pt>
                <c:pt idx="213">
                  <c:v>88400</c:v>
                </c:pt>
                <c:pt idx="214">
                  <c:v>88700</c:v>
                </c:pt>
                <c:pt idx="215">
                  <c:v>88800</c:v>
                </c:pt>
                <c:pt idx="216">
                  <c:v>88900</c:v>
                </c:pt>
                <c:pt idx="217">
                  <c:v>89100</c:v>
                </c:pt>
                <c:pt idx="218">
                  <c:v>89900</c:v>
                </c:pt>
                <c:pt idx="219">
                  <c:v>90200</c:v>
                </c:pt>
                <c:pt idx="220">
                  <c:v>90400</c:v>
                </c:pt>
                <c:pt idx="221">
                  <c:v>91400</c:v>
                </c:pt>
                <c:pt idx="222">
                  <c:v>92100</c:v>
                </c:pt>
                <c:pt idx="223">
                  <c:v>92400</c:v>
                </c:pt>
                <c:pt idx="224">
                  <c:v>92500</c:v>
                </c:pt>
                <c:pt idx="225">
                  <c:v>93800</c:v>
                </c:pt>
                <c:pt idx="226">
                  <c:v>94000</c:v>
                </c:pt>
                <c:pt idx="227">
                  <c:v>94500</c:v>
                </c:pt>
                <c:pt idx="228">
                  <c:v>94900</c:v>
                </c:pt>
                <c:pt idx="229">
                  <c:v>96500</c:v>
                </c:pt>
                <c:pt idx="230">
                  <c:v>96700</c:v>
                </c:pt>
                <c:pt idx="231">
                  <c:v>97100</c:v>
                </c:pt>
                <c:pt idx="232">
                  <c:v>97200</c:v>
                </c:pt>
                <c:pt idx="233">
                  <c:v>97300</c:v>
                </c:pt>
                <c:pt idx="234">
                  <c:v>97600</c:v>
                </c:pt>
                <c:pt idx="235">
                  <c:v>98600</c:v>
                </c:pt>
                <c:pt idx="236">
                  <c:v>98700</c:v>
                </c:pt>
                <c:pt idx="237">
                  <c:v>98800</c:v>
                </c:pt>
                <c:pt idx="238">
                  <c:v>99500</c:v>
                </c:pt>
                <c:pt idx="239">
                  <c:v>101400</c:v>
                </c:pt>
                <c:pt idx="240">
                  <c:v>102500</c:v>
                </c:pt>
                <c:pt idx="241">
                  <c:v>102900</c:v>
                </c:pt>
                <c:pt idx="242">
                  <c:v>103200</c:v>
                </c:pt>
                <c:pt idx="243">
                  <c:v>104400</c:v>
                </c:pt>
                <c:pt idx="244">
                  <c:v>105000</c:v>
                </c:pt>
                <c:pt idx="245">
                  <c:v>105300</c:v>
                </c:pt>
                <c:pt idx="246">
                  <c:v>106400</c:v>
                </c:pt>
                <c:pt idx="247">
                  <c:v>107500</c:v>
                </c:pt>
                <c:pt idx="248">
                  <c:v>108700</c:v>
                </c:pt>
                <c:pt idx="249">
                  <c:v>108800</c:v>
                </c:pt>
                <c:pt idx="250">
                  <c:v>109000</c:v>
                </c:pt>
                <c:pt idx="251">
                  <c:v>110300</c:v>
                </c:pt>
                <c:pt idx="252">
                  <c:v>110800</c:v>
                </c:pt>
                <c:pt idx="253">
                  <c:v>111100</c:v>
                </c:pt>
                <c:pt idx="254">
                  <c:v>112100</c:v>
                </c:pt>
                <c:pt idx="255">
                  <c:v>112300</c:v>
                </c:pt>
                <c:pt idx="256">
                  <c:v>113500</c:v>
                </c:pt>
                <c:pt idx="257">
                  <c:v>113800</c:v>
                </c:pt>
                <c:pt idx="258">
                  <c:v>114300</c:v>
                </c:pt>
                <c:pt idx="259">
                  <c:v>114400</c:v>
                </c:pt>
                <c:pt idx="260">
                  <c:v>115000</c:v>
                </c:pt>
                <c:pt idx="261">
                  <c:v>116300</c:v>
                </c:pt>
                <c:pt idx="262">
                  <c:v>116500</c:v>
                </c:pt>
                <c:pt idx="263">
                  <c:v>117000</c:v>
                </c:pt>
                <c:pt idx="264">
                  <c:v>117900</c:v>
                </c:pt>
                <c:pt idx="265">
                  <c:v>118000</c:v>
                </c:pt>
                <c:pt idx="266">
                  <c:v>118200</c:v>
                </c:pt>
                <c:pt idx="267">
                  <c:v>119200</c:v>
                </c:pt>
                <c:pt idx="268">
                  <c:v>119800</c:v>
                </c:pt>
                <c:pt idx="269">
                  <c:v>121100</c:v>
                </c:pt>
                <c:pt idx="270">
                  <c:v>121400</c:v>
                </c:pt>
                <c:pt idx="271">
                  <c:v>121500</c:v>
                </c:pt>
                <c:pt idx="272">
                  <c:v>121600</c:v>
                </c:pt>
                <c:pt idx="273">
                  <c:v>121700</c:v>
                </c:pt>
                <c:pt idx="274">
                  <c:v>122900</c:v>
                </c:pt>
                <c:pt idx="275">
                  <c:v>123600</c:v>
                </c:pt>
                <c:pt idx="276">
                  <c:v>125400</c:v>
                </c:pt>
                <c:pt idx="277">
                  <c:v>125600</c:v>
                </c:pt>
                <c:pt idx="278">
                  <c:v>128900</c:v>
                </c:pt>
                <c:pt idx="279">
                  <c:v>129100</c:v>
                </c:pt>
                <c:pt idx="280">
                  <c:v>129400</c:v>
                </c:pt>
                <c:pt idx="281">
                  <c:v>130800</c:v>
                </c:pt>
                <c:pt idx="282">
                  <c:v>131800</c:v>
                </c:pt>
                <c:pt idx="283">
                  <c:v>134300</c:v>
                </c:pt>
                <c:pt idx="284">
                  <c:v>134400</c:v>
                </c:pt>
                <c:pt idx="285">
                  <c:v>134600</c:v>
                </c:pt>
                <c:pt idx="286">
                  <c:v>135500</c:v>
                </c:pt>
                <c:pt idx="287">
                  <c:v>135600</c:v>
                </c:pt>
                <c:pt idx="288">
                  <c:v>136800</c:v>
                </c:pt>
                <c:pt idx="289">
                  <c:v>137200</c:v>
                </c:pt>
                <c:pt idx="290">
                  <c:v>137600</c:v>
                </c:pt>
                <c:pt idx="291">
                  <c:v>137900</c:v>
                </c:pt>
                <c:pt idx="292">
                  <c:v>139000</c:v>
                </c:pt>
                <c:pt idx="293">
                  <c:v>139500</c:v>
                </c:pt>
                <c:pt idx="294">
                  <c:v>141100</c:v>
                </c:pt>
                <c:pt idx="295">
                  <c:v>142400</c:v>
                </c:pt>
                <c:pt idx="296">
                  <c:v>145000</c:v>
                </c:pt>
                <c:pt idx="297">
                  <c:v>145500</c:v>
                </c:pt>
                <c:pt idx="298">
                  <c:v>145600</c:v>
                </c:pt>
                <c:pt idx="299">
                  <c:v>146400</c:v>
                </c:pt>
                <c:pt idx="300">
                  <c:v>147800</c:v>
                </c:pt>
                <c:pt idx="301">
                  <c:v>148400</c:v>
                </c:pt>
                <c:pt idx="302">
                  <c:v>149600</c:v>
                </c:pt>
                <c:pt idx="303">
                  <c:v>150500</c:v>
                </c:pt>
                <c:pt idx="304">
                  <c:v>150600</c:v>
                </c:pt>
                <c:pt idx="305">
                  <c:v>151300</c:v>
                </c:pt>
                <c:pt idx="306">
                  <c:v>153600</c:v>
                </c:pt>
                <c:pt idx="307">
                  <c:v>153700</c:v>
                </c:pt>
                <c:pt idx="308">
                  <c:v>153800</c:v>
                </c:pt>
                <c:pt idx="309">
                  <c:v>154500</c:v>
                </c:pt>
                <c:pt idx="310">
                  <c:v>156800</c:v>
                </c:pt>
                <c:pt idx="311">
                  <c:v>157300</c:v>
                </c:pt>
                <c:pt idx="312">
                  <c:v>159800</c:v>
                </c:pt>
                <c:pt idx="313">
                  <c:v>160400</c:v>
                </c:pt>
                <c:pt idx="314">
                  <c:v>161900</c:v>
                </c:pt>
                <c:pt idx="315">
                  <c:v>163600</c:v>
                </c:pt>
                <c:pt idx="316">
                  <c:v>163800</c:v>
                </c:pt>
                <c:pt idx="317">
                  <c:v>164100</c:v>
                </c:pt>
                <c:pt idx="318">
                  <c:v>164500</c:v>
                </c:pt>
                <c:pt idx="319">
                  <c:v>167400</c:v>
                </c:pt>
                <c:pt idx="320">
                  <c:v>167500</c:v>
                </c:pt>
                <c:pt idx="321">
                  <c:v>168500</c:v>
                </c:pt>
                <c:pt idx="322">
                  <c:v>168600</c:v>
                </c:pt>
                <c:pt idx="323">
                  <c:v>168700</c:v>
                </c:pt>
                <c:pt idx="324">
                  <c:v>170400</c:v>
                </c:pt>
                <c:pt idx="325">
                  <c:v>170600</c:v>
                </c:pt>
                <c:pt idx="326">
                  <c:v>170700</c:v>
                </c:pt>
                <c:pt idx="327">
                  <c:v>170800</c:v>
                </c:pt>
                <c:pt idx="328">
                  <c:v>171000</c:v>
                </c:pt>
                <c:pt idx="329">
                  <c:v>171300</c:v>
                </c:pt>
                <c:pt idx="330">
                  <c:v>172000</c:v>
                </c:pt>
                <c:pt idx="331">
                  <c:v>172700</c:v>
                </c:pt>
                <c:pt idx="332">
                  <c:v>173800</c:v>
                </c:pt>
                <c:pt idx="333">
                  <c:v>173900</c:v>
                </c:pt>
                <c:pt idx="334">
                  <c:v>174500</c:v>
                </c:pt>
                <c:pt idx="335">
                  <c:v>177700</c:v>
                </c:pt>
                <c:pt idx="336">
                  <c:v>178200</c:v>
                </c:pt>
                <c:pt idx="337">
                  <c:v>179100</c:v>
                </c:pt>
                <c:pt idx="338">
                  <c:v>180200</c:v>
                </c:pt>
                <c:pt idx="339">
                  <c:v>180400</c:v>
                </c:pt>
                <c:pt idx="340">
                  <c:v>180800</c:v>
                </c:pt>
                <c:pt idx="341">
                  <c:v>181200</c:v>
                </c:pt>
                <c:pt idx="342">
                  <c:v>182400</c:v>
                </c:pt>
                <c:pt idx="343">
                  <c:v>182800</c:v>
                </c:pt>
                <c:pt idx="344">
                  <c:v>183800</c:v>
                </c:pt>
                <c:pt idx="345">
                  <c:v>184100</c:v>
                </c:pt>
                <c:pt idx="346">
                  <c:v>184800</c:v>
                </c:pt>
                <c:pt idx="347">
                  <c:v>185900</c:v>
                </c:pt>
                <c:pt idx="348">
                  <c:v>187600</c:v>
                </c:pt>
                <c:pt idx="349">
                  <c:v>188100</c:v>
                </c:pt>
                <c:pt idx="350">
                  <c:v>188200</c:v>
                </c:pt>
                <c:pt idx="351">
                  <c:v>188800</c:v>
                </c:pt>
                <c:pt idx="352">
                  <c:v>189000</c:v>
                </c:pt>
                <c:pt idx="353">
                  <c:v>189200</c:v>
                </c:pt>
                <c:pt idx="354">
                  <c:v>189400</c:v>
                </c:pt>
                <c:pt idx="355">
                  <c:v>189500</c:v>
                </c:pt>
                <c:pt idx="356">
                  <c:v>191000</c:v>
                </c:pt>
                <c:pt idx="357">
                  <c:v>191200</c:v>
                </c:pt>
                <c:pt idx="358">
                  <c:v>191300</c:v>
                </c:pt>
                <c:pt idx="359">
                  <c:v>191500</c:v>
                </c:pt>
                <c:pt idx="360">
                  <c:v>192100</c:v>
                </c:pt>
                <c:pt idx="361">
                  <c:v>193200</c:v>
                </c:pt>
                <c:pt idx="362">
                  <c:v>194900</c:v>
                </c:pt>
                <c:pt idx="363">
                  <c:v>195200</c:v>
                </c:pt>
                <c:pt idx="364">
                  <c:v>195900</c:v>
                </c:pt>
                <c:pt idx="365">
                  <c:v>196600</c:v>
                </c:pt>
                <c:pt idx="366">
                  <c:v>196900</c:v>
                </c:pt>
                <c:pt idx="367">
                  <c:v>197600</c:v>
                </c:pt>
                <c:pt idx="368">
                  <c:v>198600</c:v>
                </c:pt>
                <c:pt idx="369">
                  <c:v>199000</c:v>
                </c:pt>
              </c:numCache>
            </c:numRef>
          </c:xVal>
          <c:yVal>
            <c:numRef>
              <c:f>FundingGoalUS!$J$2:$J$375</c:f>
              <c:numCache>
                <c:formatCode>0%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0.88888888888888884</c:v>
                </c:pt>
                <c:pt idx="13">
                  <c:v>1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1</c:v>
                </c:pt>
                <c:pt idx="17">
                  <c:v>1</c:v>
                </c:pt>
                <c:pt idx="18">
                  <c:v>0.875</c:v>
                </c:pt>
                <c:pt idx="19">
                  <c:v>1</c:v>
                </c:pt>
                <c:pt idx="20">
                  <c:v>0.5</c:v>
                </c:pt>
                <c:pt idx="21">
                  <c:v>0.8</c:v>
                </c:pt>
                <c:pt idx="22">
                  <c:v>0.75</c:v>
                </c:pt>
                <c:pt idx="23">
                  <c:v>0.8</c:v>
                </c:pt>
                <c:pt idx="24">
                  <c:v>1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0.8</c:v>
                </c:pt>
                <c:pt idx="28">
                  <c:v>0.83333333333333337</c:v>
                </c:pt>
                <c:pt idx="29">
                  <c:v>1</c:v>
                </c:pt>
                <c:pt idx="30">
                  <c:v>0.7142857142857143</c:v>
                </c:pt>
                <c:pt idx="31">
                  <c:v>0.7142857142857143</c:v>
                </c:pt>
                <c:pt idx="32">
                  <c:v>0.33333333333333331</c:v>
                </c:pt>
                <c:pt idx="33">
                  <c:v>0.8</c:v>
                </c:pt>
                <c:pt idx="34">
                  <c:v>0.5</c:v>
                </c:pt>
                <c:pt idx="35">
                  <c:v>0.5</c:v>
                </c:pt>
                <c:pt idx="36">
                  <c:v>0.5714285714285714</c:v>
                </c:pt>
                <c:pt idx="37">
                  <c:v>1</c:v>
                </c:pt>
                <c:pt idx="38">
                  <c:v>0.75</c:v>
                </c:pt>
                <c:pt idx="39">
                  <c:v>1</c:v>
                </c:pt>
                <c:pt idx="40">
                  <c:v>0.75</c:v>
                </c:pt>
                <c:pt idx="41">
                  <c:v>0.8</c:v>
                </c:pt>
                <c:pt idx="42">
                  <c:v>0.66666666666666663</c:v>
                </c:pt>
                <c:pt idx="43">
                  <c:v>0.8571428571428571</c:v>
                </c:pt>
                <c:pt idx="44">
                  <c:v>0.625</c:v>
                </c:pt>
                <c:pt idx="45">
                  <c:v>0.6</c:v>
                </c:pt>
                <c:pt idx="46">
                  <c:v>0.75</c:v>
                </c:pt>
                <c:pt idx="47">
                  <c:v>1</c:v>
                </c:pt>
                <c:pt idx="48">
                  <c:v>0.5714285714285714</c:v>
                </c:pt>
                <c:pt idx="49">
                  <c:v>0.8571428571428571</c:v>
                </c:pt>
                <c:pt idx="50">
                  <c:v>0.66666666666666663</c:v>
                </c:pt>
                <c:pt idx="51">
                  <c:v>0.75</c:v>
                </c:pt>
                <c:pt idx="52">
                  <c:v>1</c:v>
                </c:pt>
                <c:pt idx="53">
                  <c:v>0.66666666666666663</c:v>
                </c:pt>
                <c:pt idx="54">
                  <c:v>1</c:v>
                </c:pt>
                <c:pt idx="55">
                  <c:v>0.875</c:v>
                </c:pt>
                <c:pt idx="56">
                  <c:v>0.625</c:v>
                </c:pt>
                <c:pt idx="57">
                  <c:v>1</c:v>
                </c:pt>
                <c:pt idx="58">
                  <c:v>0.25</c:v>
                </c:pt>
                <c:pt idx="59">
                  <c:v>0.4</c:v>
                </c:pt>
                <c:pt idx="60">
                  <c:v>0.75</c:v>
                </c:pt>
                <c:pt idx="61">
                  <c:v>0.66666666666666663</c:v>
                </c:pt>
                <c:pt idx="62">
                  <c:v>0.8</c:v>
                </c:pt>
                <c:pt idx="63">
                  <c:v>0.33333333333333331</c:v>
                </c:pt>
                <c:pt idx="64">
                  <c:v>0.5</c:v>
                </c:pt>
                <c:pt idx="65">
                  <c:v>0.125</c:v>
                </c:pt>
                <c:pt idx="66">
                  <c:v>0.5</c:v>
                </c:pt>
                <c:pt idx="67">
                  <c:v>0.75</c:v>
                </c:pt>
                <c:pt idx="68">
                  <c:v>0.66666666666666663</c:v>
                </c:pt>
                <c:pt idx="69">
                  <c:v>0.75</c:v>
                </c:pt>
                <c:pt idx="70">
                  <c:v>0.2</c:v>
                </c:pt>
                <c:pt idx="71">
                  <c:v>0.125</c:v>
                </c:pt>
                <c:pt idx="72">
                  <c:v>0.25</c:v>
                </c:pt>
                <c:pt idx="73">
                  <c:v>0.6</c:v>
                </c:pt>
                <c:pt idx="74">
                  <c:v>0.66666666666666663</c:v>
                </c:pt>
                <c:pt idx="75">
                  <c:v>0</c:v>
                </c:pt>
                <c:pt idx="76">
                  <c:v>0.66666666666666663</c:v>
                </c:pt>
                <c:pt idx="77">
                  <c:v>0.66666666666666663</c:v>
                </c:pt>
                <c:pt idx="78">
                  <c:v>0</c:v>
                </c:pt>
                <c:pt idx="79">
                  <c:v>0.25</c:v>
                </c:pt>
                <c:pt idx="80">
                  <c:v>0.4</c:v>
                </c:pt>
                <c:pt idx="81">
                  <c:v>0.375</c:v>
                </c:pt>
                <c:pt idx="82">
                  <c:v>0.66666666666666663</c:v>
                </c:pt>
                <c:pt idx="83">
                  <c:v>0.2857142857142857</c:v>
                </c:pt>
                <c:pt idx="84">
                  <c:v>0.25</c:v>
                </c:pt>
                <c:pt idx="85">
                  <c:v>1</c:v>
                </c:pt>
                <c:pt idx="86">
                  <c:v>0.6</c:v>
                </c:pt>
                <c:pt idx="87">
                  <c:v>0</c:v>
                </c:pt>
                <c:pt idx="88">
                  <c:v>0</c:v>
                </c:pt>
                <c:pt idx="89">
                  <c:v>0.33333333333333331</c:v>
                </c:pt>
                <c:pt idx="90">
                  <c:v>0.66666666666666663</c:v>
                </c:pt>
                <c:pt idx="91">
                  <c:v>0.5</c:v>
                </c:pt>
                <c:pt idx="92">
                  <c:v>0</c:v>
                </c:pt>
                <c:pt idx="93">
                  <c:v>0.4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0.5</c:v>
                </c:pt>
                <c:pt idx="229">
                  <c:v>0</c:v>
                </c:pt>
                <c:pt idx="230">
                  <c:v>0.5</c:v>
                </c:pt>
                <c:pt idx="231">
                  <c:v>1</c:v>
                </c:pt>
                <c:pt idx="232">
                  <c:v>0</c:v>
                </c:pt>
                <c:pt idx="233">
                  <c:v>0.5</c:v>
                </c:pt>
                <c:pt idx="234">
                  <c:v>1</c:v>
                </c:pt>
                <c:pt idx="235">
                  <c:v>0</c:v>
                </c:pt>
                <c:pt idx="236">
                  <c:v>0.5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0.5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8E-470B-A583-EE25F8E4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39584"/>
        <c:axId val="1954208880"/>
      </c:scatterChart>
      <c:scatterChart>
        <c:scatterStyle val="lineMarker"/>
        <c:varyColors val="0"/>
        <c:ser>
          <c:idx val="4"/>
          <c:order val="4"/>
          <c:tx>
            <c:strRef>
              <c:f>FundingGoalUS!$F$1</c:f>
              <c:strCache>
                <c:ptCount val="1"/>
                <c:pt idx="0">
                  <c:v>Grand Total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FundingGoalUS!$A$2:$A$375</c:f>
              <c:numCache>
                <c:formatCode>General</c:formatCode>
                <c:ptCount val="374"/>
                <c:pt idx="0">
                  <c:v>100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14500</c:v>
                </c:pt>
                <c:pt idx="95">
                  <c:v>14900</c:v>
                </c:pt>
                <c:pt idx="96">
                  <c:v>15800</c:v>
                </c:pt>
                <c:pt idx="97">
                  <c:v>16200</c:v>
                </c:pt>
                <c:pt idx="98">
                  <c:v>16800</c:v>
                </c:pt>
                <c:pt idx="99">
                  <c:v>17700</c:v>
                </c:pt>
                <c:pt idx="100">
                  <c:v>18000</c:v>
                </c:pt>
                <c:pt idx="101">
                  <c:v>18900</c:v>
                </c:pt>
                <c:pt idx="102">
                  <c:v>19800</c:v>
                </c:pt>
                <c:pt idx="103">
                  <c:v>20000</c:v>
                </c:pt>
                <c:pt idx="104">
                  <c:v>20700</c:v>
                </c:pt>
                <c:pt idx="105">
                  <c:v>22500</c:v>
                </c:pt>
                <c:pt idx="106">
                  <c:v>23300</c:v>
                </c:pt>
                <c:pt idx="107">
                  <c:v>25500</c:v>
                </c:pt>
                <c:pt idx="108">
                  <c:v>25600</c:v>
                </c:pt>
                <c:pt idx="109">
                  <c:v>26500</c:v>
                </c:pt>
                <c:pt idx="110">
                  <c:v>27500</c:v>
                </c:pt>
                <c:pt idx="111">
                  <c:v>28200</c:v>
                </c:pt>
                <c:pt idx="112">
                  <c:v>28400</c:v>
                </c:pt>
                <c:pt idx="113">
                  <c:v>29400</c:v>
                </c:pt>
                <c:pt idx="114">
                  <c:v>29500</c:v>
                </c:pt>
                <c:pt idx="115">
                  <c:v>29600</c:v>
                </c:pt>
                <c:pt idx="116">
                  <c:v>31200</c:v>
                </c:pt>
                <c:pt idx="117">
                  <c:v>31400</c:v>
                </c:pt>
                <c:pt idx="118">
                  <c:v>33300</c:v>
                </c:pt>
                <c:pt idx="119">
                  <c:v>33600</c:v>
                </c:pt>
                <c:pt idx="120">
                  <c:v>33800</c:v>
                </c:pt>
                <c:pt idx="121">
                  <c:v>35000</c:v>
                </c:pt>
                <c:pt idx="122">
                  <c:v>37100</c:v>
                </c:pt>
                <c:pt idx="123">
                  <c:v>38200</c:v>
                </c:pt>
                <c:pt idx="124">
                  <c:v>38500</c:v>
                </c:pt>
                <c:pt idx="125">
                  <c:v>38800</c:v>
                </c:pt>
                <c:pt idx="126">
                  <c:v>38900</c:v>
                </c:pt>
                <c:pt idx="127">
                  <c:v>39300</c:v>
                </c:pt>
                <c:pt idx="128">
                  <c:v>40200</c:v>
                </c:pt>
                <c:pt idx="129">
                  <c:v>41000</c:v>
                </c:pt>
                <c:pt idx="130">
                  <c:v>41500</c:v>
                </c:pt>
                <c:pt idx="131">
                  <c:v>41700</c:v>
                </c:pt>
                <c:pt idx="132">
                  <c:v>42100</c:v>
                </c:pt>
                <c:pt idx="133">
                  <c:v>42600</c:v>
                </c:pt>
                <c:pt idx="134">
                  <c:v>42700</c:v>
                </c:pt>
                <c:pt idx="135">
                  <c:v>42800</c:v>
                </c:pt>
                <c:pt idx="136">
                  <c:v>43000</c:v>
                </c:pt>
                <c:pt idx="137">
                  <c:v>43800</c:v>
                </c:pt>
                <c:pt idx="138">
                  <c:v>45300</c:v>
                </c:pt>
                <c:pt idx="139">
                  <c:v>45600</c:v>
                </c:pt>
                <c:pt idx="140">
                  <c:v>46300</c:v>
                </c:pt>
                <c:pt idx="141">
                  <c:v>47900</c:v>
                </c:pt>
                <c:pt idx="142">
                  <c:v>48500</c:v>
                </c:pt>
                <c:pt idx="143">
                  <c:v>48900</c:v>
                </c:pt>
                <c:pt idx="144">
                  <c:v>49700</c:v>
                </c:pt>
                <c:pt idx="145">
                  <c:v>50200</c:v>
                </c:pt>
                <c:pt idx="146">
                  <c:v>50500</c:v>
                </c:pt>
                <c:pt idx="147">
                  <c:v>51100</c:v>
                </c:pt>
                <c:pt idx="148">
                  <c:v>51400</c:v>
                </c:pt>
                <c:pt idx="149">
                  <c:v>52000</c:v>
                </c:pt>
                <c:pt idx="150">
                  <c:v>52600</c:v>
                </c:pt>
                <c:pt idx="151">
                  <c:v>53100</c:v>
                </c:pt>
                <c:pt idx="152">
                  <c:v>54000</c:v>
                </c:pt>
                <c:pt idx="153">
                  <c:v>54300</c:v>
                </c:pt>
                <c:pt idx="154">
                  <c:v>54700</c:v>
                </c:pt>
                <c:pt idx="155">
                  <c:v>55800</c:v>
                </c:pt>
                <c:pt idx="156">
                  <c:v>56800</c:v>
                </c:pt>
                <c:pt idx="157">
                  <c:v>57800</c:v>
                </c:pt>
                <c:pt idx="158">
                  <c:v>59100</c:v>
                </c:pt>
                <c:pt idx="159">
                  <c:v>59200</c:v>
                </c:pt>
                <c:pt idx="160">
                  <c:v>60400</c:v>
                </c:pt>
                <c:pt idx="161">
                  <c:v>60900</c:v>
                </c:pt>
                <c:pt idx="162">
                  <c:v>61400</c:v>
                </c:pt>
                <c:pt idx="163">
                  <c:v>61500</c:v>
                </c:pt>
                <c:pt idx="164">
                  <c:v>62300</c:v>
                </c:pt>
                <c:pt idx="165">
                  <c:v>62500</c:v>
                </c:pt>
                <c:pt idx="166">
                  <c:v>63200</c:v>
                </c:pt>
                <c:pt idx="167">
                  <c:v>63400</c:v>
                </c:pt>
                <c:pt idx="168">
                  <c:v>64300</c:v>
                </c:pt>
                <c:pt idx="169">
                  <c:v>66100</c:v>
                </c:pt>
                <c:pt idx="170">
                  <c:v>66200</c:v>
                </c:pt>
                <c:pt idx="171">
                  <c:v>66600</c:v>
                </c:pt>
                <c:pt idx="172">
                  <c:v>67800</c:v>
                </c:pt>
                <c:pt idx="173">
                  <c:v>68800</c:v>
                </c:pt>
                <c:pt idx="174">
                  <c:v>69700</c:v>
                </c:pt>
                <c:pt idx="175">
                  <c:v>69800</c:v>
                </c:pt>
                <c:pt idx="176">
                  <c:v>70300</c:v>
                </c:pt>
                <c:pt idx="177">
                  <c:v>70400</c:v>
                </c:pt>
                <c:pt idx="178">
                  <c:v>70600</c:v>
                </c:pt>
                <c:pt idx="179">
                  <c:v>70700</c:v>
                </c:pt>
                <c:pt idx="180">
                  <c:v>71100</c:v>
                </c:pt>
                <c:pt idx="181">
                  <c:v>71200</c:v>
                </c:pt>
                <c:pt idx="182">
                  <c:v>71500</c:v>
                </c:pt>
                <c:pt idx="183">
                  <c:v>72100</c:v>
                </c:pt>
                <c:pt idx="184">
                  <c:v>72400</c:v>
                </c:pt>
                <c:pt idx="185">
                  <c:v>73000</c:v>
                </c:pt>
                <c:pt idx="186">
                  <c:v>73800</c:v>
                </c:pt>
                <c:pt idx="187">
                  <c:v>74100</c:v>
                </c:pt>
                <c:pt idx="188">
                  <c:v>74700</c:v>
                </c:pt>
                <c:pt idx="189">
                  <c:v>75000</c:v>
                </c:pt>
                <c:pt idx="190">
                  <c:v>75100</c:v>
                </c:pt>
                <c:pt idx="191">
                  <c:v>76100</c:v>
                </c:pt>
                <c:pt idx="192">
                  <c:v>79400</c:v>
                </c:pt>
                <c:pt idx="193">
                  <c:v>80500</c:v>
                </c:pt>
                <c:pt idx="194">
                  <c:v>81000</c:v>
                </c:pt>
                <c:pt idx="195">
                  <c:v>81200</c:v>
                </c:pt>
                <c:pt idx="196">
                  <c:v>81300</c:v>
                </c:pt>
                <c:pt idx="197">
                  <c:v>81600</c:v>
                </c:pt>
                <c:pt idx="198">
                  <c:v>82800</c:v>
                </c:pt>
                <c:pt idx="199">
                  <c:v>83000</c:v>
                </c:pt>
                <c:pt idx="200">
                  <c:v>83300</c:v>
                </c:pt>
                <c:pt idx="201">
                  <c:v>84300</c:v>
                </c:pt>
                <c:pt idx="202">
                  <c:v>84400</c:v>
                </c:pt>
                <c:pt idx="203">
                  <c:v>84500</c:v>
                </c:pt>
                <c:pt idx="204">
                  <c:v>84600</c:v>
                </c:pt>
                <c:pt idx="205">
                  <c:v>84900</c:v>
                </c:pt>
                <c:pt idx="206">
                  <c:v>85000</c:v>
                </c:pt>
                <c:pt idx="207">
                  <c:v>85600</c:v>
                </c:pt>
                <c:pt idx="208">
                  <c:v>85900</c:v>
                </c:pt>
                <c:pt idx="209">
                  <c:v>86200</c:v>
                </c:pt>
                <c:pt idx="210">
                  <c:v>86400</c:v>
                </c:pt>
                <c:pt idx="211">
                  <c:v>87300</c:v>
                </c:pt>
                <c:pt idx="212">
                  <c:v>87900</c:v>
                </c:pt>
                <c:pt idx="213">
                  <c:v>88400</c:v>
                </c:pt>
                <c:pt idx="214">
                  <c:v>88700</c:v>
                </c:pt>
                <c:pt idx="215">
                  <c:v>88800</c:v>
                </c:pt>
                <c:pt idx="216">
                  <c:v>88900</c:v>
                </c:pt>
                <c:pt idx="217">
                  <c:v>89100</c:v>
                </c:pt>
                <c:pt idx="218">
                  <c:v>89900</c:v>
                </c:pt>
                <c:pt idx="219">
                  <c:v>90200</c:v>
                </c:pt>
                <c:pt idx="220">
                  <c:v>90400</c:v>
                </c:pt>
                <c:pt idx="221">
                  <c:v>91400</c:v>
                </c:pt>
                <c:pt idx="222">
                  <c:v>92100</c:v>
                </c:pt>
                <c:pt idx="223">
                  <c:v>92400</c:v>
                </c:pt>
                <c:pt idx="224">
                  <c:v>92500</c:v>
                </c:pt>
                <c:pt idx="225">
                  <c:v>93800</c:v>
                </c:pt>
                <c:pt idx="226">
                  <c:v>94000</c:v>
                </c:pt>
                <c:pt idx="227">
                  <c:v>94500</c:v>
                </c:pt>
                <c:pt idx="228">
                  <c:v>94900</c:v>
                </c:pt>
                <c:pt idx="229">
                  <c:v>96500</c:v>
                </c:pt>
                <c:pt idx="230">
                  <c:v>96700</c:v>
                </c:pt>
                <c:pt idx="231">
                  <c:v>97100</c:v>
                </c:pt>
                <c:pt idx="232">
                  <c:v>97200</c:v>
                </c:pt>
                <c:pt idx="233">
                  <c:v>97300</c:v>
                </c:pt>
                <c:pt idx="234">
                  <c:v>97600</c:v>
                </c:pt>
                <c:pt idx="235">
                  <c:v>98600</c:v>
                </c:pt>
                <c:pt idx="236">
                  <c:v>98700</c:v>
                </c:pt>
                <c:pt idx="237">
                  <c:v>98800</c:v>
                </c:pt>
                <c:pt idx="238">
                  <c:v>99500</c:v>
                </c:pt>
                <c:pt idx="239">
                  <c:v>101400</c:v>
                </c:pt>
                <c:pt idx="240">
                  <c:v>102500</c:v>
                </c:pt>
                <c:pt idx="241">
                  <c:v>102900</c:v>
                </c:pt>
                <c:pt idx="242">
                  <c:v>103200</c:v>
                </c:pt>
                <c:pt idx="243">
                  <c:v>104400</c:v>
                </c:pt>
                <c:pt idx="244">
                  <c:v>105000</c:v>
                </c:pt>
                <c:pt idx="245">
                  <c:v>105300</c:v>
                </c:pt>
                <c:pt idx="246">
                  <c:v>106400</c:v>
                </c:pt>
                <c:pt idx="247">
                  <c:v>107500</c:v>
                </c:pt>
                <c:pt idx="248">
                  <c:v>108700</c:v>
                </c:pt>
                <c:pt idx="249">
                  <c:v>108800</c:v>
                </c:pt>
                <c:pt idx="250">
                  <c:v>109000</c:v>
                </c:pt>
                <c:pt idx="251">
                  <c:v>110300</c:v>
                </c:pt>
                <c:pt idx="252">
                  <c:v>110800</c:v>
                </c:pt>
                <c:pt idx="253">
                  <c:v>111100</c:v>
                </c:pt>
                <c:pt idx="254">
                  <c:v>112100</c:v>
                </c:pt>
                <c:pt idx="255">
                  <c:v>112300</c:v>
                </c:pt>
                <c:pt idx="256">
                  <c:v>113500</c:v>
                </c:pt>
                <c:pt idx="257">
                  <c:v>113800</c:v>
                </c:pt>
                <c:pt idx="258">
                  <c:v>114300</c:v>
                </c:pt>
                <c:pt idx="259">
                  <c:v>114400</c:v>
                </c:pt>
                <c:pt idx="260">
                  <c:v>115000</c:v>
                </c:pt>
                <c:pt idx="261">
                  <c:v>116300</c:v>
                </c:pt>
                <c:pt idx="262">
                  <c:v>116500</c:v>
                </c:pt>
                <c:pt idx="263">
                  <c:v>117000</c:v>
                </c:pt>
                <c:pt idx="264">
                  <c:v>117900</c:v>
                </c:pt>
                <c:pt idx="265">
                  <c:v>118000</c:v>
                </c:pt>
                <c:pt idx="266">
                  <c:v>118200</c:v>
                </c:pt>
                <c:pt idx="267">
                  <c:v>119200</c:v>
                </c:pt>
                <c:pt idx="268">
                  <c:v>119800</c:v>
                </c:pt>
                <c:pt idx="269">
                  <c:v>121100</c:v>
                </c:pt>
                <c:pt idx="270">
                  <c:v>121400</c:v>
                </c:pt>
                <c:pt idx="271">
                  <c:v>121500</c:v>
                </c:pt>
                <c:pt idx="272">
                  <c:v>121600</c:v>
                </c:pt>
                <c:pt idx="273">
                  <c:v>121700</c:v>
                </c:pt>
                <c:pt idx="274">
                  <c:v>122900</c:v>
                </c:pt>
                <c:pt idx="275">
                  <c:v>123600</c:v>
                </c:pt>
                <c:pt idx="276">
                  <c:v>125400</c:v>
                </c:pt>
                <c:pt idx="277">
                  <c:v>125600</c:v>
                </c:pt>
                <c:pt idx="278">
                  <c:v>128900</c:v>
                </c:pt>
                <c:pt idx="279">
                  <c:v>129100</c:v>
                </c:pt>
                <c:pt idx="280">
                  <c:v>129400</c:v>
                </c:pt>
                <c:pt idx="281">
                  <c:v>130800</c:v>
                </c:pt>
                <c:pt idx="282">
                  <c:v>131800</c:v>
                </c:pt>
                <c:pt idx="283">
                  <c:v>134300</c:v>
                </c:pt>
                <c:pt idx="284">
                  <c:v>134400</c:v>
                </c:pt>
                <c:pt idx="285">
                  <c:v>134600</c:v>
                </c:pt>
                <c:pt idx="286">
                  <c:v>135500</c:v>
                </c:pt>
                <c:pt idx="287">
                  <c:v>135600</c:v>
                </c:pt>
                <c:pt idx="288">
                  <c:v>136800</c:v>
                </c:pt>
                <c:pt idx="289">
                  <c:v>137200</c:v>
                </c:pt>
                <c:pt idx="290">
                  <c:v>137600</c:v>
                </c:pt>
                <c:pt idx="291">
                  <c:v>137900</c:v>
                </c:pt>
                <c:pt idx="292">
                  <c:v>139000</c:v>
                </c:pt>
                <c:pt idx="293">
                  <c:v>139500</c:v>
                </c:pt>
                <c:pt idx="294">
                  <c:v>141100</c:v>
                </c:pt>
                <c:pt idx="295">
                  <c:v>142400</c:v>
                </c:pt>
                <c:pt idx="296">
                  <c:v>145000</c:v>
                </c:pt>
                <c:pt idx="297">
                  <c:v>145500</c:v>
                </c:pt>
                <c:pt idx="298">
                  <c:v>145600</c:v>
                </c:pt>
                <c:pt idx="299">
                  <c:v>146400</c:v>
                </c:pt>
                <c:pt idx="300">
                  <c:v>147800</c:v>
                </c:pt>
                <c:pt idx="301">
                  <c:v>148400</c:v>
                </c:pt>
                <c:pt idx="302">
                  <c:v>149600</c:v>
                </c:pt>
                <c:pt idx="303">
                  <c:v>150500</c:v>
                </c:pt>
                <c:pt idx="304">
                  <c:v>150600</c:v>
                </c:pt>
                <c:pt idx="305">
                  <c:v>151300</c:v>
                </c:pt>
                <c:pt idx="306">
                  <c:v>153600</c:v>
                </c:pt>
                <c:pt idx="307">
                  <c:v>153700</c:v>
                </c:pt>
                <c:pt idx="308">
                  <c:v>153800</c:v>
                </c:pt>
                <c:pt idx="309">
                  <c:v>154500</c:v>
                </c:pt>
                <c:pt idx="310">
                  <c:v>156800</c:v>
                </c:pt>
                <c:pt idx="311">
                  <c:v>157300</c:v>
                </c:pt>
                <c:pt idx="312">
                  <c:v>159800</c:v>
                </c:pt>
                <c:pt idx="313">
                  <c:v>160400</c:v>
                </c:pt>
                <c:pt idx="314">
                  <c:v>161900</c:v>
                </c:pt>
                <c:pt idx="315">
                  <c:v>163600</c:v>
                </c:pt>
                <c:pt idx="316">
                  <c:v>163800</c:v>
                </c:pt>
                <c:pt idx="317">
                  <c:v>164100</c:v>
                </c:pt>
                <c:pt idx="318">
                  <c:v>164500</c:v>
                </c:pt>
                <c:pt idx="319">
                  <c:v>167400</c:v>
                </c:pt>
                <c:pt idx="320">
                  <c:v>167500</c:v>
                </c:pt>
                <c:pt idx="321">
                  <c:v>168500</c:v>
                </c:pt>
                <c:pt idx="322">
                  <c:v>168600</c:v>
                </c:pt>
                <c:pt idx="323">
                  <c:v>168700</c:v>
                </c:pt>
                <c:pt idx="324">
                  <c:v>170400</c:v>
                </c:pt>
                <c:pt idx="325">
                  <c:v>170600</c:v>
                </c:pt>
                <c:pt idx="326">
                  <c:v>170700</c:v>
                </c:pt>
                <c:pt idx="327">
                  <c:v>170800</c:v>
                </c:pt>
                <c:pt idx="328">
                  <c:v>171000</c:v>
                </c:pt>
                <c:pt idx="329">
                  <c:v>171300</c:v>
                </c:pt>
                <c:pt idx="330">
                  <c:v>172000</c:v>
                </c:pt>
                <c:pt idx="331">
                  <c:v>172700</c:v>
                </c:pt>
                <c:pt idx="332">
                  <c:v>173800</c:v>
                </c:pt>
                <c:pt idx="333">
                  <c:v>173900</c:v>
                </c:pt>
                <c:pt idx="334">
                  <c:v>174500</c:v>
                </c:pt>
                <c:pt idx="335">
                  <c:v>177700</c:v>
                </c:pt>
                <c:pt idx="336">
                  <c:v>178200</c:v>
                </c:pt>
                <c:pt idx="337">
                  <c:v>179100</c:v>
                </c:pt>
                <c:pt idx="338">
                  <c:v>180200</c:v>
                </c:pt>
                <c:pt idx="339">
                  <c:v>180400</c:v>
                </c:pt>
                <c:pt idx="340">
                  <c:v>180800</c:v>
                </c:pt>
                <c:pt idx="341">
                  <c:v>181200</c:v>
                </c:pt>
                <c:pt idx="342">
                  <c:v>182400</c:v>
                </c:pt>
                <c:pt idx="343">
                  <c:v>182800</c:v>
                </c:pt>
                <c:pt idx="344">
                  <c:v>183800</c:v>
                </c:pt>
                <c:pt idx="345">
                  <c:v>184100</c:v>
                </c:pt>
                <c:pt idx="346">
                  <c:v>184800</c:v>
                </c:pt>
                <c:pt idx="347">
                  <c:v>185900</c:v>
                </c:pt>
                <c:pt idx="348">
                  <c:v>187600</c:v>
                </c:pt>
                <c:pt idx="349">
                  <c:v>188100</c:v>
                </c:pt>
                <c:pt idx="350">
                  <c:v>188200</c:v>
                </c:pt>
                <c:pt idx="351">
                  <c:v>188800</c:v>
                </c:pt>
                <c:pt idx="352">
                  <c:v>189000</c:v>
                </c:pt>
                <c:pt idx="353">
                  <c:v>189200</c:v>
                </c:pt>
                <c:pt idx="354">
                  <c:v>189400</c:v>
                </c:pt>
                <c:pt idx="355">
                  <c:v>189500</c:v>
                </c:pt>
                <c:pt idx="356">
                  <c:v>191000</c:v>
                </c:pt>
                <c:pt idx="357">
                  <c:v>191200</c:v>
                </c:pt>
                <c:pt idx="358">
                  <c:v>191300</c:v>
                </c:pt>
                <c:pt idx="359">
                  <c:v>191500</c:v>
                </c:pt>
                <c:pt idx="360">
                  <c:v>192100</c:v>
                </c:pt>
                <c:pt idx="361">
                  <c:v>193200</c:v>
                </c:pt>
                <c:pt idx="362">
                  <c:v>194900</c:v>
                </c:pt>
                <c:pt idx="363">
                  <c:v>195200</c:v>
                </c:pt>
                <c:pt idx="364">
                  <c:v>195900</c:v>
                </c:pt>
                <c:pt idx="365">
                  <c:v>196600</c:v>
                </c:pt>
                <c:pt idx="366">
                  <c:v>196900</c:v>
                </c:pt>
                <c:pt idx="367">
                  <c:v>197600</c:v>
                </c:pt>
                <c:pt idx="368">
                  <c:v>198600</c:v>
                </c:pt>
                <c:pt idx="369">
                  <c:v>199000</c:v>
                </c:pt>
              </c:numCache>
            </c:numRef>
          </c:xVal>
          <c:yVal>
            <c:numRef>
              <c:f>FundingGoalUS!$F$2:$F$375</c:f>
              <c:numCache>
                <c:formatCode>General</c:formatCode>
                <c:ptCount val="374"/>
                <c:pt idx="0">
                  <c:v>11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6">
                  <c:v>2</c:v>
                </c:pt>
                <c:pt idx="17">
                  <c:v>6</c:v>
                </c:pt>
                <c:pt idx="18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2</c:v>
                </c:pt>
                <c:pt idx="36">
                  <c:v>7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6</c:v>
                </c:pt>
                <c:pt idx="54">
                  <c:v>3</c:v>
                </c:pt>
                <c:pt idx="55">
                  <c:v>8</c:v>
                </c:pt>
                <c:pt idx="56">
                  <c:v>8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6</c:v>
                </c:pt>
                <c:pt idx="65">
                  <c:v>8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5</c:v>
                </c:pt>
                <c:pt idx="74">
                  <c:v>6</c:v>
                </c:pt>
                <c:pt idx="75">
                  <c:v>2</c:v>
                </c:pt>
                <c:pt idx="76">
                  <c:v>6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8</c:v>
                </c:pt>
                <c:pt idx="82">
                  <c:v>3</c:v>
                </c:pt>
                <c:pt idx="83">
                  <c:v>7</c:v>
                </c:pt>
                <c:pt idx="84">
                  <c:v>8</c:v>
                </c:pt>
                <c:pt idx="85">
                  <c:v>1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6</c:v>
                </c:pt>
                <c:pt idx="92">
                  <c:v>1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8E-470B-A583-EE25F8E4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03408"/>
        <c:axId val="282195248"/>
      </c:scatterChart>
      <c:valAx>
        <c:axId val="21015395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 Goal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08880"/>
        <c:crosses val="autoZero"/>
        <c:crossBetween val="midCat"/>
      </c:valAx>
      <c:valAx>
        <c:axId val="19542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39584"/>
        <c:crosses val="autoZero"/>
        <c:crossBetween val="midCat"/>
      </c:valAx>
      <c:valAx>
        <c:axId val="282195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03408"/>
        <c:crosses val="max"/>
        <c:crossBetween val="midCat"/>
      </c:valAx>
      <c:valAx>
        <c:axId val="28220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19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Bakers Count for Successful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Bakers Count for Successful Outcome</a:t>
          </a:r>
        </a:p>
      </cx:txPr>
    </cx:title>
    <cx:plotArea>
      <cx:plotAreaRegion>
        <cx:series layoutId="clusteredColumn" uniqueId="{C51D283F-5B43-4DED-B926-402CB9D5F82F}">
          <cx:tx>
            <cx:txData>
              <cx:f>_xlchart.v1.2</cx:f>
              <cx:v>backers_count</cx:v>
            </cx:txData>
          </cx:tx>
          <cx:dataId val="0"/>
          <cx:layoutPr>
            <cx:binning intervalClosed="r">
              <cx:binSize val="54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Bakers Count for Failed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Bakers Count for Failed Outcome</a:t>
          </a:r>
        </a:p>
      </cx:txPr>
    </cx:title>
    <cx:plotArea>
      <cx:plotAreaRegion>
        <cx:series layoutId="clusteredColumn" uniqueId="{BD43D981-1C8E-43A0-B5CB-DF3174FF0C60}">
          <cx:tx>
            <cx:txData>
              <cx:f>_xlchart.v1.11</cx:f>
              <cx:v>backers_count</cx:v>
            </cx:txData>
          </cx:tx>
          <cx:dataId val="0"/>
          <cx:layoutPr>
            <cx:binning intervalClosed="r">
              <cx:binSize val="54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111124</xdr:rowOff>
    </xdr:from>
    <xdr:to>
      <xdr:col>16</xdr:col>
      <xdr:colOff>368300</xdr:colOff>
      <xdr:row>23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D06CF-E22A-8572-7D30-A34C833E4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193674</xdr:rowOff>
    </xdr:from>
    <xdr:to>
      <xdr:col>17</xdr:col>
      <xdr:colOff>196850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91AE0-0241-4601-AC0C-C0AF6E6D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2</xdr:row>
      <xdr:rowOff>82550</xdr:rowOff>
    </xdr:from>
    <xdr:to>
      <xdr:col>14</xdr:col>
      <xdr:colOff>266700</xdr:colOff>
      <xdr:row>18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40C05-0305-EC29-17CB-4E34CB0F3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13</xdr:row>
      <xdr:rowOff>41274</xdr:rowOff>
    </xdr:from>
    <xdr:to>
      <xdr:col>7</xdr:col>
      <xdr:colOff>1098551</xdr:colOff>
      <xdr:row>31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7AEC3-F8CA-C05E-1329-D8298F51F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9525</xdr:rowOff>
    </xdr:from>
    <xdr:to>
      <xdr:col>13</xdr:col>
      <xdr:colOff>50800</xdr:colOff>
      <xdr:row>21</xdr:row>
      <xdr:rowOff>193675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E9430F-6A90-E89E-77A1-7768A43950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2150" y="1597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152400</xdr:colOff>
      <xdr:row>22</xdr:row>
      <xdr:rowOff>127000</xdr:rowOff>
    </xdr:from>
    <xdr:to>
      <xdr:col>13</xdr:col>
      <xdr:colOff>50800</xdr:colOff>
      <xdr:row>36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C9E6062-5C75-44C0-B54F-80AD9B622B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2150" y="4470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111124</xdr:rowOff>
    </xdr:from>
    <xdr:to>
      <xdr:col>16</xdr:col>
      <xdr:colOff>368300</xdr:colOff>
      <xdr:row>23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22C5A-05EC-42F7-94AF-730643C66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111124</xdr:rowOff>
    </xdr:from>
    <xdr:to>
      <xdr:col>16</xdr:col>
      <xdr:colOff>368300</xdr:colOff>
      <xdr:row>23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CE3E7-B6DC-446E-ADC8-1ACB62355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13</xdr:row>
      <xdr:rowOff>41275</xdr:rowOff>
    </xdr:from>
    <xdr:to>
      <xdr:col>8</xdr:col>
      <xdr:colOff>292100</xdr:colOff>
      <xdr:row>30</xdr:row>
      <xdr:rowOff>30219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71C72-BCD6-4BC7-BA21-6458A0CF6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33</xdr:row>
      <xdr:rowOff>159015</xdr:rowOff>
    </xdr:from>
    <xdr:to>
      <xdr:col>8</xdr:col>
      <xdr:colOff>304800</xdr:colOff>
      <xdr:row>50</xdr:row>
      <xdr:rowOff>138622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EB745-2AF7-1D9A-31CF-DF83621A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</xdr:colOff>
      <xdr:row>0</xdr:row>
      <xdr:rowOff>31750</xdr:rowOff>
    </xdr:from>
    <xdr:to>
      <xdr:col>28</xdr:col>
      <xdr:colOff>63499</xdr:colOff>
      <xdr:row>34</xdr:row>
      <xdr:rowOff>107950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9950065-9A9D-DA5F-96DF-50A51115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28</xdr:col>
      <xdr:colOff>55033</xdr:colOff>
      <xdr:row>70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FA7E367-9F4C-4B85-9DE4-E77623E73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" refreshedDate="45160.930952430557" createdVersion="8" refreshedVersion="8" minRefreshableVersion="3" recordCount="1000" xr:uid="{D172287D-E31C-42A4-8072-81955E59908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44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s v=""/>
    <n v="0"/>
    <x v="0"/>
    <s v="CAD"/>
    <x v="0"/>
    <x v="0"/>
    <n v="1450159200"/>
    <d v="2015-12-15T06:00:00"/>
    <b v="0"/>
    <b v="0"/>
    <s v="food/food trucks"/>
    <x v="0"/>
    <x v="0"/>
  </r>
  <r>
    <n v="1"/>
    <x v="1"/>
    <s v="Managed bottom-line architecture"/>
    <x v="1"/>
    <n v="14560"/>
    <n v="10.4"/>
    <x v="1"/>
    <n v="92.151898734177209"/>
    <n v="158"/>
    <x v="1"/>
    <s v="USD"/>
    <x v="1"/>
    <x v="1"/>
    <n v="1408597200"/>
    <d v="2014-08-21T05:00:00"/>
    <b v="0"/>
    <b v="1"/>
    <s v="music/rock"/>
    <x v="1"/>
    <x v="1"/>
  </r>
  <r>
    <n v="2"/>
    <x v="2"/>
    <s v="Function-based leadingedge pricing structure"/>
    <x v="2"/>
    <n v="142523"/>
    <n v="1.3147878228782288"/>
    <x v="1"/>
    <n v="100.01614035087719"/>
    <n v="1425"/>
    <x v="2"/>
    <s v="AUD"/>
    <x v="2"/>
    <x v="2"/>
    <n v="1384840800"/>
    <d v="2013-11-19T06:00:00"/>
    <b v="0"/>
    <b v="0"/>
    <s v="technology/web"/>
    <x v="2"/>
    <x v="2"/>
  </r>
  <r>
    <n v="3"/>
    <x v="3"/>
    <s v="Vision-oriented fresh-thinking conglomeration"/>
    <x v="3"/>
    <n v="2477"/>
    <n v="0.58976190476190471"/>
    <x v="0"/>
    <n v="103.20833333333333"/>
    <n v="24"/>
    <x v="1"/>
    <s v="USD"/>
    <x v="3"/>
    <x v="3"/>
    <n v="1568955600"/>
    <d v="2019-09-20T05:00:00"/>
    <b v="0"/>
    <b v="0"/>
    <s v="music/rock"/>
    <x v="1"/>
    <x v="1"/>
  </r>
  <r>
    <n v="4"/>
    <x v="4"/>
    <s v="Proactive foreground core"/>
    <x v="4"/>
    <n v="5265"/>
    <n v="0.69276315789473686"/>
    <x v="0"/>
    <n v="99.339622641509436"/>
    <n v="53"/>
    <x v="1"/>
    <s v="USD"/>
    <x v="4"/>
    <x v="4"/>
    <n v="1548309600"/>
    <d v="2019-01-24T06:00:00"/>
    <b v="0"/>
    <b v="0"/>
    <s v="theater/plays"/>
    <x v="3"/>
    <x v="3"/>
  </r>
  <r>
    <n v="5"/>
    <x v="5"/>
    <s v="Open-source optimizing database"/>
    <x v="4"/>
    <n v="13195"/>
    <n v="1.7361842105263159"/>
    <x v="1"/>
    <n v="75.833333333333329"/>
    <n v="174"/>
    <x v="3"/>
    <s v="DKK"/>
    <x v="5"/>
    <x v="5"/>
    <n v="1347080400"/>
    <d v="2012-09-08T05:00:00"/>
    <b v="0"/>
    <b v="0"/>
    <s v="theater/plays"/>
    <x v="3"/>
    <x v="3"/>
  </r>
  <r>
    <n v="6"/>
    <x v="6"/>
    <s v="Operative upward-trending algorithm"/>
    <x v="5"/>
    <n v="1090"/>
    <n v="0.20961538461538462"/>
    <x v="0"/>
    <n v="60.555555555555557"/>
    <n v="18"/>
    <x v="4"/>
    <s v="GBP"/>
    <x v="6"/>
    <x v="6"/>
    <n v="1505365200"/>
    <d v="2017-09-14T05:00:00"/>
    <b v="0"/>
    <b v="0"/>
    <s v="film &amp; video/documentary"/>
    <x v="4"/>
    <x v="4"/>
  </r>
  <r>
    <n v="7"/>
    <x v="7"/>
    <s v="Centralized cohesive challenge"/>
    <x v="6"/>
    <n v="14741"/>
    <n v="3.2757777777777779"/>
    <x v="1"/>
    <n v="64.93832599118943"/>
    <n v="227"/>
    <x v="3"/>
    <s v="DKK"/>
    <x v="7"/>
    <x v="7"/>
    <n v="1439614800"/>
    <d v="2015-08-15T05:00:00"/>
    <b v="0"/>
    <b v="0"/>
    <s v="theater/plays"/>
    <x v="3"/>
    <x v="3"/>
  </r>
  <r>
    <n v="8"/>
    <x v="8"/>
    <s v="Exclusive attitude-oriented intranet"/>
    <x v="7"/>
    <n v="21946"/>
    <n v="0.19932788374205268"/>
    <x v="2"/>
    <n v="30.997175141242938"/>
    <n v="708"/>
    <x v="3"/>
    <s v="DKK"/>
    <x v="8"/>
    <x v="8"/>
    <n v="1281502800"/>
    <d v="2010-08-11T05:00:00"/>
    <b v="0"/>
    <b v="0"/>
    <s v="theater/plays"/>
    <x v="3"/>
    <x v="3"/>
  </r>
  <r>
    <n v="9"/>
    <x v="9"/>
    <s v="Open-source fresh-thinking model"/>
    <x v="8"/>
    <n v="3208"/>
    <n v="0.51741935483870971"/>
    <x v="0"/>
    <n v="72.909090909090907"/>
    <n v="44"/>
    <x v="1"/>
    <s v="USD"/>
    <x v="9"/>
    <x v="9"/>
    <n v="1383804000"/>
    <d v="2013-11-07T06:00:00"/>
    <b v="0"/>
    <b v="0"/>
    <s v="music/electric music"/>
    <x v="1"/>
    <x v="5"/>
  </r>
  <r>
    <n v="10"/>
    <x v="10"/>
    <s v="Monitored empowering installation"/>
    <x v="5"/>
    <n v="13838"/>
    <n v="2.6611538461538462"/>
    <x v="1"/>
    <n v="62.9"/>
    <n v="220"/>
    <x v="1"/>
    <s v="USD"/>
    <x v="1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x v="9"/>
    <n v="3030"/>
    <n v="0.48095238095238096"/>
    <x v="0"/>
    <n v="112.22222222222223"/>
    <n v="27"/>
    <x v="1"/>
    <s v="USD"/>
    <x v="11"/>
    <x v="11"/>
    <n v="1285563600"/>
    <d v="2010-09-27T05:00:00"/>
    <b v="0"/>
    <b v="1"/>
    <s v="theater/plays"/>
    <x v="3"/>
    <x v="3"/>
  </r>
  <r>
    <n v="12"/>
    <x v="12"/>
    <s v="Assimilated hybrid intranet"/>
    <x v="9"/>
    <n v="5629"/>
    <n v="0.89349206349206345"/>
    <x v="0"/>
    <n v="102.34545454545454"/>
    <n v="55"/>
    <x v="1"/>
    <s v="USD"/>
    <x v="12"/>
    <x v="12"/>
    <n v="1572411600"/>
    <d v="2019-10-30T05:00:00"/>
    <b v="0"/>
    <b v="0"/>
    <s v="film &amp; video/drama"/>
    <x v="4"/>
    <x v="6"/>
  </r>
  <r>
    <n v="13"/>
    <x v="13"/>
    <s v="Multi-tiered directional open architecture"/>
    <x v="3"/>
    <n v="10295"/>
    <n v="2.4511904761904764"/>
    <x v="1"/>
    <n v="105.05102040816327"/>
    <n v="98"/>
    <x v="1"/>
    <s v="USD"/>
    <x v="13"/>
    <x v="13"/>
    <n v="1466658000"/>
    <d v="2016-06-23T05:00:00"/>
    <b v="0"/>
    <b v="0"/>
    <s v="music/indie rock"/>
    <x v="1"/>
    <x v="7"/>
  </r>
  <r>
    <n v="14"/>
    <x v="14"/>
    <s v="Cloned directional synergy"/>
    <x v="10"/>
    <n v="18829"/>
    <n v="0.66769503546099296"/>
    <x v="0"/>
    <n v="94.144999999999996"/>
    <n v="200"/>
    <x v="1"/>
    <s v="USD"/>
    <x v="14"/>
    <x v="14"/>
    <n v="1333342800"/>
    <d v="2012-04-02T05:00:00"/>
    <b v="0"/>
    <b v="0"/>
    <s v="music/indie rock"/>
    <x v="1"/>
    <x v="7"/>
  </r>
  <r>
    <n v="15"/>
    <x v="15"/>
    <s v="Extended eco-centric pricing structure"/>
    <x v="11"/>
    <n v="38414"/>
    <n v="0.47307881773399013"/>
    <x v="0"/>
    <n v="84.986725663716811"/>
    <n v="452"/>
    <x v="1"/>
    <s v="USD"/>
    <x v="15"/>
    <x v="15"/>
    <n v="1576303200"/>
    <d v="2019-12-14T06:00:00"/>
    <b v="0"/>
    <b v="0"/>
    <s v="technology/wearables"/>
    <x v="2"/>
    <x v="8"/>
  </r>
  <r>
    <n v="16"/>
    <x v="16"/>
    <s v="Cross-platform systemic adapter"/>
    <x v="12"/>
    <n v="11041"/>
    <n v="6.4947058823529416"/>
    <x v="1"/>
    <n v="110.41"/>
    <n v="100"/>
    <x v="1"/>
    <s v="USD"/>
    <x v="16"/>
    <x v="16"/>
    <n v="1392271200"/>
    <d v="2014-02-13T06:00:00"/>
    <b v="0"/>
    <b v="0"/>
    <s v="publishing/nonfiction"/>
    <x v="5"/>
    <x v="9"/>
  </r>
  <r>
    <n v="17"/>
    <x v="17"/>
    <s v="Seamless 4thgeneration methodology"/>
    <x v="13"/>
    <n v="134845"/>
    <n v="1.5939125295508274"/>
    <x v="1"/>
    <n v="107.96236989591674"/>
    <n v="1249"/>
    <x v="1"/>
    <s v="USD"/>
    <x v="17"/>
    <x v="17"/>
    <n v="1294898400"/>
    <d v="2011-01-13T06:00:00"/>
    <b v="0"/>
    <b v="0"/>
    <s v="film &amp; video/animation"/>
    <x v="4"/>
    <x v="10"/>
  </r>
  <r>
    <n v="18"/>
    <x v="18"/>
    <s v="Exclusive needs-based adapter"/>
    <x v="14"/>
    <n v="6089"/>
    <n v="0.66912087912087914"/>
    <x v="3"/>
    <n v="45.103703703703701"/>
    <n v="135"/>
    <x v="1"/>
    <s v="USD"/>
    <x v="18"/>
    <x v="18"/>
    <n v="1537074000"/>
    <d v="2018-09-16T05:00:00"/>
    <b v="0"/>
    <b v="0"/>
    <s v="theater/plays"/>
    <x v="3"/>
    <x v="3"/>
  </r>
  <r>
    <n v="19"/>
    <x v="19"/>
    <s v="Down-sized cohesive archive"/>
    <x v="15"/>
    <n v="30331"/>
    <n v="0.48529600000000001"/>
    <x v="0"/>
    <n v="45.001483679525222"/>
    <n v="674"/>
    <x v="1"/>
    <s v="USD"/>
    <x v="19"/>
    <x v="19"/>
    <n v="1553490000"/>
    <d v="2019-03-25T05:00:00"/>
    <b v="0"/>
    <b v="1"/>
    <s v="theater/plays"/>
    <x v="3"/>
    <x v="3"/>
  </r>
  <r>
    <n v="20"/>
    <x v="20"/>
    <s v="Proactive composite alliance"/>
    <x v="16"/>
    <n v="147936"/>
    <n v="1.1224279210925645"/>
    <x v="1"/>
    <n v="105.97134670487107"/>
    <n v="1396"/>
    <x v="1"/>
    <s v="USD"/>
    <x v="20"/>
    <x v="20"/>
    <n v="1406523600"/>
    <d v="2014-07-28T05:00:00"/>
    <b v="0"/>
    <b v="0"/>
    <s v="film &amp; video/drama"/>
    <x v="4"/>
    <x v="6"/>
  </r>
  <r>
    <n v="21"/>
    <x v="21"/>
    <s v="Re-engineered intangible definition"/>
    <x v="17"/>
    <n v="38533"/>
    <n v="0.40992553191489361"/>
    <x v="0"/>
    <n v="69.055555555555557"/>
    <n v="558"/>
    <x v="1"/>
    <s v="USD"/>
    <x v="21"/>
    <x v="21"/>
    <n v="1316322000"/>
    <d v="2011-09-18T05:00:00"/>
    <b v="0"/>
    <b v="0"/>
    <s v="theater/plays"/>
    <x v="3"/>
    <x v="3"/>
  </r>
  <r>
    <n v="22"/>
    <x v="22"/>
    <s v="Enhanced dynamic definition"/>
    <x v="18"/>
    <n v="75690"/>
    <n v="1.2807106598984772"/>
    <x v="1"/>
    <n v="85.044943820224717"/>
    <n v="890"/>
    <x v="1"/>
    <s v="USD"/>
    <x v="22"/>
    <x v="22"/>
    <n v="1524027600"/>
    <d v="2018-04-18T05:00:00"/>
    <b v="0"/>
    <b v="0"/>
    <s v="theater/plays"/>
    <x v="3"/>
    <x v="3"/>
  </r>
  <r>
    <n v="23"/>
    <x v="23"/>
    <s v="Devolved next generation adapter"/>
    <x v="6"/>
    <n v="14942"/>
    <n v="3.3204444444444445"/>
    <x v="1"/>
    <n v="105.22535211267606"/>
    <n v="142"/>
    <x v="4"/>
    <s v="GBP"/>
    <x v="23"/>
    <x v="23"/>
    <n v="1554699600"/>
    <d v="2019-04-08T05:00:00"/>
    <b v="0"/>
    <b v="0"/>
    <s v="film &amp; video/documentary"/>
    <x v="4"/>
    <x v="4"/>
  </r>
  <r>
    <n v="24"/>
    <x v="24"/>
    <s v="Cross-platform intermediate frame"/>
    <x v="19"/>
    <n v="104257"/>
    <n v="1.1283225108225108"/>
    <x v="1"/>
    <n v="39.003741114852225"/>
    <n v="2673"/>
    <x v="1"/>
    <s v="USD"/>
    <x v="24"/>
    <x v="24"/>
    <n v="1403499600"/>
    <d v="2014-06-23T05:00:00"/>
    <b v="0"/>
    <b v="0"/>
    <s v="technology/wearables"/>
    <x v="2"/>
    <x v="8"/>
  </r>
  <r>
    <n v="25"/>
    <x v="25"/>
    <s v="Monitored impactful analyzer"/>
    <x v="20"/>
    <n v="11904"/>
    <n v="2.1643636363636363"/>
    <x v="1"/>
    <n v="73.030674846625772"/>
    <n v="163"/>
    <x v="1"/>
    <s v="USD"/>
    <x v="25"/>
    <x v="25"/>
    <n v="1307422800"/>
    <d v="2011-06-07T05:00:00"/>
    <b v="0"/>
    <b v="1"/>
    <s v="games/video games"/>
    <x v="6"/>
    <x v="11"/>
  </r>
  <r>
    <n v="26"/>
    <x v="26"/>
    <s v="Optional responsive customer loyalty"/>
    <x v="21"/>
    <n v="51814"/>
    <n v="0.4819906976744186"/>
    <x v="3"/>
    <n v="35.009459459459457"/>
    <n v="1480"/>
    <x v="1"/>
    <s v="USD"/>
    <x v="26"/>
    <x v="26"/>
    <n v="1535346000"/>
    <d v="2018-08-27T05:00:00"/>
    <b v="0"/>
    <b v="0"/>
    <s v="theater/plays"/>
    <x v="3"/>
    <x v="3"/>
  </r>
  <r>
    <n v="27"/>
    <x v="27"/>
    <s v="Diverse transitional migration"/>
    <x v="22"/>
    <n v="1599"/>
    <n v="0.79949999999999999"/>
    <x v="0"/>
    <n v="106.6"/>
    <n v="15"/>
    <x v="1"/>
    <s v="USD"/>
    <x v="27"/>
    <x v="27"/>
    <n v="1444539600"/>
    <d v="2015-10-11T05:00:00"/>
    <b v="0"/>
    <b v="0"/>
    <s v="music/rock"/>
    <x v="1"/>
    <x v="1"/>
  </r>
  <r>
    <n v="28"/>
    <x v="28"/>
    <s v="Synchronized global task-force"/>
    <x v="23"/>
    <n v="137635"/>
    <n v="1.0522553516819573"/>
    <x v="1"/>
    <n v="61.997747747747745"/>
    <n v="2220"/>
    <x v="1"/>
    <s v="USD"/>
    <x v="28"/>
    <x v="28"/>
    <n v="1267682400"/>
    <d v="2010-03-04T06:00:00"/>
    <b v="0"/>
    <b v="1"/>
    <s v="theater/plays"/>
    <x v="3"/>
    <x v="3"/>
  </r>
  <r>
    <n v="29"/>
    <x v="29"/>
    <s v="Focused 6thgeneration forecast"/>
    <x v="24"/>
    <n v="150965"/>
    <n v="3.2889978213507627"/>
    <x v="1"/>
    <n v="94.000622665006233"/>
    <n v="1606"/>
    <x v="5"/>
    <s v="CHF"/>
    <x v="29"/>
    <x v="29"/>
    <n v="1535518800"/>
    <d v="2018-08-29T05:00:00"/>
    <b v="0"/>
    <b v="0"/>
    <s v="film &amp; video/shorts"/>
    <x v="4"/>
    <x v="12"/>
  </r>
  <r>
    <n v="30"/>
    <x v="30"/>
    <s v="Down-sized analyzing challenge"/>
    <x v="25"/>
    <n v="14455"/>
    <n v="1.606111111111111"/>
    <x v="1"/>
    <n v="112.05426356589147"/>
    <n v="129"/>
    <x v="1"/>
    <s v="USD"/>
    <x v="30"/>
    <x v="30"/>
    <n v="1559106000"/>
    <d v="2019-05-29T05:00:00"/>
    <b v="0"/>
    <b v="0"/>
    <s v="film &amp; video/animation"/>
    <x v="4"/>
    <x v="10"/>
  </r>
  <r>
    <n v="31"/>
    <x v="31"/>
    <s v="Progressive needs-based focus group"/>
    <x v="26"/>
    <n v="10850"/>
    <n v="3.1"/>
    <x v="1"/>
    <n v="48.008849557522126"/>
    <n v="226"/>
    <x v="4"/>
    <s v="GBP"/>
    <x v="31"/>
    <x v="31"/>
    <n v="1454392800"/>
    <d v="2016-02-02T06:00:00"/>
    <b v="0"/>
    <b v="0"/>
    <s v="games/video games"/>
    <x v="6"/>
    <x v="11"/>
  </r>
  <r>
    <n v="32"/>
    <x v="32"/>
    <s v="Ergonomic 6thgeneration success"/>
    <x v="27"/>
    <n v="87676"/>
    <n v="0.86807920792079207"/>
    <x v="0"/>
    <n v="38.004334633723452"/>
    <n v="2307"/>
    <x v="6"/>
    <s v="EUR"/>
    <x v="32"/>
    <x v="32"/>
    <n v="1517896800"/>
    <d v="2018-02-06T06:00:00"/>
    <b v="0"/>
    <b v="0"/>
    <s v="film &amp; video/documentary"/>
    <x v="4"/>
    <x v="4"/>
  </r>
  <r>
    <n v="33"/>
    <x v="33"/>
    <s v="Exclusive interactive approach"/>
    <x v="28"/>
    <n v="189666"/>
    <n v="3.7782071713147412"/>
    <x v="1"/>
    <n v="35.000184535892231"/>
    <n v="5419"/>
    <x v="1"/>
    <s v="USD"/>
    <x v="33"/>
    <x v="33"/>
    <n v="1415685600"/>
    <d v="2014-11-11T06:00:00"/>
    <b v="0"/>
    <b v="0"/>
    <s v="theater/plays"/>
    <x v="3"/>
    <x v="3"/>
  </r>
  <r>
    <n v="34"/>
    <x v="34"/>
    <s v="Reverse-engineered asynchronous archive"/>
    <x v="29"/>
    <n v="14025"/>
    <n v="1.5080645161290323"/>
    <x v="1"/>
    <n v="85"/>
    <n v="165"/>
    <x v="1"/>
    <s v="USD"/>
    <x v="34"/>
    <x v="34"/>
    <n v="1490677200"/>
    <d v="2017-03-28T05:00:00"/>
    <b v="0"/>
    <b v="0"/>
    <s v="film &amp; video/documentary"/>
    <x v="4"/>
    <x v="4"/>
  </r>
  <r>
    <n v="35"/>
    <x v="35"/>
    <s v="Synergized intangible challenge"/>
    <x v="30"/>
    <n v="188628"/>
    <n v="1.5030119521912351"/>
    <x v="1"/>
    <n v="95.993893129770996"/>
    <n v="1965"/>
    <x v="3"/>
    <s v="DKK"/>
    <x v="35"/>
    <x v="35"/>
    <n v="1551506400"/>
    <d v="2019-03-02T06:00:00"/>
    <b v="0"/>
    <b v="1"/>
    <s v="film &amp; video/drama"/>
    <x v="4"/>
    <x v="6"/>
  </r>
  <r>
    <n v="36"/>
    <x v="36"/>
    <s v="Monitored multi-state encryption"/>
    <x v="31"/>
    <n v="1101"/>
    <n v="1.572857142857143"/>
    <x v="1"/>
    <n v="68.8125"/>
    <n v="16"/>
    <x v="1"/>
    <s v="USD"/>
    <x v="36"/>
    <x v="36"/>
    <n v="1300856400"/>
    <d v="2011-03-23T05:00:00"/>
    <b v="0"/>
    <b v="0"/>
    <s v="theater/plays"/>
    <x v="3"/>
    <x v="3"/>
  </r>
  <r>
    <n v="37"/>
    <x v="37"/>
    <s v="Profound attitude-oriented functionalities"/>
    <x v="32"/>
    <n v="11339"/>
    <n v="1.3998765432098765"/>
    <x v="1"/>
    <n v="105.97196261682242"/>
    <n v="107"/>
    <x v="1"/>
    <s v="USD"/>
    <x v="37"/>
    <x v="37"/>
    <n v="1573192800"/>
    <d v="2019-11-08T06:00:00"/>
    <b v="0"/>
    <b v="1"/>
    <s v="publishing/fiction"/>
    <x v="5"/>
    <x v="13"/>
  </r>
  <r>
    <n v="38"/>
    <x v="38"/>
    <s v="Digitized client-driven database"/>
    <x v="33"/>
    <n v="10085"/>
    <n v="3.2532258064516131"/>
    <x v="1"/>
    <n v="75.261194029850742"/>
    <n v="134"/>
    <x v="1"/>
    <s v="USD"/>
    <x v="38"/>
    <x v="38"/>
    <n v="1287810000"/>
    <d v="2010-10-23T05:00:00"/>
    <b v="0"/>
    <b v="0"/>
    <s v="photography/photography books"/>
    <x v="7"/>
    <x v="14"/>
  </r>
  <r>
    <n v="39"/>
    <x v="39"/>
    <s v="Organized bi-directional function"/>
    <x v="34"/>
    <n v="5027"/>
    <n v="0.50777777777777777"/>
    <x v="0"/>
    <n v="57.125"/>
    <n v="88"/>
    <x v="3"/>
    <s v="DKK"/>
    <x v="39"/>
    <x v="39"/>
    <n v="1362978000"/>
    <d v="2013-03-11T05:00:00"/>
    <b v="0"/>
    <b v="0"/>
    <s v="theater/plays"/>
    <x v="3"/>
    <x v="3"/>
  </r>
  <r>
    <n v="40"/>
    <x v="40"/>
    <s v="Reduced stable middleware"/>
    <x v="35"/>
    <n v="14878"/>
    <n v="1.6906818181818182"/>
    <x v="1"/>
    <n v="75.141414141414145"/>
    <n v="198"/>
    <x v="1"/>
    <s v="USD"/>
    <x v="40"/>
    <x v="40"/>
    <n v="1277355600"/>
    <d v="2010-06-24T05:00:00"/>
    <b v="0"/>
    <b v="1"/>
    <s v="technology/wearables"/>
    <x v="2"/>
    <x v="8"/>
  </r>
  <r>
    <n v="41"/>
    <x v="41"/>
    <s v="Universal 5thgeneration neural-net"/>
    <x v="36"/>
    <n v="11924"/>
    <n v="2.1292857142857144"/>
    <x v="1"/>
    <n v="107.42342342342343"/>
    <n v="111"/>
    <x v="6"/>
    <s v="EUR"/>
    <x v="41"/>
    <x v="41"/>
    <n v="1348981200"/>
    <d v="2012-09-30T05:00:00"/>
    <b v="0"/>
    <b v="1"/>
    <s v="music/rock"/>
    <x v="1"/>
    <x v="1"/>
  </r>
  <r>
    <n v="42"/>
    <x v="42"/>
    <s v="Virtual uniform frame"/>
    <x v="37"/>
    <n v="7991"/>
    <n v="4.4394444444444447"/>
    <x v="1"/>
    <n v="35.995495495495497"/>
    <n v="222"/>
    <x v="1"/>
    <s v="USD"/>
    <x v="42"/>
    <x v="42"/>
    <n v="1310533200"/>
    <d v="2011-07-13T05:00:00"/>
    <b v="0"/>
    <b v="0"/>
    <s v="food/food trucks"/>
    <x v="0"/>
    <x v="0"/>
  </r>
  <r>
    <n v="43"/>
    <x v="43"/>
    <s v="Profound explicit paradigm"/>
    <x v="38"/>
    <n v="167717"/>
    <n v="1.859390243902439"/>
    <x v="1"/>
    <n v="26.998873148744366"/>
    <n v="6212"/>
    <x v="1"/>
    <s v="USD"/>
    <x v="43"/>
    <x v="43"/>
    <n v="1407560400"/>
    <d v="2014-08-09T05:00:00"/>
    <b v="0"/>
    <b v="0"/>
    <s v="publishing/radio &amp; podcasts"/>
    <x v="5"/>
    <x v="15"/>
  </r>
  <r>
    <n v="44"/>
    <x v="44"/>
    <s v="Visionary real-time groupware"/>
    <x v="39"/>
    <n v="10541"/>
    <n v="6.5881249999999998"/>
    <x v="1"/>
    <n v="107.56122448979592"/>
    <n v="98"/>
    <x v="3"/>
    <s v="DKK"/>
    <x v="44"/>
    <x v="44"/>
    <n v="1552885200"/>
    <d v="2019-03-18T05:00:00"/>
    <b v="0"/>
    <b v="0"/>
    <s v="publishing/fiction"/>
    <x v="5"/>
    <x v="13"/>
  </r>
  <r>
    <n v="45"/>
    <x v="45"/>
    <s v="Networked tertiary Graphical User Interface"/>
    <x v="40"/>
    <n v="4530"/>
    <n v="0.4768421052631579"/>
    <x v="0"/>
    <n v="94.375"/>
    <n v="48"/>
    <x v="1"/>
    <s v="USD"/>
    <x v="45"/>
    <x v="45"/>
    <n v="1479362400"/>
    <d v="2016-11-17T06:00:00"/>
    <b v="0"/>
    <b v="1"/>
    <s v="theater/plays"/>
    <x v="3"/>
    <x v="3"/>
  </r>
  <r>
    <n v="46"/>
    <x v="46"/>
    <s v="Virtual grid-enabled task-force"/>
    <x v="41"/>
    <n v="4247"/>
    <n v="1.1478378378378378"/>
    <x v="1"/>
    <n v="46.163043478260867"/>
    <n v="92"/>
    <x v="1"/>
    <s v="USD"/>
    <x v="46"/>
    <x v="46"/>
    <n v="1280552400"/>
    <d v="2010-07-31T05:00:00"/>
    <b v="0"/>
    <b v="0"/>
    <s v="music/rock"/>
    <x v="1"/>
    <x v="1"/>
  </r>
  <r>
    <n v="47"/>
    <x v="47"/>
    <s v="Function-based multi-state software"/>
    <x v="42"/>
    <n v="7129"/>
    <n v="4.7526666666666664"/>
    <x v="1"/>
    <n v="47.845637583892618"/>
    <n v="149"/>
    <x v="1"/>
    <s v="USD"/>
    <x v="47"/>
    <x v="47"/>
    <n v="1398661200"/>
    <d v="2014-04-28T05:00:00"/>
    <b v="0"/>
    <b v="0"/>
    <s v="theater/plays"/>
    <x v="3"/>
    <x v="3"/>
  </r>
  <r>
    <n v="48"/>
    <x v="48"/>
    <s v="Optimized leadingedge concept"/>
    <x v="43"/>
    <n v="128862"/>
    <n v="3.86972972972973"/>
    <x v="1"/>
    <n v="53.007815713698065"/>
    <n v="2431"/>
    <x v="1"/>
    <s v="USD"/>
    <x v="48"/>
    <x v="48"/>
    <n v="1436245200"/>
    <d v="2015-07-07T05:00:00"/>
    <b v="0"/>
    <b v="0"/>
    <s v="theater/plays"/>
    <x v="3"/>
    <x v="3"/>
  </r>
  <r>
    <n v="49"/>
    <x v="49"/>
    <s v="Sharable holistic interface"/>
    <x v="44"/>
    <n v="13653"/>
    <n v="1.89625"/>
    <x v="1"/>
    <n v="45.059405940594061"/>
    <n v="303"/>
    <x v="1"/>
    <s v="USD"/>
    <x v="49"/>
    <x v="49"/>
    <n v="1575439200"/>
    <d v="2019-12-04T06:00:00"/>
    <b v="0"/>
    <b v="0"/>
    <s v="music/rock"/>
    <x v="1"/>
    <x v="1"/>
  </r>
  <r>
    <n v="50"/>
    <x v="50"/>
    <s v="Down-sized system-worthy secured line"/>
    <x v="0"/>
    <n v="2"/>
    <n v="0.02"/>
    <x v="0"/>
    <n v="2"/>
    <n v="1"/>
    <x v="6"/>
    <s v="EUR"/>
    <x v="50"/>
    <x v="50"/>
    <n v="1377752400"/>
    <d v="2013-08-29T05:00:00"/>
    <b v="0"/>
    <b v="0"/>
    <s v="music/metal"/>
    <x v="1"/>
    <x v="16"/>
  </r>
  <r>
    <n v="51"/>
    <x v="51"/>
    <s v="Inverse secondary infrastructure"/>
    <x v="45"/>
    <n v="145243"/>
    <n v="0.91867805186590767"/>
    <x v="0"/>
    <n v="99.006816632583508"/>
    <n v="1467"/>
    <x v="4"/>
    <s v="GBP"/>
    <x v="51"/>
    <x v="51"/>
    <n v="1334206800"/>
    <d v="2012-04-12T05:00:00"/>
    <b v="0"/>
    <b v="1"/>
    <s v="technology/wearables"/>
    <x v="2"/>
    <x v="8"/>
  </r>
  <r>
    <n v="52"/>
    <x v="52"/>
    <s v="Organic foreground leverage"/>
    <x v="44"/>
    <n v="2459"/>
    <n v="0.34152777777777776"/>
    <x v="0"/>
    <n v="32.786666666666669"/>
    <n v="75"/>
    <x v="1"/>
    <s v="USD"/>
    <x v="52"/>
    <x v="52"/>
    <n v="1284872400"/>
    <d v="2010-09-19T05:00:00"/>
    <b v="0"/>
    <b v="0"/>
    <s v="theater/plays"/>
    <x v="3"/>
    <x v="3"/>
  </r>
  <r>
    <n v="53"/>
    <x v="53"/>
    <s v="Reverse-engineered static concept"/>
    <x v="35"/>
    <n v="12356"/>
    <n v="1.4040909090909091"/>
    <x v="1"/>
    <n v="59.119617224880386"/>
    <n v="209"/>
    <x v="1"/>
    <s v="USD"/>
    <x v="53"/>
    <x v="53"/>
    <n v="1403931600"/>
    <d v="2014-06-28T05:00:00"/>
    <b v="0"/>
    <b v="0"/>
    <s v="film &amp; video/drama"/>
    <x v="4"/>
    <x v="6"/>
  </r>
  <r>
    <n v="54"/>
    <x v="54"/>
    <s v="Multi-channeled neutral customer loyalty"/>
    <x v="46"/>
    <n v="5392"/>
    <n v="0.89866666666666661"/>
    <x v="0"/>
    <n v="44.93333333333333"/>
    <n v="120"/>
    <x v="1"/>
    <s v="USD"/>
    <x v="54"/>
    <x v="54"/>
    <n v="1521262800"/>
    <d v="2018-03-17T05:00:00"/>
    <b v="0"/>
    <b v="0"/>
    <s v="technology/wearables"/>
    <x v="2"/>
    <x v="8"/>
  </r>
  <r>
    <n v="55"/>
    <x v="55"/>
    <s v="Reverse-engineered bifurcated strategy"/>
    <x v="47"/>
    <n v="11746"/>
    <n v="1.7796969696969698"/>
    <x v="1"/>
    <n v="89.664122137404576"/>
    <n v="131"/>
    <x v="1"/>
    <s v="USD"/>
    <x v="55"/>
    <x v="55"/>
    <n v="1533358800"/>
    <d v="2018-08-04T05:00:00"/>
    <b v="0"/>
    <b v="0"/>
    <s v="music/jazz"/>
    <x v="1"/>
    <x v="17"/>
  </r>
  <r>
    <n v="56"/>
    <x v="56"/>
    <s v="Horizontal context-sensitive knowledge user"/>
    <x v="48"/>
    <n v="11493"/>
    <n v="1.436625"/>
    <x v="1"/>
    <n v="70.079268292682926"/>
    <n v="164"/>
    <x v="1"/>
    <s v="USD"/>
    <x v="56"/>
    <x v="56"/>
    <n v="1421474400"/>
    <d v="2015-01-17T06:00:00"/>
    <b v="0"/>
    <b v="0"/>
    <s v="technology/wearables"/>
    <x v="2"/>
    <x v="8"/>
  </r>
  <r>
    <n v="57"/>
    <x v="57"/>
    <s v="Cross-group multi-state task-force"/>
    <x v="49"/>
    <n v="6243"/>
    <n v="2.1527586206896552"/>
    <x v="1"/>
    <n v="31.059701492537314"/>
    <n v="201"/>
    <x v="1"/>
    <s v="USD"/>
    <x v="57"/>
    <x v="57"/>
    <n v="1505278800"/>
    <d v="2017-09-13T05:00:00"/>
    <b v="0"/>
    <b v="0"/>
    <s v="games/video games"/>
    <x v="6"/>
    <x v="11"/>
  </r>
  <r>
    <n v="58"/>
    <x v="58"/>
    <s v="Expanded 3rdgeneration strategy"/>
    <x v="50"/>
    <n v="6132"/>
    <n v="2.2711111111111113"/>
    <x v="1"/>
    <n v="29.061611374407583"/>
    <n v="211"/>
    <x v="1"/>
    <s v="USD"/>
    <x v="58"/>
    <x v="58"/>
    <n v="1443934800"/>
    <d v="2015-10-04T05:00:00"/>
    <b v="0"/>
    <b v="0"/>
    <s v="theater/plays"/>
    <x v="3"/>
    <x v="3"/>
  </r>
  <r>
    <n v="59"/>
    <x v="59"/>
    <s v="Assimilated real-time support"/>
    <x v="1"/>
    <n v="3851"/>
    <n v="2.7507142857142859"/>
    <x v="1"/>
    <n v="30.0859375"/>
    <n v="128"/>
    <x v="1"/>
    <s v="USD"/>
    <x v="59"/>
    <x v="59"/>
    <n v="1498539600"/>
    <d v="2017-06-27T05:00:00"/>
    <b v="0"/>
    <b v="1"/>
    <s v="theater/plays"/>
    <x v="3"/>
    <x v="3"/>
  </r>
  <r>
    <n v="60"/>
    <x v="60"/>
    <s v="User-centric regional database"/>
    <x v="51"/>
    <n v="135997"/>
    <n v="1.4437048832271762"/>
    <x v="1"/>
    <n v="84.998125000000002"/>
    <n v="1600"/>
    <x v="0"/>
    <s v="CAD"/>
    <x v="60"/>
    <x v="60"/>
    <n v="1342760400"/>
    <d v="2012-07-20T05:00:00"/>
    <b v="0"/>
    <b v="0"/>
    <s v="theater/plays"/>
    <x v="3"/>
    <x v="3"/>
  </r>
  <r>
    <n v="61"/>
    <x v="61"/>
    <s v="Open-source zero administration complexity"/>
    <x v="52"/>
    <n v="184750"/>
    <n v="0.92745983935742971"/>
    <x v="0"/>
    <n v="82.001775410563695"/>
    <n v="2253"/>
    <x v="0"/>
    <s v="CAD"/>
    <x v="61"/>
    <x v="61"/>
    <n v="1301720400"/>
    <d v="2011-04-02T05:00:00"/>
    <b v="0"/>
    <b v="0"/>
    <s v="theater/plays"/>
    <x v="3"/>
    <x v="3"/>
  </r>
  <r>
    <n v="62"/>
    <x v="62"/>
    <s v="Organized incremental standardization"/>
    <x v="22"/>
    <n v="14452"/>
    <n v="7.226"/>
    <x v="1"/>
    <n v="58.040160642570278"/>
    <n v="249"/>
    <x v="1"/>
    <s v="USD"/>
    <x v="62"/>
    <x v="62"/>
    <n v="1433566800"/>
    <d v="2015-06-06T05:00:00"/>
    <b v="0"/>
    <b v="0"/>
    <s v="technology/web"/>
    <x v="2"/>
    <x v="2"/>
  </r>
  <r>
    <n v="63"/>
    <x v="63"/>
    <s v="Assimilated didactic open system"/>
    <x v="53"/>
    <n v="557"/>
    <n v="0.11851063829787234"/>
    <x v="0"/>
    <n v="111.4"/>
    <n v="5"/>
    <x v="1"/>
    <s v="USD"/>
    <x v="63"/>
    <x v="63"/>
    <n v="1493874000"/>
    <d v="2017-05-04T05:00:00"/>
    <b v="0"/>
    <b v="0"/>
    <s v="theater/plays"/>
    <x v="3"/>
    <x v="3"/>
  </r>
  <r>
    <n v="64"/>
    <x v="64"/>
    <s v="Vision-oriented logistical intranet"/>
    <x v="54"/>
    <n v="2734"/>
    <n v="0.97642857142857142"/>
    <x v="0"/>
    <n v="71.94736842105263"/>
    <n v="38"/>
    <x v="1"/>
    <s v="USD"/>
    <x v="64"/>
    <x v="64"/>
    <n v="1531803600"/>
    <d v="2018-07-17T05:00:00"/>
    <b v="0"/>
    <b v="1"/>
    <s v="technology/web"/>
    <x v="2"/>
    <x v="2"/>
  </r>
  <r>
    <n v="65"/>
    <x v="65"/>
    <s v="Mandatory incremental projection"/>
    <x v="55"/>
    <n v="14405"/>
    <n v="2.3614754098360655"/>
    <x v="1"/>
    <n v="61.038135593220339"/>
    <n v="236"/>
    <x v="1"/>
    <s v="USD"/>
    <x v="65"/>
    <x v="65"/>
    <n v="1296712800"/>
    <d v="2011-02-03T06:00:00"/>
    <b v="0"/>
    <b v="0"/>
    <s v="theater/plays"/>
    <x v="3"/>
    <x v="3"/>
  </r>
  <r>
    <n v="66"/>
    <x v="66"/>
    <s v="Grass-roots needs-based encryption"/>
    <x v="49"/>
    <n v="1307"/>
    <n v="0.45068965517241377"/>
    <x v="0"/>
    <n v="108.91666666666667"/>
    <n v="12"/>
    <x v="1"/>
    <s v="USD"/>
    <x v="66"/>
    <x v="66"/>
    <n v="1428901200"/>
    <d v="2015-04-13T05:00:00"/>
    <b v="0"/>
    <b v="1"/>
    <s v="theater/plays"/>
    <x v="3"/>
    <x v="3"/>
  </r>
  <r>
    <n v="67"/>
    <x v="67"/>
    <s v="Team-oriented 6thgeneration middleware"/>
    <x v="56"/>
    <n v="117892"/>
    <n v="1.6238567493112948"/>
    <x v="1"/>
    <n v="29.001722017220171"/>
    <n v="4065"/>
    <x v="4"/>
    <s v="GBP"/>
    <x v="67"/>
    <x v="67"/>
    <n v="1264831200"/>
    <d v="2010-01-30T06:00:00"/>
    <b v="0"/>
    <b v="1"/>
    <s v="technology/wearables"/>
    <x v="2"/>
    <x v="8"/>
  </r>
  <r>
    <n v="68"/>
    <x v="68"/>
    <s v="Inverse multi-tasking installation"/>
    <x v="57"/>
    <n v="14508"/>
    <n v="2.5452631578947367"/>
    <x v="1"/>
    <n v="58.975609756097562"/>
    <n v="246"/>
    <x v="6"/>
    <s v="EUR"/>
    <x v="68"/>
    <x v="68"/>
    <n v="1505192400"/>
    <d v="2017-09-12T05:00:00"/>
    <b v="0"/>
    <b v="1"/>
    <s v="theater/plays"/>
    <x v="3"/>
    <x v="3"/>
  </r>
  <r>
    <n v="69"/>
    <x v="69"/>
    <s v="Switchable disintermediate moderator"/>
    <x v="58"/>
    <n v="1901"/>
    <n v="0.24063291139240506"/>
    <x v="3"/>
    <n v="111.82352941176471"/>
    <n v="17"/>
    <x v="1"/>
    <s v="USD"/>
    <x v="69"/>
    <x v="69"/>
    <n v="1295676000"/>
    <d v="2011-01-22T06:00:00"/>
    <b v="0"/>
    <b v="0"/>
    <s v="theater/plays"/>
    <x v="3"/>
    <x v="3"/>
  </r>
  <r>
    <n v="70"/>
    <x v="70"/>
    <s v="Re-engineered 24/7 task-force"/>
    <x v="59"/>
    <n v="158389"/>
    <n v="1.2374140625000001"/>
    <x v="1"/>
    <n v="63.995555555555555"/>
    <n v="2475"/>
    <x v="6"/>
    <s v="EUR"/>
    <x v="70"/>
    <x v="70"/>
    <n v="1292911200"/>
    <d v="2010-12-21T06:00:00"/>
    <b v="0"/>
    <b v="1"/>
    <s v="theater/plays"/>
    <x v="3"/>
    <x v="3"/>
  </r>
  <r>
    <n v="71"/>
    <x v="71"/>
    <s v="Organic object-oriented budgetary management"/>
    <x v="46"/>
    <n v="6484"/>
    <n v="1.0806666666666667"/>
    <x v="1"/>
    <n v="85.315789473684205"/>
    <n v="76"/>
    <x v="1"/>
    <s v="USD"/>
    <x v="71"/>
    <x v="71"/>
    <n v="1575439200"/>
    <d v="2019-12-04T06:00:00"/>
    <b v="0"/>
    <b v="0"/>
    <s v="theater/plays"/>
    <x v="3"/>
    <x v="3"/>
  </r>
  <r>
    <n v="72"/>
    <x v="72"/>
    <s v="Seamless coherent parallelism"/>
    <x v="60"/>
    <n v="4022"/>
    <n v="6.7033333333333331"/>
    <x v="1"/>
    <n v="74.481481481481481"/>
    <n v="54"/>
    <x v="1"/>
    <s v="USD"/>
    <x v="72"/>
    <x v="72"/>
    <n v="1438837200"/>
    <d v="2015-08-06T05:00:00"/>
    <b v="0"/>
    <b v="0"/>
    <s v="film &amp; video/animation"/>
    <x v="4"/>
    <x v="10"/>
  </r>
  <r>
    <n v="73"/>
    <x v="73"/>
    <s v="Cross-platform even-keeled initiative"/>
    <x v="1"/>
    <n v="9253"/>
    <n v="6.609285714285714"/>
    <x v="1"/>
    <n v="105.14772727272727"/>
    <n v="88"/>
    <x v="1"/>
    <s v="USD"/>
    <x v="73"/>
    <x v="73"/>
    <n v="1480485600"/>
    <d v="2016-11-30T06:00:00"/>
    <b v="0"/>
    <b v="0"/>
    <s v="music/jazz"/>
    <x v="1"/>
    <x v="17"/>
  </r>
  <r>
    <n v="74"/>
    <x v="74"/>
    <s v="Progressive tertiary framework"/>
    <x v="61"/>
    <n v="4776"/>
    <n v="1.2246153846153847"/>
    <x v="1"/>
    <n v="56.188235294117646"/>
    <n v="85"/>
    <x v="4"/>
    <s v="GBP"/>
    <x v="74"/>
    <x v="74"/>
    <n v="1459141200"/>
    <d v="2016-03-28T05:00:00"/>
    <b v="0"/>
    <b v="0"/>
    <s v="music/metal"/>
    <x v="1"/>
    <x v="16"/>
  </r>
  <r>
    <n v="75"/>
    <x v="75"/>
    <s v="Multi-layered dynamic protocol"/>
    <x v="62"/>
    <n v="14606"/>
    <n v="1.5057731958762886"/>
    <x v="1"/>
    <n v="85.917647058823533"/>
    <n v="170"/>
    <x v="1"/>
    <s v="USD"/>
    <x v="75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x v="63"/>
    <n v="95993"/>
    <n v="0.78106590724165992"/>
    <x v="0"/>
    <n v="57.00296912114014"/>
    <n v="1684"/>
    <x v="1"/>
    <s v="USD"/>
    <x v="76"/>
    <x v="76"/>
    <n v="1426222800"/>
    <d v="2015-03-13T05:00:00"/>
    <b v="1"/>
    <b v="1"/>
    <s v="theater/plays"/>
    <x v="3"/>
    <x v="3"/>
  </r>
  <r>
    <n v="77"/>
    <x v="77"/>
    <s v="Pre-emptive impactful model"/>
    <x v="40"/>
    <n v="4460"/>
    <n v="0.46947368421052632"/>
    <x v="0"/>
    <n v="79.642857142857139"/>
    <n v="56"/>
    <x v="1"/>
    <s v="USD"/>
    <x v="77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x v="6"/>
    <n v="13536"/>
    <n v="3.008"/>
    <x v="1"/>
    <n v="41.018181818181816"/>
    <n v="330"/>
    <x v="1"/>
    <s v="USD"/>
    <x v="78"/>
    <x v="78"/>
    <n v="1523941200"/>
    <d v="2018-04-17T05:00:00"/>
    <b v="0"/>
    <b v="0"/>
    <s v="publishing/translations"/>
    <x v="5"/>
    <x v="18"/>
  </r>
  <r>
    <n v="79"/>
    <x v="79"/>
    <s v="Triple-buffered reciprocal project"/>
    <x v="64"/>
    <n v="40228"/>
    <n v="0.6959861591695502"/>
    <x v="0"/>
    <n v="48.004773269689736"/>
    <n v="838"/>
    <x v="1"/>
    <s v="USD"/>
    <x v="79"/>
    <x v="79"/>
    <n v="1529557200"/>
    <d v="2018-06-21T05:00:00"/>
    <b v="0"/>
    <b v="0"/>
    <s v="theater/plays"/>
    <x v="3"/>
    <x v="3"/>
  </r>
  <r>
    <n v="80"/>
    <x v="80"/>
    <s v="Cross-platform needs-based approach"/>
    <x v="65"/>
    <n v="7012"/>
    <n v="6.374545454545455"/>
    <x v="1"/>
    <n v="55.212598425196852"/>
    <n v="127"/>
    <x v="1"/>
    <s v="USD"/>
    <x v="80"/>
    <x v="80"/>
    <n v="1506574800"/>
    <d v="2017-09-28T05:00:00"/>
    <b v="0"/>
    <b v="0"/>
    <s v="games/video games"/>
    <x v="6"/>
    <x v="11"/>
  </r>
  <r>
    <n v="81"/>
    <x v="81"/>
    <s v="User-friendly static contingency"/>
    <x v="66"/>
    <n v="37857"/>
    <n v="2.253392857142857"/>
    <x v="1"/>
    <n v="92.109489051094897"/>
    <n v="411"/>
    <x v="1"/>
    <s v="USD"/>
    <x v="81"/>
    <x v="81"/>
    <n v="1513576800"/>
    <d v="2017-12-18T06:00:00"/>
    <b v="0"/>
    <b v="0"/>
    <s v="music/rock"/>
    <x v="1"/>
    <x v="1"/>
  </r>
  <r>
    <n v="82"/>
    <x v="82"/>
    <s v="Reactive content-based framework"/>
    <x v="67"/>
    <n v="14973"/>
    <n v="14.973000000000001"/>
    <x v="1"/>
    <n v="83.183333333333337"/>
    <n v="180"/>
    <x v="4"/>
    <s v="GBP"/>
    <x v="82"/>
    <x v="82"/>
    <n v="1548309600"/>
    <d v="2019-01-24T06:00:00"/>
    <b v="0"/>
    <b v="1"/>
    <s v="games/video games"/>
    <x v="6"/>
    <x v="11"/>
  </r>
  <r>
    <n v="83"/>
    <x v="83"/>
    <s v="Realigned user-facing concept"/>
    <x v="68"/>
    <n v="39996"/>
    <n v="0.37590225563909774"/>
    <x v="0"/>
    <n v="39.996000000000002"/>
    <n v="1000"/>
    <x v="1"/>
    <s v="USD"/>
    <x v="83"/>
    <x v="83"/>
    <n v="1471582800"/>
    <d v="2016-08-19T05:00:00"/>
    <b v="0"/>
    <b v="0"/>
    <s v="music/electric music"/>
    <x v="1"/>
    <x v="5"/>
  </r>
  <r>
    <n v="84"/>
    <x v="84"/>
    <s v="Public-key zero tolerance orchestration"/>
    <x v="69"/>
    <n v="41564"/>
    <n v="1.3236942675159236"/>
    <x v="1"/>
    <n v="111.1336898395722"/>
    <n v="374"/>
    <x v="1"/>
    <s v="USD"/>
    <x v="84"/>
    <x v="84"/>
    <n v="1344315600"/>
    <d v="2012-08-07T05:00:00"/>
    <b v="0"/>
    <b v="0"/>
    <s v="technology/wearables"/>
    <x v="2"/>
    <x v="8"/>
  </r>
  <r>
    <n v="85"/>
    <x v="85"/>
    <s v="Multi-tiered eco-centric architecture"/>
    <x v="70"/>
    <n v="6430"/>
    <n v="1.3122448979591836"/>
    <x v="1"/>
    <n v="90.563380281690144"/>
    <n v="71"/>
    <x v="2"/>
    <s v="AUD"/>
    <x v="85"/>
    <x v="85"/>
    <n v="1316408400"/>
    <d v="2011-09-19T05:00:00"/>
    <b v="0"/>
    <b v="0"/>
    <s v="music/indie rock"/>
    <x v="1"/>
    <x v="7"/>
  </r>
  <r>
    <n v="86"/>
    <x v="86"/>
    <s v="Organic motivating firmware"/>
    <x v="71"/>
    <n v="12405"/>
    <n v="1.6763513513513513"/>
    <x v="1"/>
    <n v="61.108374384236456"/>
    <n v="203"/>
    <x v="1"/>
    <s v="USD"/>
    <x v="86"/>
    <x v="86"/>
    <n v="1431838800"/>
    <d v="2015-05-17T05:00:00"/>
    <b v="1"/>
    <b v="0"/>
    <s v="theater/plays"/>
    <x v="3"/>
    <x v="3"/>
  </r>
  <r>
    <n v="87"/>
    <x v="87"/>
    <s v="Synergized 4thgeneration conglomeration"/>
    <x v="72"/>
    <n v="123040"/>
    <n v="0.6198488664987406"/>
    <x v="0"/>
    <n v="83.022941970310384"/>
    <n v="1482"/>
    <x v="2"/>
    <s v="AUD"/>
    <x v="87"/>
    <x v="87"/>
    <n v="1300510800"/>
    <d v="2011-03-19T05:00:00"/>
    <b v="0"/>
    <b v="1"/>
    <s v="music/rock"/>
    <x v="1"/>
    <x v="1"/>
  </r>
  <r>
    <n v="88"/>
    <x v="88"/>
    <s v="Grass-roots fault-tolerant policy"/>
    <x v="73"/>
    <n v="12516"/>
    <n v="2.6074999999999999"/>
    <x v="1"/>
    <n v="110.76106194690266"/>
    <n v="113"/>
    <x v="1"/>
    <s v="USD"/>
    <x v="88"/>
    <x v="88"/>
    <n v="1431061200"/>
    <d v="2015-05-08T05:00:00"/>
    <b v="0"/>
    <b v="0"/>
    <s v="publishing/translations"/>
    <x v="5"/>
    <x v="18"/>
  </r>
  <r>
    <n v="89"/>
    <x v="89"/>
    <s v="Monitored scalable knowledgebase"/>
    <x v="74"/>
    <n v="8588"/>
    <n v="2.5258823529411765"/>
    <x v="1"/>
    <n v="89.458333333333329"/>
    <n v="96"/>
    <x v="1"/>
    <s v="USD"/>
    <x v="89"/>
    <x v="89"/>
    <n v="1271480400"/>
    <d v="2010-04-17T05:00:00"/>
    <b v="0"/>
    <b v="0"/>
    <s v="theater/plays"/>
    <x v="3"/>
    <x v="3"/>
  </r>
  <r>
    <n v="90"/>
    <x v="90"/>
    <s v="Synergistic explicit parallelism"/>
    <x v="75"/>
    <n v="6132"/>
    <n v="0.7861538461538462"/>
    <x v="0"/>
    <n v="57.849056603773583"/>
    <n v="106"/>
    <x v="1"/>
    <s v="USD"/>
    <x v="90"/>
    <x v="90"/>
    <n v="1456380000"/>
    <d v="2016-02-25T06:00:00"/>
    <b v="0"/>
    <b v="1"/>
    <s v="theater/plays"/>
    <x v="3"/>
    <x v="3"/>
  </r>
  <r>
    <n v="91"/>
    <x v="91"/>
    <s v="Enhanced systemic analyzer"/>
    <x v="76"/>
    <n v="74688"/>
    <n v="0.48404406999351912"/>
    <x v="0"/>
    <n v="109.99705449189985"/>
    <n v="679"/>
    <x v="6"/>
    <s v="EUR"/>
    <x v="91"/>
    <x v="91"/>
    <n v="1472878800"/>
    <d v="2016-09-03T05:00:00"/>
    <b v="0"/>
    <b v="0"/>
    <s v="publishing/translations"/>
    <x v="5"/>
    <x v="18"/>
  </r>
  <r>
    <n v="92"/>
    <x v="92"/>
    <s v="Object-based analyzing knowledge user"/>
    <x v="77"/>
    <n v="51775"/>
    <n v="2.5887500000000001"/>
    <x v="1"/>
    <n v="103.96586345381526"/>
    <n v="498"/>
    <x v="5"/>
    <s v="CHF"/>
    <x v="92"/>
    <x v="92"/>
    <n v="1277355600"/>
    <d v="2010-06-24T05:00:00"/>
    <b v="0"/>
    <b v="1"/>
    <s v="games/video games"/>
    <x v="6"/>
    <x v="11"/>
  </r>
  <r>
    <n v="93"/>
    <x v="93"/>
    <s v="Pre-emptive radical architecture"/>
    <x v="78"/>
    <n v="65877"/>
    <n v="0.60548713235294116"/>
    <x v="3"/>
    <n v="107.99508196721311"/>
    <n v="610"/>
    <x v="1"/>
    <s v="USD"/>
    <x v="93"/>
    <x v="93"/>
    <n v="1351054800"/>
    <d v="2012-10-24T05:00:00"/>
    <b v="0"/>
    <b v="1"/>
    <s v="theater/plays"/>
    <x v="3"/>
    <x v="3"/>
  </r>
  <r>
    <n v="94"/>
    <x v="94"/>
    <s v="Grass-roots web-enabled contingency"/>
    <x v="49"/>
    <n v="8807"/>
    <n v="3.036896551724138"/>
    <x v="1"/>
    <n v="48.927777777777777"/>
    <n v="180"/>
    <x v="4"/>
    <s v="GBP"/>
    <x v="94"/>
    <x v="94"/>
    <n v="1555563600"/>
    <d v="2019-04-18T05:00:00"/>
    <b v="0"/>
    <b v="0"/>
    <s v="technology/web"/>
    <x v="2"/>
    <x v="2"/>
  </r>
  <r>
    <n v="95"/>
    <x v="95"/>
    <s v="Stand-alone system-worthy standardization"/>
    <x v="79"/>
    <n v="1017"/>
    <n v="1.1299999999999999"/>
    <x v="1"/>
    <n v="37.666666666666664"/>
    <n v="27"/>
    <x v="1"/>
    <s v="USD"/>
    <x v="95"/>
    <x v="95"/>
    <n v="1571634000"/>
    <d v="2019-10-21T05:00:00"/>
    <b v="0"/>
    <b v="0"/>
    <s v="film &amp; video/documentary"/>
    <x v="4"/>
    <x v="4"/>
  </r>
  <r>
    <n v="96"/>
    <x v="96"/>
    <s v="Down-sized systematic policy"/>
    <x v="80"/>
    <n v="151513"/>
    <n v="2.1737876614060259"/>
    <x v="1"/>
    <n v="64.999141999141997"/>
    <n v="2331"/>
    <x v="1"/>
    <s v="USD"/>
    <x v="96"/>
    <x v="96"/>
    <n v="1300856400"/>
    <d v="2011-03-23T05:00:00"/>
    <b v="0"/>
    <b v="0"/>
    <s v="theater/plays"/>
    <x v="3"/>
    <x v="3"/>
  </r>
  <r>
    <n v="97"/>
    <x v="97"/>
    <s v="Cloned bi-directional architecture"/>
    <x v="81"/>
    <n v="12047"/>
    <n v="9.2669230769230762"/>
    <x v="1"/>
    <n v="106.61061946902655"/>
    <n v="113"/>
    <x v="1"/>
    <s v="USD"/>
    <x v="48"/>
    <x v="48"/>
    <n v="1439874000"/>
    <d v="2015-08-18T05:00:00"/>
    <b v="0"/>
    <b v="0"/>
    <s v="food/food trucks"/>
    <x v="0"/>
    <x v="0"/>
  </r>
  <r>
    <n v="98"/>
    <x v="98"/>
    <s v="Seamless transitional portal"/>
    <x v="82"/>
    <n v="32951"/>
    <n v="0.33692229038854804"/>
    <x v="0"/>
    <n v="27.009016393442622"/>
    <n v="1220"/>
    <x v="2"/>
    <s v="AUD"/>
    <x v="97"/>
    <x v="97"/>
    <n v="1438318800"/>
    <d v="2015-07-31T05:00:00"/>
    <b v="0"/>
    <b v="0"/>
    <s v="games/video games"/>
    <x v="6"/>
    <x v="11"/>
  </r>
  <r>
    <n v="99"/>
    <x v="99"/>
    <s v="Fully-configurable motivating approach"/>
    <x v="4"/>
    <n v="14951"/>
    <n v="1.9672368421052631"/>
    <x v="1"/>
    <n v="91.16463414634147"/>
    <n v="164"/>
    <x v="1"/>
    <s v="USD"/>
    <x v="98"/>
    <x v="98"/>
    <n v="1419400800"/>
    <d v="2014-12-24T06:00:00"/>
    <b v="0"/>
    <b v="0"/>
    <s v="theater/plays"/>
    <x v="3"/>
    <x v="3"/>
  </r>
  <r>
    <n v="100"/>
    <x v="100"/>
    <s v="Upgradable fault-tolerant approach"/>
    <x v="0"/>
    <n v="1"/>
    <n v="0.01"/>
    <x v="0"/>
    <n v="1"/>
    <n v="1"/>
    <x v="1"/>
    <s v="USD"/>
    <x v="99"/>
    <x v="99"/>
    <n v="1320555600"/>
    <d v="2011-11-06T05:00:00"/>
    <b v="0"/>
    <b v="0"/>
    <s v="theater/plays"/>
    <x v="3"/>
    <x v="3"/>
  </r>
  <r>
    <n v="101"/>
    <x v="101"/>
    <s v="Reduced heuristic moratorium"/>
    <x v="79"/>
    <n v="9193"/>
    <n v="10.214444444444444"/>
    <x v="1"/>
    <n v="56.054878048780488"/>
    <n v="164"/>
    <x v="1"/>
    <s v="USD"/>
    <x v="100"/>
    <x v="100"/>
    <n v="1425103200"/>
    <d v="2015-02-28T06:00:00"/>
    <b v="0"/>
    <b v="1"/>
    <s v="music/electric music"/>
    <x v="1"/>
    <x v="5"/>
  </r>
  <r>
    <n v="102"/>
    <x v="102"/>
    <s v="Front-line web-enabled model"/>
    <x v="41"/>
    <n v="10422"/>
    <n v="2.8167567567567566"/>
    <x v="1"/>
    <n v="31.017857142857142"/>
    <n v="336"/>
    <x v="1"/>
    <s v="USD"/>
    <x v="101"/>
    <x v="101"/>
    <n v="1526878800"/>
    <d v="2018-05-21T05:00:00"/>
    <b v="0"/>
    <b v="1"/>
    <s v="technology/wearables"/>
    <x v="2"/>
    <x v="8"/>
  </r>
  <r>
    <n v="103"/>
    <x v="103"/>
    <s v="Polarized incremental emulation"/>
    <x v="83"/>
    <n v="2461"/>
    <n v="0.24610000000000001"/>
    <x v="0"/>
    <n v="66.513513513513516"/>
    <n v="37"/>
    <x v="6"/>
    <s v="EUR"/>
    <x v="102"/>
    <x v="102"/>
    <n v="1288674000"/>
    <d v="2010-11-02T05:00:00"/>
    <b v="0"/>
    <b v="0"/>
    <s v="music/electric music"/>
    <x v="1"/>
    <x v="5"/>
  </r>
  <r>
    <n v="104"/>
    <x v="104"/>
    <s v="Self-enabling grid-enabled initiative"/>
    <x v="84"/>
    <n v="170623"/>
    <n v="1.4314010067114094"/>
    <x v="1"/>
    <n v="89.005216484089729"/>
    <n v="1917"/>
    <x v="1"/>
    <s v="USD"/>
    <x v="103"/>
    <x v="103"/>
    <n v="1495602000"/>
    <d v="2017-05-24T05:00:00"/>
    <b v="0"/>
    <b v="0"/>
    <s v="music/indie rock"/>
    <x v="1"/>
    <x v="7"/>
  </r>
  <r>
    <n v="105"/>
    <x v="105"/>
    <s v="Total fresh-thinking system engine"/>
    <x v="85"/>
    <n v="9829"/>
    <n v="1.4454411764705883"/>
    <x v="1"/>
    <n v="103.46315789473684"/>
    <n v="95"/>
    <x v="1"/>
    <s v="USD"/>
    <x v="104"/>
    <x v="104"/>
    <n v="1366434000"/>
    <d v="2013-04-20T05:00:00"/>
    <b v="0"/>
    <b v="0"/>
    <s v="technology/web"/>
    <x v="2"/>
    <x v="2"/>
  </r>
  <r>
    <n v="106"/>
    <x v="106"/>
    <s v="Ameliorated clear-thinking circuit"/>
    <x v="61"/>
    <n v="14006"/>
    <n v="3.5912820512820511"/>
    <x v="1"/>
    <n v="95.278911564625844"/>
    <n v="147"/>
    <x v="1"/>
    <s v="USD"/>
    <x v="105"/>
    <x v="105"/>
    <n v="1568350800"/>
    <d v="2019-09-13T05:00:00"/>
    <b v="0"/>
    <b v="0"/>
    <s v="theater/plays"/>
    <x v="3"/>
    <x v="3"/>
  </r>
  <r>
    <n v="107"/>
    <x v="107"/>
    <s v="Multi-layered encompassing installation"/>
    <x v="26"/>
    <n v="6527"/>
    <n v="1.8648571428571428"/>
    <x v="1"/>
    <n v="75.895348837209298"/>
    <n v="86"/>
    <x v="1"/>
    <s v="USD"/>
    <x v="106"/>
    <x v="106"/>
    <n v="1525928400"/>
    <d v="2018-05-10T05:00:00"/>
    <b v="0"/>
    <b v="1"/>
    <s v="theater/plays"/>
    <x v="3"/>
    <x v="3"/>
  </r>
  <r>
    <n v="108"/>
    <x v="108"/>
    <s v="Universal encompassing implementation"/>
    <x v="42"/>
    <n v="8929"/>
    <n v="5.9526666666666666"/>
    <x v="1"/>
    <n v="107.57831325301204"/>
    <n v="83"/>
    <x v="1"/>
    <s v="USD"/>
    <x v="107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x v="5"/>
    <n v="3079"/>
    <n v="0.5921153846153846"/>
    <x v="0"/>
    <n v="51.31666666666667"/>
    <n v="60"/>
    <x v="1"/>
    <s v="USD"/>
    <x v="108"/>
    <x v="108"/>
    <n v="1389679200"/>
    <d v="2014-01-14T06:00:00"/>
    <b v="0"/>
    <b v="0"/>
    <s v="film &amp; video/television"/>
    <x v="4"/>
    <x v="19"/>
  </r>
  <r>
    <n v="110"/>
    <x v="110"/>
    <s v="Cross-platform solution-oriented process improvement"/>
    <x v="86"/>
    <n v="21307"/>
    <n v="0.14962780898876404"/>
    <x v="0"/>
    <n v="71.983108108108112"/>
    <n v="296"/>
    <x v="1"/>
    <s v="USD"/>
    <x v="109"/>
    <x v="109"/>
    <n v="1538283600"/>
    <d v="2018-09-30T05:00:00"/>
    <b v="0"/>
    <b v="0"/>
    <s v="food/food trucks"/>
    <x v="0"/>
    <x v="0"/>
  </r>
  <r>
    <n v="111"/>
    <x v="111"/>
    <s v="Re-engineered user-facing approach"/>
    <x v="87"/>
    <n v="73653"/>
    <n v="1.1995602605863191"/>
    <x v="1"/>
    <n v="108.95414201183432"/>
    <n v="676"/>
    <x v="1"/>
    <s v="USD"/>
    <x v="110"/>
    <x v="110"/>
    <n v="1348808400"/>
    <d v="2012-09-28T05:00:00"/>
    <b v="0"/>
    <b v="0"/>
    <s v="publishing/radio &amp; podcasts"/>
    <x v="5"/>
    <x v="15"/>
  </r>
  <r>
    <n v="112"/>
    <x v="112"/>
    <s v="Re-engineered client-driven hub"/>
    <x v="53"/>
    <n v="12635"/>
    <n v="2.6882978723404256"/>
    <x v="1"/>
    <n v="35"/>
    <n v="361"/>
    <x v="2"/>
    <s v="AUD"/>
    <x v="111"/>
    <x v="111"/>
    <n v="1410152400"/>
    <d v="2014-09-08T05:00:00"/>
    <b v="0"/>
    <b v="0"/>
    <s v="technology/web"/>
    <x v="2"/>
    <x v="2"/>
  </r>
  <r>
    <n v="113"/>
    <x v="113"/>
    <s v="User-friendly tertiary array"/>
    <x v="88"/>
    <n v="12437"/>
    <n v="3.7687878787878786"/>
    <x v="1"/>
    <n v="94.938931297709928"/>
    <n v="131"/>
    <x v="1"/>
    <s v="USD"/>
    <x v="112"/>
    <x v="112"/>
    <n v="1505797200"/>
    <d v="2017-09-19T05:00:00"/>
    <b v="0"/>
    <b v="0"/>
    <s v="food/food trucks"/>
    <x v="0"/>
    <x v="0"/>
  </r>
  <r>
    <n v="114"/>
    <x v="114"/>
    <s v="Robust heuristic encoding"/>
    <x v="89"/>
    <n v="13816"/>
    <n v="7.2715789473684209"/>
    <x v="1"/>
    <n v="109.65079365079364"/>
    <n v="126"/>
    <x v="1"/>
    <s v="USD"/>
    <x v="113"/>
    <x v="113"/>
    <n v="1554872400"/>
    <d v="2019-04-10T05:00:00"/>
    <b v="0"/>
    <b v="1"/>
    <s v="technology/wearables"/>
    <x v="2"/>
    <x v="8"/>
  </r>
  <r>
    <n v="115"/>
    <x v="115"/>
    <s v="Team-oriented clear-thinking capacity"/>
    <x v="90"/>
    <n v="145382"/>
    <n v="0.87211757648470301"/>
    <x v="0"/>
    <n v="44.001815980629537"/>
    <n v="3304"/>
    <x v="6"/>
    <s v="EUR"/>
    <x v="114"/>
    <x v="114"/>
    <n v="1513922400"/>
    <d v="2017-12-22T06:00:00"/>
    <b v="0"/>
    <b v="0"/>
    <s v="publishing/fiction"/>
    <x v="5"/>
    <x v="13"/>
  </r>
  <r>
    <n v="116"/>
    <x v="116"/>
    <s v="De-engineered motivating standardization"/>
    <x v="44"/>
    <n v="6336"/>
    <n v="0.88"/>
    <x v="0"/>
    <n v="86.794520547945211"/>
    <n v="73"/>
    <x v="1"/>
    <s v="USD"/>
    <x v="115"/>
    <x v="115"/>
    <n v="1442638800"/>
    <d v="2015-09-19T05:00:00"/>
    <b v="0"/>
    <b v="0"/>
    <s v="theater/plays"/>
    <x v="3"/>
    <x v="3"/>
  </r>
  <r>
    <n v="117"/>
    <x v="117"/>
    <s v="Business-focused 24hour groupware"/>
    <x v="70"/>
    <n v="8523"/>
    <n v="1.7393877551020409"/>
    <x v="1"/>
    <n v="30.992727272727272"/>
    <n v="275"/>
    <x v="1"/>
    <s v="USD"/>
    <x v="116"/>
    <x v="116"/>
    <n v="1317186000"/>
    <d v="2011-09-28T05:00:00"/>
    <b v="0"/>
    <b v="0"/>
    <s v="film &amp; video/television"/>
    <x v="4"/>
    <x v="19"/>
  </r>
  <r>
    <n v="118"/>
    <x v="118"/>
    <s v="Organic next generation protocol"/>
    <x v="91"/>
    <n v="6351"/>
    <n v="1.1761111111111111"/>
    <x v="1"/>
    <n v="94.791044776119406"/>
    <n v="67"/>
    <x v="1"/>
    <s v="USD"/>
    <x v="117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x v="92"/>
    <n v="10748"/>
    <n v="2.1496"/>
    <x v="1"/>
    <n v="69.79220779220779"/>
    <n v="154"/>
    <x v="1"/>
    <s v="USD"/>
    <x v="118"/>
    <x v="118"/>
    <n v="1404363600"/>
    <d v="2014-07-03T05:00:00"/>
    <b v="0"/>
    <b v="1"/>
    <s v="film &amp; video/documentary"/>
    <x v="4"/>
    <x v="4"/>
  </r>
  <r>
    <n v="120"/>
    <x v="120"/>
    <s v="Synchronized regional synergy"/>
    <x v="93"/>
    <n v="112272"/>
    <n v="1.4949667110519307"/>
    <x v="1"/>
    <n v="63.003367003367003"/>
    <n v="1782"/>
    <x v="1"/>
    <s v="USD"/>
    <x v="119"/>
    <x v="119"/>
    <n v="1429592400"/>
    <d v="2015-04-21T05:00:00"/>
    <b v="0"/>
    <b v="1"/>
    <s v="games/mobile games"/>
    <x v="6"/>
    <x v="20"/>
  </r>
  <r>
    <n v="121"/>
    <x v="121"/>
    <s v="Multi-lateral homogeneous success"/>
    <x v="94"/>
    <n v="99361"/>
    <n v="2.1933995584988963"/>
    <x v="1"/>
    <n v="110.0343300110742"/>
    <n v="903"/>
    <x v="1"/>
    <s v="USD"/>
    <x v="33"/>
    <x v="33"/>
    <n v="1413608400"/>
    <d v="2014-10-18T05:00:00"/>
    <b v="0"/>
    <b v="0"/>
    <s v="games/video games"/>
    <x v="6"/>
    <x v="11"/>
  </r>
  <r>
    <n v="122"/>
    <x v="122"/>
    <s v="Seamless zero-defect solution"/>
    <x v="95"/>
    <n v="88055"/>
    <n v="0.64367690058479532"/>
    <x v="0"/>
    <n v="25.997933274284026"/>
    <n v="3387"/>
    <x v="1"/>
    <s v="USD"/>
    <x v="120"/>
    <x v="120"/>
    <n v="1419400800"/>
    <d v="2014-12-24T06:00:00"/>
    <b v="0"/>
    <b v="0"/>
    <s v="publishing/fiction"/>
    <x v="5"/>
    <x v="13"/>
  </r>
  <r>
    <n v="123"/>
    <x v="123"/>
    <s v="Enhanced scalable concept"/>
    <x v="96"/>
    <n v="33092"/>
    <n v="0.18622397298818233"/>
    <x v="0"/>
    <n v="49.987915407854985"/>
    <n v="662"/>
    <x v="0"/>
    <s v="CAD"/>
    <x v="121"/>
    <x v="121"/>
    <n v="1448604000"/>
    <d v="2015-11-27T06:00:00"/>
    <b v="1"/>
    <b v="0"/>
    <s v="theater/plays"/>
    <x v="3"/>
    <x v="3"/>
  </r>
  <r>
    <n v="124"/>
    <x v="124"/>
    <s v="Polarized uniform software"/>
    <x v="97"/>
    <n v="9562"/>
    <n v="3.6776923076923076"/>
    <x v="1"/>
    <n v="101.72340425531915"/>
    <n v="94"/>
    <x v="6"/>
    <s v="EUR"/>
    <x v="122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x v="98"/>
    <n v="8475"/>
    <n v="1.5990566037735849"/>
    <x v="1"/>
    <n v="47.083333333333336"/>
    <n v="180"/>
    <x v="1"/>
    <s v="USD"/>
    <x v="123"/>
    <x v="123"/>
    <n v="1537678800"/>
    <d v="2018-09-23T05:00:00"/>
    <b v="0"/>
    <b v="0"/>
    <s v="theater/plays"/>
    <x v="3"/>
    <x v="3"/>
  </r>
  <r>
    <n v="126"/>
    <x v="126"/>
    <s v="Proactive methodical benchmark"/>
    <x v="99"/>
    <n v="69617"/>
    <n v="0.38633185349611543"/>
    <x v="0"/>
    <n v="89.944444444444443"/>
    <n v="774"/>
    <x v="1"/>
    <s v="USD"/>
    <x v="124"/>
    <x v="124"/>
    <n v="1473570000"/>
    <d v="2016-09-11T05:00:00"/>
    <b v="0"/>
    <b v="1"/>
    <s v="theater/plays"/>
    <x v="3"/>
    <x v="3"/>
  </r>
  <r>
    <n v="127"/>
    <x v="127"/>
    <s v="Team-oriented 6thgeneration matrix"/>
    <x v="100"/>
    <n v="53067"/>
    <n v="0.51421511627906979"/>
    <x v="0"/>
    <n v="78.96875"/>
    <n v="672"/>
    <x v="0"/>
    <s v="CAD"/>
    <x v="125"/>
    <x v="125"/>
    <n v="1273899600"/>
    <d v="2010-05-15T05:00:00"/>
    <b v="0"/>
    <b v="0"/>
    <s v="theater/plays"/>
    <x v="3"/>
    <x v="3"/>
  </r>
  <r>
    <n v="128"/>
    <x v="128"/>
    <s v="Phased human-resource core"/>
    <x v="101"/>
    <n v="42596"/>
    <n v="0.60334277620396604"/>
    <x v="3"/>
    <n v="80.067669172932327"/>
    <n v="532"/>
    <x v="1"/>
    <s v="USD"/>
    <x v="126"/>
    <x v="126"/>
    <n v="1284008400"/>
    <d v="2010-09-09T05:00:00"/>
    <b v="0"/>
    <b v="0"/>
    <s v="music/rock"/>
    <x v="1"/>
    <x v="1"/>
  </r>
  <r>
    <n v="129"/>
    <x v="129"/>
    <s v="Mandatory tertiary implementation"/>
    <x v="102"/>
    <n v="4756"/>
    <n v="3.2026936026936029E-2"/>
    <x v="3"/>
    <n v="86.472727272727269"/>
    <n v="55"/>
    <x v="2"/>
    <s v="AUD"/>
    <x v="127"/>
    <x v="127"/>
    <n v="1425103200"/>
    <d v="2015-02-28T06:00:00"/>
    <b v="0"/>
    <b v="0"/>
    <s v="food/food trucks"/>
    <x v="0"/>
    <x v="0"/>
  </r>
  <r>
    <n v="130"/>
    <x v="130"/>
    <s v="Secured directional encryption"/>
    <x v="103"/>
    <n v="14925"/>
    <n v="1.5546875"/>
    <x v="1"/>
    <n v="28.001876172607879"/>
    <n v="533"/>
    <x v="3"/>
    <s v="DKK"/>
    <x v="128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x v="104"/>
    <n v="166116"/>
    <n v="1.0085974499089254"/>
    <x v="1"/>
    <n v="67.996725337699544"/>
    <n v="2443"/>
    <x v="4"/>
    <s v="GBP"/>
    <x v="129"/>
    <x v="129"/>
    <n v="1386828000"/>
    <d v="2013-12-12T06:00:00"/>
    <b v="0"/>
    <b v="0"/>
    <s v="technology/web"/>
    <x v="2"/>
    <x v="2"/>
  </r>
  <r>
    <n v="132"/>
    <x v="132"/>
    <s v="Virtual static core"/>
    <x v="88"/>
    <n v="3834"/>
    <n v="1.1618181818181819"/>
    <x v="1"/>
    <n v="43.078651685393261"/>
    <n v="89"/>
    <x v="1"/>
    <s v="USD"/>
    <x v="130"/>
    <x v="130"/>
    <n v="1517119200"/>
    <d v="2018-01-28T06:00:00"/>
    <b v="0"/>
    <b v="1"/>
    <s v="theater/plays"/>
    <x v="3"/>
    <x v="3"/>
  </r>
  <r>
    <n v="133"/>
    <x v="133"/>
    <s v="Secured content-based product"/>
    <x v="6"/>
    <n v="13985"/>
    <n v="3.1077777777777778"/>
    <x v="1"/>
    <n v="87.95597484276729"/>
    <n v="159"/>
    <x v="1"/>
    <s v="USD"/>
    <x v="131"/>
    <x v="131"/>
    <n v="1315026000"/>
    <d v="2011-09-03T05:00:00"/>
    <b v="0"/>
    <b v="0"/>
    <s v="music/world music"/>
    <x v="1"/>
    <x v="21"/>
  </r>
  <r>
    <n v="134"/>
    <x v="134"/>
    <s v="Secured executive concept"/>
    <x v="105"/>
    <n v="89288"/>
    <n v="0.89736683417085428"/>
    <x v="0"/>
    <n v="94.987234042553197"/>
    <n v="940"/>
    <x v="5"/>
    <s v="CHF"/>
    <x v="132"/>
    <x v="132"/>
    <n v="1312693200"/>
    <d v="2011-08-07T05:00:00"/>
    <b v="0"/>
    <b v="1"/>
    <s v="film &amp; video/documentary"/>
    <x v="4"/>
    <x v="4"/>
  </r>
  <r>
    <n v="135"/>
    <x v="135"/>
    <s v="Balanced zero-defect software"/>
    <x v="106"/>
    <n v="5488"/>
    <n v="0.71272727272727276"/>
    <x v="0"/>
    <n v="46.905982905982903"/>
    <n v="117"/>
    <x v="1"/>
    <s v="USD"/>
    <x v="133"/>
    <x v="133"/>
    <n v="1363064400"/>
    <d v="2013-03-12T05:00:00"/>
    <b v="0"/>
    <b v="1"/>
    <s v="theater/plays"/>
    <x v="3"/>
    <x v="3"/>
  </r>
  <r>
    <n v="136"/>
    <x v="136"/>
    <s v="Distributed context-sensitive flexibility"/>
    <x v="107"/>
    <n v="2721"/>
    <n v="3.2862318840579711E-2"/>
    <x v="3"/>
    <n v="46.913793103448278"/>
    <n v="58"/>
    <x v="1"/>
    <s v="USD"/>
    <x v="134"/>
    <x v="134"/>
    <n v="1403154000"/>
    <d v="2014-06-19T05:00:00"/>
    <b v="0"/>
    <b v="1"/>
    <s v="film &amp; video/drama"/>
    <x v="4"/>
    <x v="6"/>
  </r>
  <r>
    <n v="137"/>
    <x v="137"/>
    <s v="Down-sized disintermediate support"/>
    <x v="37"/>
    <n v="4712"/>
    <n v="2.617777777777778"/>
    <x v="1"/>
    <n v="94.24"/>
    <n v="50"/>
    <x v="1"/>
    <s v="USD"/>
    <x v="135"/>
    <x v="135"/>
    <n v="1286859600"/>
    <d v="2010-10-12T05:00:00"/>
    <b v="0"/>
    <b v="0"/>
    <s v="publishing/nonfiction"/>
    <x v="5"/>
    <x v="9"/>
  </r>
  <r>
    <n v="138"/>
    <x v="138"/>
    <s v="Stand-alone mission-critical moratorium"/>
    <x v="103"/>
    <n v="9216"/>
    <n v="0.96"/>
    <x v="0"/>
    <n v="80.139130434782615"/>
    <n v="115"/>
    <x v="1"/>
    <s v="USD"/>
    <x v="136"/>
    <x v="136"/>
    <n v="1349326800"/>
    <d v="2012-10-04T05:00:00"/>
    <b v="0"/>
    <b v="0"/>
    <s v="games/mobile games"/>
    <x v="6"/>
    <x v="20"/>
  </r>
  <r>
    <n v="139"/>
    <x v="139"/>
    <s v="Down-sized empowering protocol"/>
    <x v="108"/>
    <n v="19246"/>
    <n v="0.20896851248642778"/>
    <x v="0"/>
    <n v="59.036809815950917"/>
    <n v="326"/>
    <x v="1"/>
    <s v="USD"/>
    <x v="137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x v="20"/>
    <n v="12274"/>
    <n v="2.2316363636363636"/>
    <x v="1"/>
    <n v="65.989247311827953"/>
    <n v="186"/>
    <x v="1"/>
    <s v="USD"/>
    <x v="138"/>
    <x v="138"/>
    <n v="1519970400"/>
    <d v="2018-03-02T06:00:00"/>
    <b v="0"/>
    <b v="0"/>
    <s v="film &amp; video/documentary"/>
    <x v="4"/>
    <x v="4"/>
  </r>
  <r>
    <n v="141"/>
    <x v="141"/>
    <s v="Distributed motivating algorithm"/>
    <x v="109"/>
    <n v="65323"/>
    <n v="1.0159097978227061"/>
    <x v="1"/>
    <n v="60.992530345471522"/>
    <n v="1071"/>
    <x v="1"/>
    <s v="USD"/>
    <x v="139"/>
    <x v="139"/>
    <n v="1434603600"/>
    <d v="2015-06-18T05:00:00"/>
    <b v="0"/>
    <b v="0"/>
    <s v="technology/web"/>
    <x v="2"/>
    <x v="2"/>
  </r>
  <r>
    <n v="142"/>
    <x v="142"/>
    <s v="Expanded solution-oriented benchmark"/>
    <x v="92"/>
    <n v="11502"/>
    <n v="2.3003999999999998"/>
    <x v="1"/>
    <n v="98.307692307692307"/>
    <n v="117"/>
    <x v="1"/>
    <s v="USD"/>
    <x v="107"/>
    <x v="107"/>
    <n v="1337230800"/>
    <d v="2012-05-17T05:00:00"/>
    <b v="0"/>
    <b v="0"/>
    <s v="technology/web"/>
    <x v="2"/>
    <x v="2"/>
  </r>
  <r>
    <n v="143"/>
    <x v="143"/>
    <s v="Implemented discrete secured line"/>
    <x v="91"/>
    <n v="7322"/>
    <n v="1.355925925925926"/>
    <x v="1"/>
    <n v="104.6"/>
    <n v="70"/>
    <x v="1"/>
    <s v="USD"/>
    <x v="140"/>
    <x v="140"/>
    <n v="1279429200"/>
    <d v="2010-07-18T05:00:00"/>
    <b v="0"/>
    <b v="0"/>
    <s v="music/indie rock"/>
    <x v="1"/>
    <x v="7"/>
  </r>
  <r>
    <n v="144"/>
    <x v="144"/>
    <s v="Multi-lateral actuating installation"/>
    <x v="25"/>
    <n v="11619"/>
    <n v="1.2909999999999999"/>
    <x v="1"/>
    <n v="86.066666666666663"/>
    <n v="135"/>
    <x v="1"/>
    <s v="USD"/>
    <x v="141"/>
    <x v="141"/>
    <n v="1561438800"/>
    <d v="2019-06-25T05:00:00"/>
    <b v="0"/>
    <b v="0"/>
    <s v="theater/plays"/>
    <x v="3"/>
    <x v="3"/>
  </r>
  <r>
    <n v="145"/>
    <x v="145"/>
    <s v="Secured reciprocal array"/>
    <x v="110"/>
    <n v="59128"/>
    <n v="2.3651200000000001"/>
    <x v="1"/>
    <n v="76.989583333333329"/>
    <n v="768"/>
    <x v="5"/>
    <s v="CHF"/>
    <x v="142"/>
    <x v="142"/>
    <n v="1410498000"/>
    <d v="2014-09-12T05:00:00"/>
    <b v="0"/>
    <b v="0"/>
    <s v="technology/wearables"/>
    <x v="2"/>
    <x v="8"/>
  </r>
  <r>
    <n v="146"/>
    <x v="146"/>
    <s v="Optional bandwidth-monitored middleware"/>
    <x v="35"/>
    <n v="1518"/>
    <n v="0.17249999999999999"/>
    <x v="3"/>
    <n v="29.764705882352942"/>
    <n v="51"/>
    <x v="1"/>
    <s v="USD"/>
    <x v="143"/>
    <x v="143"/>
    <n v="1322460000"/>
    <d v="2011-11-28T06:00:00"/>
    <b v="0"/>
    <b v="0"/>
    <s v="theater/plays"/>
    <x v="3"/>
    <x v="3"/>
  </r>
  <r>
    <n v="147"/>
    <x v="147"/>
    <s v="Upgradable upward-trending workforce"/>
    <x v="111"/>
    <n v="9337"/>
    <n v="1.1249397590361445"/>
    <x v="1"/>
    <n v="46.91959798994975"/>
    <n v="199"/>
    <x v="1"/>
    <s v="USD"/>
    <x v="144"/>
    <x v="144"/>
    <n v="1466312400"/>
    <d v="2016-06-19T05:00:00"/>
    <b v="0"/>
    <b v="1"/>
    <s v="theater/plays"/>
    <x v="3"/>
    <x v="3"/>
  </r>
  <r>
    <n v="148"/>
    <x v="148"/>
    <s v="Upgradable hybrid capability"/>
    <x v="29"/>
    <n v="11255"/>
    <n v="1.2102150537634409"/>
    <x v="1"/>
    <n v="105.18691588785046"/>
    <n v="107"/>
    <x v="1"/>
    <s v="USD"/>
    <x v="145"/>
    <x v="145"/>
    <n v="1501736400"/>
    <d v="2017-08-03T05:00:00"/>
    <b v="0"/>
    <b v="0"/>
    <s v="technology/wearables"/>
    <x v="2"/>
    <x v="8"/>
  </r>
  <r>
    <n v="149"/>
    <x v="149"/>
    <s v="Managed fresh-thinking flexibility"/>
    <x v="8"/>
    <n v="13632"/>
    <n v="2.1987096774193549"/>
    <x v="1"/>
    <n v="69.907692307692301"/>
    <n v="195"/>
    <x v="1"/>
    <s v="USD"/>
    <x v="146"/>
    <x v="146"/>
    <n v="1361512800"/>
    <d v="2013-02-22T06:00:00"/>
    <b v="0"/>
    <b v="0"/>
    <s v="music/indie rock"/>
    <x v="1"/>
    <x v="7"/>
  </r>
  <r>
    <n v="150"/>
    <x v="150"/>
    <s v="Networked stable workforce"/>
    <x v="0"/>
    <n v="1"/>
    <n v="0.01"/>
    <x v="0"/>
    <n v="1"/>
    <n v="1"/>
    <x v="1"/>
    <s v="USD"/>
    <x v="147"/>
    <x v="147"/>
    <n v="1545026400"/>
    <d v="2018-12-17T06:00:00"/>
    <b v="0"/>
    <b v="0"/>
    <s v="music/rock"/>
    <x v="1"/>
    <x v="1"/>
  </r>
  <r>
    <n v="151"/>
    <x v="151"/>
    <s v="Customizable intermediate extranet"/>
    <x v="112"/>
    <n v="88037"/>
    <n v="0.64166909620991253"/>
    <x v="0"/>
    <n v="60.011588275391958"/>
    <n v="1467"/>
    <x v="1"/>
    <s v="USD"/>
    <x v="148"/>
    <x v="148"/>
    <n v="1406696400"/>
    <d v="2014-07-30T05:00:00"/>
    <b v="0"/>
    <b v="0"/>
    <s v="music/electric music"/>
    <x v="1"/>
    <x v="5"/>
  </r>
  <r>
    <n v="152"/>
    <x v="152"/>
    <s v="User-centric fault-tolerant task-force"/>
    <x v="113"/>
    <n v="175573"/>
    <n v="4.2306746987951804"/>
    <x v="1"/>
    <n v="52.006220379146917"/>
    <n v="3376"/>
    <x v="1"/>
    <s v="USD"/>
    <x v="149"/>
    <x v="149"/>
    <n v="1487916000"/>
    <d v="2017-02-24T06:00:00"/>
    <b v="0"/>
    <b v="0"/>
    <s v="music/indie rock"/>
    <x v="1"/>
    <x v="7"/>
  </r>
  <r>
    <n v="153"/>
    <x v="153"/>
    <s v="Multi-tiered radical definition"/>
    <x v="114"/>
    <n v="176112"/>
    <n v="0.92984160506863778"/>
    <x v="0"/>
    <n v="31.000176025347649"/>
    <n v="5681"/>
    <x v="1"/>
    <s v="USD"/>
    <x v="150"/>
    <x v="150"/>
    <n v="1351141200"/>
    <d v="2012-10-25T05:00:00"/>
    <b v="0"/>
    <b v="0"/>
    <s v="theater/plays"/>
    <x v="3"/>
    <x v="3"/>
  </r>
  <r>
    <n v="154"/>
    <x v="154"/>
    <s v="Devolved foreground benchmark"/>
    <x v="115"/>
    <n v="100650"/>
    <n v="0.58756567425569173"/>
    <x v="0"/>
    <n v="95.042492917847028"/>
    <n v="1059"/>
    <x v="1"/>
    <s v="USD"/>
    <x v="151"/>
    <x v="151"/>
    <n v="1465016400"/>
    <d v="2016-06-04T05:00:00"/>
    <b v="0"/>
    <b v="1"/>
    <s v="music/indie rock"/>
    <x v="1"/>
    <x v="7"/>
  </r>
  <r>
    <n v="155"/>
    <x v="155"/>
    <s v="Distributed eco-centric methodology"/>
    <x v="116"/>
    <n v="90706"/>
    <n v="0.65022222222222226"/>
    <x v="0"/>
    <n v="75.968174204355108"/>
    <n v="1194"/>
    <x v="1"/>
    <s v="USD"/>
    <x v="152"/>
    <x v="152"/>
    <n v="1270789200"/>
    <d v="2010-04-09T05:00:00"/>
    <b v="0"/>
    <b v="0"/>
    <s v="theater/plays"/>
    <x v="3"/>
    <x v="3"/>
  </r>
  <r>
    <n v="156"/>
    <x v="156"/>
    <s v="Streamlined encompassing encryption"/>
    <x v="117"/>
    <n v="26914"/>
    <n v="0.73939560439560437"/>
    <x v="3"/>
    <n v="71.013192612137203"/>
    <n v="379"/>
    <x v="2"/>
    <s v="AUD"/>
    <x v="153"/>
    <x v="153"/>
    <n v="1572325200"/>
    <d v="2019-10-29T05:00:00"/>
    <b v="0"/>
    <b v="0"/>
    <s v="music/rock"/>
    <x v="1"/>
    <x v="1"/>
  </r>
  <r>
    <n v="157"/>
    <x v="157"/>
    <s v="User-friendly reciprocal initiative"/>
    <x v="3"/>
    <n v="2212"/>
    <n v="0.52666666666666662"/>
    <x v="0"/>
    <n v="73.733333333333334"/>
    <n v="30"/>
    <x v="2"/>
    <s v="AUD"/>
    <x v="154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x v="118"/>
    <n v="4640"/>
    <n v="2.2095238095238097"/>
    <x v="1"/>
    <n v="113.17073170731707"/>
    <n v="41"/>
    <x v="1"/>
    <s v="USD"/>
    <x v="155"/>
    <x v="155"/>
    <n v="1449640800"/>
    <d v="2015-12-09T06:00:00"/>
    <b v="0"/>
    <b v="0"/>
    <s v="music/rock"/>
    <x v="1"/>
    <x v="1"/>
  </r>
  <r>
    <n v="159"/>
    <x v="159"/>
    <s v="Robust explicit hardware"/>
    <x v="119"/>
    <n v="191222"/>
    <n v="1.0001150627615063"/>
    <x v="1"/>
    <n v="105.00933552992861"/>
    <n v="1821"/>
    <x v="1"/>
    <s v="USD"/>
    <x v="156"/>
    <x v="156"/>
    <n v="1555218000"/>
    <d v="2019-04-14T05:00:00"/>
    <b v="0"/>
    <b v="1"/>
    <s v="theater/plays"/>
    <x v="3"/>
    <x v="3"/>
  </r>
  <r>
    <n v="160"/>
    <x v="160"/>
    <s v="Stand-alone actuating support"/>
    <x v="48"/>
    <n v="12985"/>
    <n v="1.6231249999999999"/>
    <x v="1"/>
    <n v="79.176829268292678"/>
    <n v="164"/>
    <x v="1"/>
    <s v="USD"/>
    <x v="157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x v="20"/>
    <n v="4300"/>
    <n v="0.78181818181818186"/>
    <x v="0"/>
    <n v="57.333333333333336"/>
    <n v="75"/>
    <x v="1"/>
    <s v="USD"/>
    <x v="158"/>
    <x v="158"/>
    <n v="1443502800"/>
    <d v="2015-09-29T05:00:00"/>
    <b v="0"/>
    <b v="1"/>
    <s v="technology/web"/>
    <x v="2"/>
    <x v="2"/>
  </r>
  <r>
    <n v="162"/>
    <x v="162"/>
    <s v="Extended bottom-line open architecture"/>
    <x v="55"/>
    <n v="9134"/>
    <n v="1.4973770491803278"/>
    <x v="1"/>
    <n v="58.178343949044589"/>
    <n v="157"/>
    <x v="5"/>
    <s v="CHF"/>
    <x v="159"/>
    <x v="159"/>
    <n v="1546840800"/>
    <d v="2019-01-07T06:00:00"/>
    <b v="0"/>
    <b v="0"/>
    <s v="music/rock"/>
    <x v="1"/>
    <x v="1"/>
  </r>
  <r>
    <n v="163"/>
    <x v="163"/>
    <s v="Extended reciprocal circuit"/>
    <x v="26"/>
    <n v="8864"/>
    <n v="2.5325714285714285"/>
    <x v="1"/>
    <n v="36.032520325203251"/>
    <n v="246"/>
    <x v="1"/>
    <s v="USD"/>
    <x v="16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x v="120"/>
    <n v="150755"/>
    <n v="1.0016943521594683"/>
    <x v="1"/>
    <n v="107.99068767908309"/>
    <n v="1396"/>
    <x v="1"/>
    <s v="USD"/>
    <x v="161"/>
    <x v="161"/>
    <n v="1507525200"/>
    <d v="2017-10-09T05:00:00"/>
    <b v="0"/>
    <b v="0"/>
    <s v="theater/plays"/>
    <x v="3"/>
    <x v="3"/>
  </r>
  <r>
    <n v="165"/>
    <x v="165"/>
    <s v="Synergized radical product"/>
    <x v="121"/>
    <n v="110279"/>
    <n v="1.2199004424778761"/>
    <x v="1"/>
    <n v="44.005985634477256"/>
    <n v="2506"/>
    <x v="1"/>
    <s v="USD"/>
    <x v="162"/>
    <x v="162"/>
    <n v="1504328400"/>
    <d v="2017-09-02T05:00:00"/>
    <b v="0"/>
    <b v="0"/>
    <s v="technology/web"/>
    <x v="2"/>
    <x v="2"/>
  </r>
  <r>
    <n v="166"/>
    <x v="166"/>
    <s v="Robust heuristic artificial intelligence"/>
    <x v="122"/>
    <n v="13439"/>
    <n v="1.3713265306122449"/>
    <x v="1"/>
    <n v="55.077868852459019"/>
    <n v="244"/>
    <x v="1"/>
    <s v="USD"/>
    <x v="163"/>
    <x v="163"/>
    <n v="1293343200"/>
    <d v="2010-12-26T06:00:00"/>
    <b v="0"/>
    <b v="0"/>
    <s v="photography/photography books"/>
    <x v="7"/>
    <x v="14"/>
  </r>
  <r>
    <n v="167"/>
    <x v="167"/>
    <s v="Robust content-based emulation"/>
    <x v="97"/>
    <n v="10804"/>
    <n v="4.155384615384615"/>
    <x v="1"/>
    <n v="74"/>
    <n v="146"/>
    <x v="2"/>
    <s v="AUD"/>
    <x v="164"/>
    <x v="164"/>
    <n v="1371704400"/>
    <d v="2013-06-20T05:00:00"/>
    <b v="0"/>
    <b v="0"/>
    <s v="theater/plays"/>
    <x v="3"/>
    <x v="3"/>
  </r>
  <r>
    <n v="168"/>
    <x v="168"/>
    <s v="Ergonomic uniform open system"/>
    <x v="123"/>
    <n v="40107"/>
    <n v="0.3130913348946136"/>
    <x v="0"/>
    <n v="41.996858638743454"/>
    <n v="955"/>
    <x v="3"/>
    <s v="DKK"/>
    <x v="165"/>
    <x v="165"/>
    <n v="1552798800"/>
    <d v="2019-03-17T05:00:00"/>
    <b v="0"/>
    <b v="1"/>
    <s v="music/indie rock"/>
    <x v="1"/>
    <x v="7"/>
  </r>
  <r>
    <n v="169"/>
    <x v="169"/>
    <s v="Profit-focused modular product"/>
    <x v="124"/>
    <n v="98811"/>
    <n v="4.240815450643777"/>
    <x v="1"/>
    <n v="77.988161010260455"/>
    <n v="1267"/>
    <x v="1"/>
    <s v="USD"/>
    <x v="166"/>
    <x v="166"/>
    <n v="1342328400"/>
    <d v="2012-07-15T05:00:00"/>
    <b v="0"/>
    <b v="1"/>
    <s v="film &amp; video/shorts"/>
    <x v="4"/>
    <x v="12"/>
  </r>
  <r>
    <n v="170"/>
    <x v="170"/>
    <s v="Mandatory mobile product"/>
    <x v="125"/>
    <n v="5528"/>
    <n v="2.9388623072833599E-2"/>
    <x v="0"/>
    <n v="82.507462686567166"/>
    <n v="67"/>
    <x v="1"/>
    <s v="USD"/>
    <x v="167"/>
    <x v="167"/>
    <n v="1502341200"/>
    <d v="2017-08-10T05:00:00"/>
    <b v="0"/>
    <b v="0"/>
    <s v="music/indie rock"/>
    <x v="1"/>
    <x v="7"/>
  </r>
  <r>
    <n v="171"/>
    <x v="171"/>
    <s v="Public-key 3rdgeneration budgetary management"/>
    <x v="70"/>
    <n v="521"/>
    <n v="0.1063265306122449"/>
    <x v="0"/>
    <n v="104.2"/>
    <n v="5"/>
    <x v="1"/>
    <s v="USD"/>
    <x v="168"/>
    <x v="168"/>
    <n v="1397192400"/>
    <d v="2014-04-11T05:00:00"/>
    <b v="0"/>
    <b v="0"/>
    <s v="publishing/translations"/>
    <x v="5"/>
    <x v="18"/>
  </r>
  <r>
    <n v="172"/>
    <x v="172"/>
    <s v="Centralized national firmware"/>
    <x v="126"/>
    <n v="663"/>
    <n v="0.82874999999999999"/>
    <x v="0"/>
    <n v="25.5"/>
    <n v="26"/>
    <x v="1"/>
    <s v="USD"/>
    <x v="169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x v="127"/>
    <n v="157635"/>
    <n v="1.6301447776628748"/>
    <x v="1"/>
    <n v="100.98334401024984"/>
    <n v="1561"/>
    <x v="1"/>
    <s v="USD"/>
    <x v="170"/>
    <x v="170"/>
    <n v="1369371600"/>
    <d v="2013-05-24T05:00:00"/>
    <b v="0"/>
    <b v="0"/>
    <s v="theater/plays"/>
    <x v="3"/>
    <x v="3"/>
  </r>
  <r>
    <n v="174"/>
    <x v="174"/>
    <s v="Pre-emptive scalable access"/>
    <x v="60"/>
    <n v="5368"/>
    <n v="8.9466666666666672"/>
    <x v="1"/>
    <n v="111.83333333333333"/>
    <n v="48"/>
    <x v="1"/>
    <s v="USD"/>
    <x v="171"/>
    <x v="171"/>
    <n v="1444107600"/>
    <d v="2015-10-06T05:00:00"/>
    <b v="0"/>
    <b v="1"/>
    <s v="technology/wearables"/>
    <x v="2"/>
    <x v="8"/>
  </r>
  <r>
    <n v="175"/>
    <x v="175"/>
    <s v="Sharable intangible migration"/>
    <x v="128"/>
    <n v="47459"/>
    <n v="0.26191501103752757"/>
    <x v="0"/>
    <n v="41.999115044247787"/>
    <n v="1130"/>
    <x v="1"/>
    <s v="USD"/>
    <x v="172"/>
    <x v="172"/>
    <n v="1474261200"/>
    <d v="2016-09-19T05:00:00"/>
    <b v="0"/>
    <b v="0"/>
    <s v="theater/plays"/>
    <x v="3"/>
    <x v="3"/>
  </r>
  <r>
    <n v="176"/>
    <x v="176"/>
    <s v="Proactive scalable Graphical User Interface"/>
    <x v="129"/>
    <n v="86060"/>
    <n v="0.74834782608695649"/>
    <x v="0"/>
    <n v="110.05115089514067"/>
    <n v="782"/>
    <x v="1"/>
    <s v="USD"/>
    <x v="173"/>
    <x v="173"/>
    <n v="1473656400"/>
    <d v="2016-09-12T05:00:00"/>
    <b v="0"/>
    <b v="0"/>
    <s v="theater/plays"/>
    <x v="3"/>
    <x v="3"/>
  </r>
  <r>
    <n v="177"/>
    <x v="177"/>
    <s v="Digitized solution-oriented product"/>
    <x v="130"/>
    <n v="161593"/>
    <n v="4.1647680412371137"/>
    <x v="1"/>
    <n v="58.997079225994888"/>
    <n v="2739"/>
    <x v="1"/>
    <s v="USD"/>
    <x v="174"/>
    <x v="174"/>
    <n v="1291960800"/>
    <d v="2010-12-10T06:00:00"/>
    <b v="0"/>
    <b v="0"/>
    <s v="theater/plays"/>
    <x v="3"/>
    <x v="3"/>
  </r>
  <r>
    <n v="178"/>
    <x v="178"/>
    <s v="Triple-buffered cohesive structure"/>
    <x v="44"/>
    <n v="6927"/>
    <n v="0.96208333333333329"/>
    <x v="0"/>
    <n v="32.985714285714288"/>
    <n v="210"/>
    <x v="1"/>
    <s v="USD"/>
    <x v="175"/>
    <x v="175"/>
    <n v="1506747600"/>
    <d v="2017-09-30T05:00:00"/>
    <b v="0"/>
    <b v="0"/>
    <s v="food/food trucks"/>
    <x v="0"/>
    <x v="0"/>
  </r>
  <r>
    <n v="179"/>
    <x v="179"/>
    <s v="Realigned human-resource orchestration"/>
    <x v="131"/>
    <n v="159185"/>
    <n v="3.5771910112359548"/>
    <x v="1"/>
    <n v="45.005654509471306"/>
    <n v="3537"/>
    <x v="0"/>
    <s v="CAD"/>
    <x v="176"/>
    <x v="176"/>
    <n v="1363582800"/>
    <d v="2013-03-18T05:00:00"/>
    <b v="0"/>
    <b v="1"/>
    <s v="theater/plays"/>
    <x v="3"/>
    <x v="3"/>
  </r>
  <r>
    <n v="180"/>
    <x v="180"/>
    <s v="Optional clear-thinking software"/>
    <x v="132"/>
    <n v="172736"/>
    <n v="3.0845714285714285"/>
    <x v="1"/>
    <n v="81.98196487897485"/>
    <n v="2107"/>
    <x v="2"/>
    <s v="AUD"/>
    <x v="177"/>
    <x v="177"/>
    <n v="1269666000"/>
    <d v="2010-03-27T05:00:00"/>
    <b v="0"/>
    <b v="0"/>
    <s v="technology/wearables"/>
    <x v="2"/>
    <x v="8"/>
  </r>
  <r>
    <n v="181"/>
    <x v="181"/>
    <s v="Centralized global approach"/>
    <x v="133"/>
    <n v="5315"/>
    <n v="0.61802325581395345"/>
    <x v="0"/>
    <n v="39.080882352941174"/>
    <n v="136"/>
    <x v="1"/>
    <s v="USD"/>
    <x v="178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x v="134"/>
    <n v="195750"/>
    <n v="7.2232472324723247"/>
    <x v="1"/>
    <n v="58.996383363471971"/>
    <n v="3318"/>
    <x v="3"/>
    <s v="DKK"/>
    <x v="179"/>
    <x v="179"/>
    <n v="1561957200"/>
    <d v="2019-07-01T05:00:00"/>
    <b v="0"/>
    <b v="0"/>
    <s v="theater/plays"/>
    <x v="3"/>
    <x v="3"/>
  </r>
  <r>
    <n v="183"/>
    <x v="183"/>
    <s v="Pre-emptive bandwidth-monitored instruction set"/>
    <x v="135"/>
    <n v="3525"/>
    <n v="0.69117647058823528"/>
    <x v="0"/>
    <n v="40.988372093023258"/>
    <n v="86"/>
    <x v="0"/>
    <s v="CAD"/>
    <x v="180"/>
    <x v="180"/>
    <n v="1285131600"/>
    <d v="2010-09-22T05:00:00"/>
    <b v="0"/>
    <b v="0"/>
    <s v="music/rock"/>
    <x v="1"/>
    <x v="1"/>
  </r>
  <r>
    <n v="184"/>
    <x v="184"/>
    <s v="Adaptive asynchronous emulation"/>
    <x v="136"/>
    <n v="10550"/>
    <n v="2.9305555555555554"/>
    <x v="1"/>
    <n v="31.029411764705884"/>
    <n v="340"/>
    <x v="1"/>
    <s v="USD"/>
    <x v="181"/>
    <x v="181"/>
    <n v="1556946000"/>
    <d v="2019-05-04T05:00:00"/>
    <b v="0"/>
    <b v="0"/>
    <s v="theater/plays"/>
    <x v="3"/>
    <x v="3"/>
  </r>
  <r>
    <n v="185"/>
    <x v="185"/>
    <s v="Innovative actuating conglomeration"/>
    <x v="67"/>
    <n v="718"/>
    <n v="0.71799999999999997"/>
    <x v="0"/>
    <n v="37.789473684210527"/>
    <n v="19"/>
    <x v="1"/>
    <s v="USD"/>
    <x v="182"/>
    <x v="182"/>
    <n v="1527138000"/>
    <d v="2018-05-24T05:00:00"/>
    <b v="0"/>
    <b v="0"/>
    <s v="film &amp; video/television"/>
    <x v="4"/>
    <x v="19"/>
  </r>
  <r>
    <n v="186"/>
    <x v="186"/>
    <s v="Grass-roots foreground policy"/>
    <x v="137"/>
    <n v="28358"/>
    <n v="0.31934684684684683"/>
    <x v="0"/>
    <n v="32.006772009029348"/>
    <n v="886"/>
    <x v="1"/>
    <s v="USD"/>
    <x v="183"/>
    <x v="183"/>
    <n v="1402117200"/>
    <d v="2014-06-07T05:00:00"/>
    <b v="0"/>
    <b v="0"/>
    <s v="theater/plays"/>
    <x v="3"/>
    <x v="3"/>
  </r>
  <r>
    <n v="187"/>
    <x v="187"/>
    <s v="Horizontal transitional paradigm"/>
    <x v="138"/>
    <n v="138384"/>
    <n v="2.2987375415282392"/>
    <x v="1"/>
    <n v="95.966712898751737"/>
    <n v="1442"/>
    <x v="0"/>
    <s v="CAD"/>
    <x v="184"/>
    <x v="184"/>
    <n v="1364014800"/>
    <d v="2013-03-23T05:00:00"/>
    <b v="0"/>
    <b v="1"/>
    <s v="film &amp; video/shorts"/>
    <x v="4"/>
    <x v="12"/>
  </r>
  <r>
    <n v="188"/>
    <x v="188"/>
    <s v="Networked didactic info-mediaries"/>
    <x v="139"/>
    <n v="2625"/>
    <n v="0.3201219512195122"/>
    <x v="0"/>
    <n v="75"/>
    <n v="35"/>
    <x v="6"/>
    <s v="EUR"/>
    <x v="185"/>
    <x v="185"/>
    <n v="1417586400"/>
    <d v="2014-12-03T06:00:00"/>
    <b v="0"/>
    <b v="0"/>
    <s v="theater/plays"/>
    <x v="3"/>
    <x v="3"/>
  </r>
  <r>
    <n v="189"/>
    <x v="189"/>
    <s v="Switchable contextually-based access"/>
    <x v="140"/>
    <n v="45004"/>
    <n v="0.23525352848928385"/>
    <x v="3"/>
    <n v="102.0498866213152"/>
    <n v="441"/>
    <x v="1"/>
    <s v="USD"/>
    <x v="186"/>
    <x v="186"/>
    <n v="1457071200"/>
    <d v="2016-03-04T06:00:00"/>
    <b v="0"/>
    <b v="0"/>
    <s v="theater/plays"/>
    <x v="3"/>
    <x v="3"/>
  </r>
  <r>
    <n v="190"/>
    <x v="190"/>
    <s v="Up-sized dynamic throughput"/>
    <x v="41"/>
    <n v="2538"/>
    <n v="0.68594594594594593"/>
    <x v="0"/>
    <n v="105.75"/>
    <n v="24"/>
    <x v="1"/>
    <s v="USD"/>
    <x v="187"/>
    <x v="187"/>
    <n v="1370408400"/>
    <d v="2013-06-05T05:00:00"/>
    <b v="0"/>
    <b v="1"/>
    <s v="theater/plays"/>
    <x v="3"/>
    <x v="3"/>
  </r>
  <r>
    <n v="191"/>
    <x v="191"/>
    <s v="Mandatory reciprocal superstructure"/>
    <x v="141"/>
    <n v="3188"/>
    <n v="0.37952380952380954"/>
    <x v="0"/>
    <n v="37.069767441860463"/>
    <n v="86"/>
    <x v="6"/>
    <s v="EUR"/>
    <x v="188"/>
    <x v="188"/>
    <n v="1552626000"/>
    <d v="2019-03-15T05:00:00"/>
    <b v="0"/>
    <b v="0"/>
    <s v="theater/plays"/>
    <x v="3"/>
    <x v="3"/>
  </r>
  <r>
    <n v="192"/>
    <x v="192"/>
    <s v="Upgradable 4thgeneration productivity"/>
    <x v="142"/>
    <n v="8517"/>
    <n v="0.19992957746478873"/>
    <x v="0"/>
    <n v="35.049382716049379"/>
    <n v="243"/>
    <x v="1"/>
    <s v="USD"/>
    <x v="189"/>
    <x v="189"/>
    <n v="1404190800"/>
    <d v="2014-07-01T05:00:00"/>
    <b v="0"/>
    <b v="0"/>
    <s v="music/rock"/>
    <x v="1"/>
    <x v="1"/>
  </r>
  <r>
    <n v="193"/>
    <x v="193"/>
    <s v="Progressive discrete hub"/>
    <x v="47"/>
    <n v="3012"/>
    <n v="0.45636363636363636"/>
    <x v="0"/>
    <n v="46.338461538461537"/>
    <n v="65"/>
    <x v="1"/>
    <s v="USD"/>
    <x v="190"/>
    <x v="190"/>
    <n v="1523509200"/>
    <d v="2018-04-12T05:00:00"/>
    <b v="1"/>
    <b v="0"/>
    <s v="music/indie rock"/>
    <x v="1"/>
    <x v="7"/>
  </r>
  <r>
    <n v="194"/>
    <x v="194"/>
    <s v="Assimilated multi-tasking archive"/>
    <x v="143"/>
    <n v="8716"/>
    <n v="1.227605633802817"/>
    <x v="1"/>
    <n v="69.174603174603178"/>
    <n v="126"/>
    <x v="1"/>
    <s v="USD"/>
    <x v="191"/>
    <x v="191"/>
    <n v="1443589200"/>
    <d v="2015-09-30T05:00:00"/>
    <b v="0"/>
    <b v="0"/>
    <s v="music/metal"/>
    <x v="1"/>
    <x v="16"/>
  </r>
  <r>
    <n v="195"/>
    <x v="195"/>
    <s v="Upgradable high-level solution"/>
    <x v="144"/>
    <n v="57157"/>
    <n v="3.61753164556962"/>
    <x v="1"/>
    <n v="109.07824427480917"/>
    <n v="524"/>
    <x v="1"/>
    <s v="USD"/>
    <x v="192"/>
    <x v="192"/>
    <n v="1533445200"/>
    <d v="2018-08-05T05:00:00"/>
    <b v="0"/>
    <b v="0"/>
    <s v="music/electric music"/>
    <x v="1"/>
    <x v="5"/>
  </r>
  <r>
    <n v="196"/>
    <x v="196"/>
    <s v="Organic bandwidth-monitored frame"/>
    <x v="139"/>
    <n v="5178"/>
    <n v="0.63146341463414635"/>
    <x v="0"/>
    <n v="51.78"/>
    <n v="100"/>
    <x v="3"/>
    <s v="DKK"/>
    <x v="173"/>
    <x v="173"/>
    <n v="1474520400"/>
    <d v="2016-09-22T05:00:00"/>
    <b v="0"/>
    <b v="0"/>
    <s v="technology/wearables"/>
    <x v="2"/>
    <x v="8"/>
  </r>
  <r>
    <n v="197"/>
    <x v="197"/>
    <s v="Business-focused logistical framework"/>
    <x v="145"/>
    <n v="163118"/>
    <n v="2.9820475319926874"/>
    <x v="1"/>
    <n v="82.010055304172951"/>
    <n v="1989"/>
    <x v="1"/>
    <s v="USD"/>
    <x v="193"/>
    <x v="193"/>
    <n v="1499403600"/>
    <d v="2017-07-07T05:00:00"/>
    <b v="0"/>
    <b v="0"/>
    <s v="film &amp; video/drama"/>
    <x v="4"/>
    <x v="6"/>
  </r>
  <r>
    <n v="198"/>
    <x v="198"/>
    <s v="Universal multi-state capability"/>
    <x v="146"/>
    <n v="6041"/>
    <n v="9.5585443037974685E-2"/>
    <x v="0"/>
    <n v="35.958333333333336"/>
    <n v="168"/>
    <x v="1"/>
    <s v="USD"/>
    <x v="194"/>
    <x v="194"/>
    <n v="1283576400"/>
    <d v="2010-09-04T05:00:00"/>
    <b v="0"/>
    <b v="0"/>
    <s v="music/electric music"/>
    <x v="1"/>
    <x v="5"/>
  </r>
  <r>
    <n v="199"/>
    <x v="199"/>
    <s v="Digitized reciprocal infrastructure"/>
    <x v="37"/>
    <n v="968"/>
    <n v="0.5377777777777778"/>
    <x v="0"/>
    <n v="74.461538461538467"/>
    <n v="13"/>
    <x v="1"/>
    <s v="USD"/>
    <x v="195"/>
    <x v="195"/>
    <n v="1436590800"/>
    <d v="2015-07-11T05:00:00"/>
    <b v="0"/>
    <b v="0"/>
    <s v="music/rock"/>
    <x v="1"/>
    <x v="1"/>
  </r>
  <r>
    <n v="200"/>
    <x v="200"/>
    <s v="Reduced dedicated capability"/>
    <x v="0"/>
    <n v="2"/>
    <n v="0.02"/>
    <x v="0"/>
    <n v="2"/>
    <n v="1"/>
    <x v="0"/>
    <s v="CAD"/>
    <x v="152"/>
    <x v="152"/>
    <n v="1270443600"/>
    <d v="2010-04-05T05:00:00"/>
    <b v="0"/>
    <b v="0"/>
    <s v="theater/plays"/>
    <x v="3"/>
    <x v="3"/>
  </r>
  <r>
    <n v="201"/>
    <x v="201"/>
    <s v="Cross-platform bi-directional workforce"/>
    <x v="118"/>
    <n v="14305"/>
    <n v="6.8119047619047617"/>
    <x v="1"/>
    <n v="91.114649681528661"/>
    <n v="157"/>
    <x v="1"/>
    <s v="USD"/>
    <x v="196"/>
    <x v="196"/>
    <n v="1407819600"/>
    <d v="2014-08-12T05:00:00"/>
    <b v="0"/>
    <b v="0"/>
    <s v="technology/web"/>
    <x v="2"/>
    <x v="2"/>
  </r>
  <r>
    <n v="202"/>
    <x v="202"/>
    <s v="Upgradable scalable methodology"/>
    <x v="111"/>
    <n v="6543"/>
    <n v="0.78831325301204824"/>
    <x v="3"/>
    <n v="79.792682926829272"/>
    <n v="82"/>
    <x v="1"/>
    <s v="USD"/>
    <x v="197"/>
    <x v="197"/>
    <n v="1317877200"/>
    <d v="2011-10-06T05:00:00"/>
    <b v="0"/>
    <b v="0"/>
    <s v="food/food trucks"/>
    <x v="0"/>
    <x v="0"/>
  </r>
  <r>
    <n v="203"/>
    <x v="203"/>
    <s v="Customer-focused client-server service-desk"/>
    <x v="147"/>
    <n v="193413"/>
    <n v="1.3440792216817234"/>
    <x v="1"/>
    <n v="42.999777678968428"/>
    <n v="4498"/>
    <x v="2"/>
    <s v="AUD"/>
    <x v="198"/>
    <x v="198"/>
    <n v="1484805600"/>
    <d v="2017-01-19T06:00:00"/>
    <b v="0"/>
    <b v="0"/>
    <s v="theater/plays"/>
    <x v="3"/>
    <x v="3"/>
  </r>
  <r>
    <n v="204"/>
    <x v="204"/>
    <s v="Mandatory multimedia leverage"/>
    <x v="148"/>
    <n v="2529"/>
    <n v="3.372E-2"/>
    <x v="0"/>
    <n v="63.225000000000001"/>
    <n v="40"/>
    <x v="1"/>
    <s v="USD"/>
    <x v="199"/>
    <x v="199"/>
    <n v="1302670800"/>
    <d v="2011-04-13T05:00:00"/>
    <b v="0"/>
    <b v="0"/>
    <s v="music/jazz"/>
    <x v="1"/>
    <x v="17"/>
  </r>
  <r>
    <n v="205"/>
    <x v="205"/>
    <s v="Focused analyzing circuit"/>
    <x v="81"/>
    <n v="5614"/>
    <n v="4.3184615384615386"/>
    <x v="1"/>
    <n v="70.174999999999997"/>
    <n v="80"/>
    <x v="1"/>
    <s v="USD"/>
    <x v="200"/>
    <x v="200"/>
    <n v="1540789200"/>
    <d v="2018-10-29T05:00:00"/>
    <b v="1"/>
    <b v="0"/>
    <s v="theater/plays"/>
    <x v="3"/>
    <x v="3"/>
  </r>
  <r>
    <n v="206"/>
    <x v="206"/>
    <s v="Fundamental grid-enabled strategy"/>
    <x v="25"/>
    <n v="3496"/>
    <n v="0.38844444444444443"/>
    <x v="3"/>
    <n v="61.333333333333336"/>
    <n v="57"/>
    <x v="1"/>
    <s v="USD"/>
    <x v="201"/>
    <x v="201"/>
    <n v="1268028000"/>
    <d v="2010-03-08T06:00:00"/>
    <b v="0"/>
    <b v="0"/>
    <s v="publishing/fiction"/>
    <x v="5"/>
    <x v="13"/>
  </r>
  <r>
    <n v="207"/>
    <x v="207"/>
    <s v="Digitized 5thgeneration knowledgebase"/>
    <x v="67"/>
    <n v="4257"/>
    <n v="4.2569999999999997"/>
    <x v="1"/>
    <n v="99"/>
    <n v="43"/>
    <x v="1"/>
    <s v="USD"/>
    <x v="202"/>
    <x v="202"/>
    <n v="1537160400"/>
    <d v="2018-09-17T05:00:00"/>
    <b v="0"/>
    <b v="1"/>
    <s v="music/rock"/>
    <x v="1"/>
    <x v="1"/>
  </r>
  <r>
    <n v="208"/>
    <x v="208"/>
    <s v="Mandatory multi-tasking encryption"/>
    <x v="149"/>
    <n v="199110"/>
    <n v="1.0112239715591671"/>
    <x v="1"/>
    <n v="96.984900146127615"/>
    <n v="2053"/>
    <x v="1"/>
    <s v="USD"/>
    <x v="203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x v="150"/>
    <n v="41212"/>
    <n v="0.21188688946015424"/>
    <x v="2"/>
    <n v="51.004950495049506"/>
    <n v="808"/>
    <x v="2"/>
    <s v="AUD"/>
    <x v="204"/>
    <x v="204"/>
    <n v="1463115600"/>
    <d v="2016-05-13T05:00:00"/>
    <b v="0"/>
    <b v="0"/>
    <s v="film &amp; video/documentary"/>
    <x v="4"/>
    <x v="4"/>
  </r>
  <r>
    <n v="210"/>
    <x v="210"/>
    <s v="Synergistic tertiary time-frame"/>
    <x v="151"/>
    <n v="6338"/>
    <n v="0.67425531914893622"/>
    <x v="0"/>
    <n v="28.044247787610619"/>
    <n v="226"/>
    <x v="3"/>
    <s v="DKK"/>
    <x v="205"/>
    <x v="205"/>
    <n v="1490850000"/>
    <d v="2017-03-30T05:00:00"/>
    <b v="0"/>
    <b v="0"/>
    <s v="film &amp; video/science fiction"/>
    <x v="4"/>
    <x v="22"/>
  </r>
  <r>
    <n v="211"/>
    <x v="211"/>
    <s v="Customer-focused impactful benchmark"/>
    <x v="152"/>
    <n v="99100"/>
    <n v="0.9492337164750958"/>
    <x v="0"/>
    <n v="60.984615384615381"/>
    <n v="1625"/>
    <x v="1"/>
    <s v="USD"/>
    <x v="206"/>
    <x v="206"/>
    <n v="1379653200"/>
    <d v="2013-09-20T05:00:00"/>
    <b v="0"/>
    <b v="0"/>
    <s v="theater/plays"/>
    <x v="3"/>
    <x v="3"/>
  </r>
  <r>
    <n v="212"/>
    <x v="212"/>
    <s v="Profound next generation infrastructure"/>
    <x v="32"/>
    <n v="12300"/>
    <n v="1.5185185185185186"/>
    <x v="1"/>
    <n v="73.214285714285708"/>
    <n v="168"/>
    <x v="1"/>
    <s v="USD"/>
    <x v="207"/>
    <x v="207"/>
    <n v="1580364000"/>
    <d v="2020-01-30T06:00:00"/>
    <b v="0"/>
    <b v="0"/>
    <s v="theater/plays"/>
    <x v="3"/>
    <x v="3"/>
  </r>
  <r>
    <n v="213"/>
    <x v="213"/>
    <s v="Face-to-face encompassing info-mediaries"/>
    <x v="153"/>
    <n v="171549"/>
    <n v="1.9516382252559727"/>
    <x v="1"/>
    <n v="39.997435299603637"/>
    <n v="4289"/>
    <x v="1"/>
    <s v="USD"/>
    <x v="208"/>
    <x v="208"/>
    <n v="1289714400"/>
    <d v="2010-11-14T06:00:00"/>
    <b v="0"/>
    <b v="1"/>
    <s v="music/indie rock"/>
    <x v="1"/>
    <x v="7"/>
  </r>
  <r>
    <n v="214"/>
    <x v="214"/>
    <s v="Open-source fresh-thinking policy"/>
    <x v="1"/>
    <n v="14324"/>
    <n v="10.231428571428571"/>
    <x v="1"/>
    <n v="86.812121212121212"/>
    <n v="165"/>
    <x v="1"/>
    <s v="USD"/>
    <x v="209"/>
    <x v="209"/>
    <n v="1282712400"/>
    <d v="2010-08-25T05:00:00"/>
    <b v="0"/>
    <b v="0"/>
    <s v="music/rock"/>
    <x v="1"/>
    <x v="1"/>
  </r>
  <r>
    <n v="215"/>
    <x v="215"/>
    <s v="Extended 24/7 implementation"/>
    <x v="154"/>
    <n v="6024"/>
    <n v="3.8418367346938778E-2"/>
    <x v="0"/>
    <n v="42.125874125874127"/>
    <n v="143"/>
    <x v="1"/>
    <s v="USD"/>
    <x v="210"/>
    <x v="210"/>
    <n v="1550210400"/>
    <d v="2019-02-15T06:00:00"/>
    <b v="0"/>
    <b v="0"/>
    <s v="theater/plays"/>
    <x v="3"/>
    <x v="3"/>
  </r>
  <r>
    <n v="216"/>
    <x v="216"/>
    <s v="Organic dynamic algorithm"/>
    <x v="155"/>
    <n v="188721"/>
    <n v="1.5507066557107643"/>
    <x v="1"/>
    <n v="103.97851239669421"/>
    <n v="1815"/>
    <x v="1"/>
    <s v="USD"/>
    <x v="211"/>
    <x v="211"/>
    <n v="1322114400"/>
    <d v="2011-11-24T06:00:00"/>
    <b v="0"/>
    <b v="0"/>
    <s v="theater/plays"/>
    <x v="3"/>
    <x v="3"/>
  </r>
  <r>
    <n v="217"/>
    <x v="217"/>
    <s v="Organic multi-tasking focus group"/>
    <x v="156"/>
    <n v="57911"/>
    <n v="0.44753477588871715"/>
    <x v="0"/>
    <n v="62.003211991434689"/>
    <n v="934"/>
    <x v="1"/>
    <s v="USD"/>
    <x v="212"/>
    <x v="212"/>
    <n v="1557205200"/>
    <d v="2019-05-07T05:00:00"/>
    <b v="0"/>
    <b v="0"/>
    <s v="film &amp; video/science fiction"/>
    <x v="4"/>
    <x v="22"/>
  </r>
  <r>
    <n v="218"/>
    <x v="218"/>
    <s v="Adaptive logistical initiative"/>
    <x v="57"/>
    <n v="12309"/>
    <n v="2.1594736842105262"/>
    <x v="1"/>
    <n v="31.005037783375315"/>
    <n v="397"/>
    <x v="4"/>
    <s v="GBP"/>
    <x v="213"/>
    <x v="213"/>
    <n v="1323928800"/>
    <d v="2011-12-15T06:00:00"/>
    <b v="0"/>
    <b v="1"/>
    <s v="film &amp; video/shorts"/>
    <x v="4"/>
    <x v="12"/>
  </r>
  <r>
    <n v="219"/>
    <x v="219"/>
    <s v="Stand-alone mobile customer loyalty"/>
    <x v="157"/>
    <n v="138497"/>
    <n v="3.3212709832134291"/>
    <x v="1"/>
    <n v="89.991552956465242"/>
    <n v="1539"/>
    <x v="1"/>
    <s v="USD"/>
    <x v="214"/>
    <x v="214"/>
    <n v="1346130000"/>
    <d v="2012-08-28T05:00:00"/>
    <b v="0"/>
    <b v="0"/>
    <s v="film &amp; video/animation"/>
    <x v="4"/>
    <x v="10"/>
  </r>
  <r>
    <n v="220"/>
    <x v="220"/>
    <s v="Focused composite approach"/>
    <x v="58"/>
    <n v="667"/>
    <n v="8.4430379746835441E-2"/>
    <x v="0"/>
    <n v="39.235294117647058"/>
    <n v="17"/>
    <x v="1"/>
    <s v="USD"/>
    <x v="215"/>
    <x v="215"/>
    <n v="1311051600"/>
    <d v="2011-07-19T05:00:00"/>
    <b v="1"/>
    <b v="0"/>
    <s v="theater/plays"/>
    <x v="3"/>
    <x v="3"/>
  </r>
  <r>
    <n v="221"/>
    <x v="221"/>
    <s v="Face-to-face clear-thinking Local Area Network"/>
    <x v="158"/>
    <n v="119830"/>
    <n v="0.9862551440329218"/>
    <x v="0"/>
    <n v="54.993116108306566"/>
    <n v="2179"/>
    <x v="1"/>
    <s v="USD"/>
    <x v="216"/>
    <x v="216"/>
    <n v="1340427600"/>
    <d v="2012-06-23T05:00:00"/>
    <b v="1"/>
    <b v="0"/>
    <s v="food/food trucks"/>
    <x v="0"/>
    <x v="0"/>
  </r>
  <r>
    <n v="222"/>
    <x v="222"/>
    <s v="Cross-group cohesive circuit"/>
    <x v="73"/>
    <n v="6623"/>
    <n v="1.3797916666666667"/>
    <x v="1"/>
    <n v="47.992753623188406"/>
    <n v="138"/>
    <x v="1"/>
    <s v="USD"/>
    <x v="217"/>
    <x v="217"/>
    <n v="1412312400"/>
    <d v="2014-10-03T05:00:00"/>
    <b v="0"/>
    <b v="0"/>
    <s v="photography/photography books"/>
    <x v="7"/>
    <x v="14"/>
  </r>
  <r>
    <n v="223"/>
    <x v="223"/>
    <s v="Synergistic explicit capability"/>
    <x v="159"/>
    <n v="81897"/>
    <n v="0.93810996563573879"/>
    <x v="0"/>
    <n v="87.966702470461868"/>
    <n v="931"/>
    <x v="1"/>
    <s v="USD"/>
    <x v="218"/>
    <x v="218"/>
    <n v="1459314000"/>
    <d v="2016-03-30T05:00:00"/>
    <b v="0"/>
    <b v="0"/>
    <s v="theater/plays"/>
    <x v="3"/>
    <x v="3"/>
  </r>
  <r>
    <n v="224"/>
    <x v="224"/>
    <s v="Diverse analyzing definition"/>
    <x v="160"/>
    <n v="186885"/>
    <n v="4.0363930885529156"/>
    <x v="1"/>
    <n v="51.999165275459099"/>
    <n v="3594"/>
    <x v="1"/>
    <s v="USD"/>
    <x v="219"/>
    <x v="219"/>
    <n v="1415426400"/>
    <d v="2014-11-08T06:00:00"/>
    <b v="0"/>
    <b v="0"/>
    <s v="film &amp; video/science fiction"/>
    <x v="4"/>
    <x v="22"/>
  </r>
  <r>
    <n v="225"/>
    <x v="225"/>
    <s v="Enterprise-wide reciprocal success"/>
    <x v="161"/>
    <n v="176398"/>
    <n v="2.6017404129793511"/>
    <x v="1"/>
    <n v="29.999659863945578"/>
    <n v="5880"/>
    <x v="1"/>
    <s v="USD"/>
    <x v="220"/>
    <x v="220"/>
    <n v="1399093200"/>
    <d v="2014-05-03T05:00:00"/>
    <b v="1"/>
    <b v="0"/>
    <s v="music/rock"/>
    <x v="1"/>
    <x v="1"/>
  </r>
  <r>
    <n v="226"/>
    <x v="102"/>
    <s v="Progressive neutral middleware"/>
    <x v="162"/>
    <n v="10999"/>
    <n v="3.6663333333333332"/>
    <x v="1"/>
    <n v="98.205357142857139"/>
    <n v="112"/>
    <x v="1"/>
    <s v="USD"/>
    <x v="221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x v="163"/>
    <n v="102751"/>
    <n v="1.687208538587849"/>
    <x v="1"/>
    <n v="108.96182396606575"/>
    <n v="943"/>
    <x v="1"/>
    <s v="USD"/>
    <x v="222"/>
    <x v="222"/>
    <n v="1432184400"/>
    <d v="2015-05-21T05:00:00"/>
    <b v="0"/>
    <b v="0"/>
    <s v="games/mobile games"/>
    <x v="6"/>
    <x v="20"/>
  </r>
  <r>
    <n v="228"/>
    <x v="227"/>
    <s v="Exclusive real-time protocol"/>
    <x v="164"/>
    <n v="165352"/>
    <n v="1.1990717911530093"/>
    <x v="1"/>
    <n v="66.998379254457049"/>
    <n v="2468"/>
    <x v="1"/>
    <s v="USD"/>
    <x v="172"/>
    <x v="172"/>
    <n v="1474779600"/>
    <d v="2016-09-25T05:00:00"/>
    <b v="0"/>
    <b v="0"/>
    <s v="film &amp; video/animation"/>
    <x v="4"/>
    <x v="10"/>
  </r>
  <r>
    <n v="229"/>
    <x v="228"/>
    <s v="Extended encompassing application"/>
    <x v="165"/>
    <n v="165798"/>
    <n v="1.936892523364486"/>
    <x v="1"/>
    <n v="64.99333594668758"/>
    <n v="2551"/>
    <x v="1"/>
    <s v="USD"/>
    <x v="223"/>
    <x v="223"/>
    <n v="1500440400"/>
    <d v="2017-07-19T05:00:00"/>
    <b v="0"/>
    <b v="1"/>
    <s v="games/mobile games"/>
    <x v="6"/>
    <x v="20"/>
  </r>
  <r>
    <n v="230"/>
    <x v="229"/>
    <s v="Progressive value-added ability"/>
    <x v="166"/>
    <n v="10084"/>
    <n v="4.2016666666666671"/>
    <x v="1"/>
    <n v="99.841584158415841"/>
    <n v="101"/>
    <x v="1"/>
    <s v="USD"/>
    <x v="224"/>
    <x v="224"/>
    <n v="1575612000"/>
    <d v="2019-12-06T06:00:00"/>
    <b v="0"/>
    <b v="0"/>
    <s v="games/video games"/>
    <x v="6"/>
    <x v="11"/>
  </r>
  <r>
    <n v="231"/>
    <x v="230"/>
    <s v="Cross-platform uniform hardware"/>
    <x v="44"/>
    <n v="5523"/>
    <n v="0.76708333333333334"/>
    <x v="3"/>
    <n v="82.432835820895519"/>
    <n v="67"/>
    <x v="1"/>
    <s v="USD"/>
    <x v="225"/>
    <x v="225"/>
    <n v="1374123600"/>
    <d v="2013-07-18T05:00:00"/>
    <b v="0"/>
    <b v="0"/>
    <s v="theater/plays"/>
    <x v="3"/>
    <x v="3"/>
  </r>
  <r>
    <n v="232"/>
    <x v="231"/>
    <s v="Progressive secondary portal"/>
    <x v="74"/>
    <n v="5823"/>
    <n v="1.7126470588235294"/>
    <x v="1"/>
    <n v="63.293478260869563"/>
    <n v="92"/>
    <x v="1"/>
    <s v="USD"/>
    <x v="226"/>
    <x v="226"/>
    <n v="1469509200"/>
    <d v="2016-07-26T05:00:00"/>
    <b v="0"/>
    <b v="0"/>
    <s v="theater/plays"/>
    <x v="3"/>
    <x v="3"/>
  </r>
  <r>
    <n v="233"/>
    <x v="232"/>
    <s v="Multi-lateral national adapter"/>
    <x v="167"/>
    <n v="6000"/>
    <n v="1.5789473684210527"/>
    <x v="1"/>
    <n v="96.774193548387103"/>
    <n v="62"/>
    <x v="1"/>
    <s v="USD"/>
    <x v="227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x v="168"/>
    <n v="8181"/>
    <n v="1.0908"/>
    <x v="1"/>
    <n v="54.906040268456373"/>
    <n v="149"/>
    <x v="6"/>
    <s v="EUR"/>
    <x v="228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x v="133"/>
    <n v="3589"/>
    <n v="0.41732558139534881"/>
    <x v="0"/>
    <n v="39.010869565217391"/>
    <n v="92"/>
    <x v="1"/>
    <s v="USD"/>
    <x v="229"/>
    <x v="229"/>
    <n v="1487397600"/>
    <d v="2017-02-18T06:00:00"/>
    <b v="0"/>
    <b v="0"/>
    <s v="film &amp; video/animation"/>
    <x v="4"/>
    <x v="10"/>
  </r>
  <r>
    <n v="236"/>
    <x v="235"/>
    <s v="Object-based directional function"/>
    <x v="169"/>
    <n v="4323"/>
    <n v="0.10944303797468355"/>
    <x v="0"/>
    <n v="75.84210526315789"/>
    <n v="57"/>
    <x v="2"/>
    <s v="AUD"/>
    <x v="230"/>
    <x v="230"/>
    <n v="1562043600"/>
    <d v="2019-07-02T05:00:00"/>
    <b v="0"/>
    <b v="1"/>
    <s v="music/rock"/>
    <x v="1"/>
    <x v="1"/>
  </r>
  <r>
    <n v="237"/>
    <x v="236"/>
    <s v="Re-contextualized tangible open architecture"/>
    <x v="29"/>
    <n v="14822"/>
    <n v="1.593763440860215"/>
    <x v="1"/>
    <n v="45.051671732522799"/>
    <n v="329"/>
    <x v="1"/>
    <s v="USD"/>
    <x v="231"/>
    <x v="231"/>
    <n v="1398574800"/>
    <d v="2014-04-27T05:00:00"/>
    <b v="0"/>
    <b v="0"/>
    <s v="film &amp; video/animation"/>
    <x v="4"/>
    <x v="10"/>
  </r>
  <r>
    <n v="238"/>
    <x v="237"/>
    <s v="Distributed systemic adapter"/>
    <x v="166"/>
    <n v="10138"/>
    <n v="4.2241666666666671"/>
    <x v="1"/>
    <n v="104.51546391752578"/>
    <n v="97"/>
    <x v="3"/>
    <s v="DKK"/>
    <x v="232"/>
    <x v="232"/>
    <n v="1515391200"/>
    <d v="2018-01-08T06:00:00"/>
    <b v="0"/>
    <b v="1"/>
    <s v="theater/plays"/>
    <x v="3"/>
    <x v="3"/>
  </r>
  <r>
    <n v="239"/>
    <x v="238"/>
    <s v="Networked web-enabled instruction set"/>
    <x v="170"/>
    <n v="3127"/>
    <n v="0.97718749999999999"/>
    <x v="0"/>
    <n v="76.268292682926827"/>
    <n v="41"/>
    <x v="1"/>
    <s v="USD"/>
    <x v="233"/>
    <x v="233"/>
    <n v="1441170000"/>
    <d v="2015-09-02T05:00:00"/>
    <b v="0"/>
    <b v="0"/>
    <s v="technology/wearables"/>
    <x v="2"/>
    <x v="8"/>
  </r>
  <r>
    <n v="240"/>
    <x v="239"/>
    <s v="Vision-oriented dynamic service-desk"/>
    <x v="171"/>
    <n v="123124"/>
    <n v="4.1878911564625847"/>
    <x v="1"/>
    <n v="69.015695067264573"/>
    <n v="1784"/>
    <x v="1"/>
    <s v="USD"/>
    <x v="194"/>
    <x v="194"/>
    <n v="1281157200"/>
    <d v="2010-08-07T05:00:00"/>
    <b v="0"/>
    <b v="0"/>
    <s v="theater/plays"/>
    <x v="3"/>
    <x v="3"/>
  </r>
  <r>
    <n v="241"/>
    <x v="240"/>
    <s v="Vision-oriented actuating open system"/>
    <x v="172"/>
    <n v="171729"/>
    <n v="1.0191632047477746"/>
    <x v="1"/>
    <n v="101.97684085510689"/>
    <n v="1684"/>
    <x v="2"/>
    <s v="AUD"/>
    <x v="234"/>
    <x v="234"/>
    <n v="1398229200"/>
    <d v="2014-04-23T05:00:00"/>
    <b v="0"/>
    <b v="1"/>
    <s v="publishing/nonfiction"/>
    <x v="5"/>
    <x v="9"/>
  </r>
  <r>
    <n v="242"/>
    <x v="241"/>
    <s v="Sharable scalable core"/>
    <x v="141"/>
    <n v="10729"/>
    <n v="1.2772619047619047"/>
    <x v="1"/>
    <n v="42.915999999999997"/>
    <n v="250"/>
    <x v="1"/>
    <s v="USD"/>
    <x v="235"/>
    <x v="235"/>
    <n v="1495256400"/>
    <d v="2017-05-20T05:00:00"/>
    <b v="0"/>
    <b v="1"/>
    <s v="music/rock"/>
    <x v="1"/>
    <x v="1"/>
  </r>
  <r>
    <n v="243"/>
    <x v="242"/>
    <s v="Customer-focused attitude-oriented function"/>
    <x v="173"/>
    <n v="10240"/>
    <n v="4.4521739130434783"/>
    <x v="1"/>
    <n v="43.025210084033617"/>
    <n v="238"/>
    <x v="1"/>
    <s v="USD"/>
    <x v="236"/>
    <x v="236"/>
    <n v="1520402400"/>
    <d v="2018-03-07T06:00:00"/>
    <b v="0"/>
    <b v="0"/>
    <s v="theater/plays"/>
    <x v="3"/>
    <x v="3"/>
  </r>
  <r>
    <n v="244"/>
    <x v="243"/>
    <s v="Reverse-engineered system-worthy extranet"/>
    <x v="31"/>
    <n v="3988"/>
    <n v="5.6971428571428575"/>
    <x v="1"/>
    <n v="75.245283018867923"/>
    <n v="53"/>
    <x v="1"/>
    <s v="USD"/>
    <x v="237"/>
    <x v="237"/>
    <n v="1409806800"/>
    <d v="2014-09-04T05:00:00"/>
    <b v="0"/>
    <b v="0"/>
    <s v="theater/plays"/>
    <x v="3"/>
    <x v="3"/>
  </r>
  <r>
    <n v="245"/>
    <x v="244"/>
    <s v="Re-engineered systematic monitoring"/>
    <x v="49"/>
    <n v="14771"/>
    <n v="5.0934482758620687"/>
    <x v="1"/>
    <n v="69.023364485981304"/>
    <n v="214"/>
    <x v="1"/>
    <s v="USD"/>
    <x v="238"/>
    <x v="238"/>
    <n v="1396933200"/>
    <d v="2014-04-08T05:00:00"/>
    <b v="0"/>
    <b v="0"/>
    <s v="theater/plays"/>
    <x v="3"/>
    <x v="3"/>
  </r>
  <r>
    <n v="246"/>
    <x v="245"/>
    <s v="Seamless value-added standardization"/>
    <x v="6"/>
    <n v="14649"/>
    <n v="3.2553333333333332"/>
    <x v="1"/>
    <n v="65.986486486486484"/>
    <n v="222"/>
    <x v="1"/>
    <s v="USD"/>
    <x v="239"/>
    <x v="239"/>
    <n v="1376024400"/>
    <d v="2013-08-09T05:00:00"/>
    <b v="0"/>
    <b v="0"/>
    <s v="technology/web"/>
    <x v="2"/>
    <x v="2"/>
  </r>
  <r>
    <n v="247"/>
    <x v="246"/>
    <s v="Triple-buffered fresh-thinking frame"/>
    <x v="174"/>
    <n v="184658"/>
    <n v="9.3261616161616168"/>
    <x v="1"/>
    <n v="98.013800424628457"/>
    <n v="1884"/>
    <x v="1"/>
    <s v="USD"/>
    <x v="240"/>
    <x v="240"/>
    <n v="1483682400"/>
    <d v="2017-01-06T06:00:00"/>
    <b v="0"/>
    <b v="1"/>
    <s v="publishing/fiction"/>
    <x v="5"/>
    <x v="13"/>
  </r>
  <r>
    <n v="248"/>
    <x v="247"/>
    <s v="Streamlined holistic knowledgebase"/>
    <x v="8"/>
    <n v="13103"/>
    <n v="2.1133870967741935"/>
    <x v="1"/>
    <n v="60.105504587155963"/>
    <n v="218"/>
    <x v="2"/>
    <s v="AUD"/>
    <x v="241"/>
    <x v="241"/>
    <n v="1420437600"/>
    <d v="2015-01-05T06:00:00"/>
    <b v="0"/>
    <b v="0"/>
    <s v="games/mobile games"/>
    <x v="6"/>
    <x v="20"/>
  </r>
  <r>
    <n v="249"/>
    <x v="248"/>
    <s v="Up-sized intermediate website"/>
    <x v="175"/>
    <n v="168095"/>
    <n v="2.7332520325203253"/>
    <x v="1"/>
    <n v="26.000773395204948"/>
    <n v="6465"/>
    <x v="1"/>
    <s v="USD"/>
    <x v="242"/>
    <x v="242"/>
    <n v="1420783200"/>
    <d v="2015-01-09T06:00:00"/>
    <b v="0"/>
    <b v="0"/>
    <s v="publishing/translations"/>
    <x v="5"/>
    <x v="18"/>
  </r>
  <r>
    <n v="250"/>
    <x v="249"/>
    <s v="Future-proofed directional synergy"/>
    <x v="0"/>
    <n v="3"/>
    <n v="0.03"/>
    <x v="0"/>
    <n v="3"/>
    <n v="1"/>
    <x v="1"/>
    <s v="USD"/>
    <x v="67"/>
    <x v="67"/>
    <n v="1267423200"/>
    <d v="2010-03-01T06:00:00"/>
    <b v="0"/>
    <b v="0"/>
    <s v="music/rock"/>
    <x v="1"/>
    <x v="1"/>
  </r>
  <r>
    <n v="251"/>
    <x v="250"/>
    <s v="Enhanced user-facing function"/>
    <x v="143"/>
    <n v="3840"/>
    <n v="0.54084507042253516"/>
    <x v="0"/>
    <n v="38.019801980198018"/>
    <n v="101"/>
    <x v="1"/>
    <s v="USD"/>
    <x v="243"/>
    <x v="243"/>
    <n v="1355205600"/>
    <d v="2012-12-11T06:00:00"/>
    <b v="0"/>
    <b v="0"/>
    <s v="theater/plays"/>
    <x v="3"/>
    <x v="3"/>
  </r>
  <r>
    <n v="252"/>
    <x v="251"/>
    <s v="Operative bandwidth-monitored interface"/>
    <x v="67"/>
    <n v="6263"/>
    <n v="6.2629999999999999"/>
    <x v="1"/>
    <n v="106.15254237288136"/>
    <n v="59"/>
    <x v="1"/>
    <s v="USD"/>
    <x v="244"/>
    <x v="244"/>
    <n v="1383109200"/>
    <d v="2013-10-30T05:00:00"/>
    <b v="0"/>
    <b v="0"/>
    <s v="theater/plays"/>
    <x v="3"/>
    <x v="3"/>
  </r>
  <r>
    <n v="253"/>
    <x v="252"/>
    <s v="Upgradable multi-state instruction set"/>
    <x v="158"/>
    <n v="108161"/>
    <n v="0.8902139917695473"/>
    <x v="0"/>
    <n v="81.019475655430711"/>
    <n v="1335"/>
    <x v="0"/>
    <s v="CAD"/>
    <x v="245"/>
    <x v="245"/>
    <n v="1303275600"/>
    <d v="2011-04-20T05:00:00"/>
    <b v="0"/>
    <b v="0"/>
    <s v="film &amp; video/drama"/>
    <x v="4"/>
    <x v="6"/>
  </r>
  <r>
    <n v="254"/>
    <x v="253"/>
    <s v="De-engineered static Local Area Network"/>
    <x v="176"/>
    <n v="8505"/>
    <n v="1.8489130434782608"/>
    <x v="1"/>
    <n v="96.647727272727266"/>
    <n v="88"/>
    <x v="1"/>
    <s v="USD"/>
    <x v="246"/>
    <x v="246"/>
    <n v="1487829600"/>
    <d v="2017-02-23T06:00:00"/>
    <b v="0"/>
    <b v="0"/>
    <s v="publishing/nonfiction"/>
    <x v="5"/>
    <x v="9"/>
  </r>
  <r>
    <n v="255"/>
    <x v="254"/>
    <s v="Upgradable grid-enabled superstructure"/>
    <x v="177"/>
    <n v="96735"/>
    <n v="1.2016770186335404"/>
    <x v="1"/>
    <n v="57.003535651149086"/>
    <n v="1697"/>
    <x v="1"/>
    <s v="USD"/>
    <x v="247"/>
    <x v="247"/>
    <n v="1298268000"/>
    <d v="2011-02-21T06:00:00"/>
    <b v="0"/>
    <b v="1"/>
    <s v="music/rock"/>
    <x v="1"/>
    <x v="1"/>
  </r>
  <r>
    <n v="256"/>
    <x v="255"/>
    <s v="Optimized actuating toolset"/>
    <x v="178"/>
    <n v="959"/>
    <n v="0.23390243902439026"/>
    <x v="0"/>
    <n v="63.93333333333333"/>
    <n v="15"/>
    <x v="4"/>
    <s v="GBP"/>
    <x v="248"/>
    <x v="248"/>
    <n v="1456812000"/>
    <d v="2016-03-01T06:00:00"/>
    <b v="0"/>
    <b v="0"/>
    <s v="music/rock"/>
    <x v="1"/>
    <x v="1"/>
  </r>
  <r>
    <n v="257"/>
    <x v="256"/>
    <s v="Decentralized exuding strategy"/>
    <x v="57"/>
    <n v="8322"/>
    <n v="1.46"/>
    <x v="1"/>
    <n v="90.456521739130437"/>
    <n v="92"/>
    <x v="1"/>
    <s v="USD"/>
    <x v="249"/>
    <x v="249"/>
    <n v="1363669200"/>
    <d v="2013-03-19T05:00:00"/>
    <b v="0"/>
    <b v="0"/>
    <s v="theater/plays"/>
    <x v="3"/>
    <x v="3"/>
  </r>
  <r>
    <n v="258"/>
    <x v="257"/>
    <s v="Assimilated coherent hardware"/>
    <x v="92"/>
    <n v="13424"/>
    <n v="2.6848000000000001"/>
    <x v="1"/>
    <n v="72.172043010752688"/>
    <n v="186"/>
    <x v="1"/>
    <s v="USD"/>
    <x v="250"/>
    <x v="250"/>
    <n v="1482904800"/>
    <d v="2016-12-28T06:00:00"/>
    <b v="0"/>
    <b v="1"/>
    <s v="theater/plays"/>
    <x v="3"/>
    <x v="3"/>
  </r>
  <r>
    <n v="259"/>
    <x v="258"/>
    <s v="Multi-channeled responsive implementation"/>
    <x v="37"/>
    <n v="10755"/>
    <n v="5.9749999999999996"/>
    <x v="1"/>
    <n v="77.934782608695656"/>
    <n v="138"/>
    <x v="1"/>
    <s v="USD"/>
    <x v="251"/>
    <x v="251"/>
    <n v="1356588000"/>
    <d v="2012-12-27T06:00:00"/>
    <b v="1"/>
    <b v="0"/>
    <s v="photography/photography books"/>
    <x v="7"/>
    <x v="14"/>
  </r>
  <r>
    <n v="260"/>
    <x v="259"/>
    <s v="Centralized modular initiative"/>
    <x v="9"/>
    <n v="9935"/>
    <n v="1.5769841269841269"/>
    <x v="1"/>
    <n v="38.065134099616856"/>
    <n v="261"/>
    <x v="1"/>
    <s v="USD"/>
    <x v="136"/>
    <x v="136"/>
    <n v="1349845200"/>
    <d v="2012-10-10T05:00:00"/>
    <b v="0"/>
    <b v="0"/>
    <s v="music/rock"/>
    <x v="1"/>
    <x v="1"/>
  </r>
  <r>
    <n v="261"/>
    <x v="260"/>
    <s v="Reverse-engineered cohesive migration"/>
    <x v="179"/>
    <n v="26303"/>
    <n v="0.31201660735468567"/>
    <x v="0"/>
    <n v="57.936123348017624"/>
    <n v="454"/>
    <x v="1"/>
    <s v="USD"/>
    <x v="252"/>
    <x v="252"/>
    <n v="1283058000"/>
    <d v="2010-08-29T05:00:00"/>
    <b v="0"/>
    <b v="1"/>
    <s v="music/rock"/>
    <x v="1"/>
    <x v="1"/>
  </r>
  <r>
    <n v="262"/>
    <x v="261"/>
    <s v="Compatible multimedia hub"/>
    <x v="12"/>
    <n v="5328"/>
    <n v="3.1341176470588237"/>
    <x v="1"/>
    <n v="49.794392523364486"/>
    <n v="107"/>
    <x v="1"/>
    <s v="USD"/>
    <x v="253"/>
    <x v="253"/>
    <n v="1304226000"/>
    <d v="2011-05-01T05:00:00"/>
    <b v="0"/>
    <b v="1"/>
    <s v="music/indie rock"/>
    <x v="1"/>
    <x v="7"/>
  </r>
  <r>
    <n v="263"/>
    <x v="262"/>
    <s v="Organic eco-centric success"/>
    <x v="49"/>
    <n v="10756"/>
    <n v="3.7089655172413791"/>
    <x v="1"/>
    <n v="54.050251256281406"/>
    <n v="199"/>
    <x v="1"/>
    <s v="USD"/>
    <x v="254"/>
    <x v="254"/>
    <n v="1263016800"/>
    <d v="2010-01-09T06:00:00"/>
    <b v="0"/>
    <b v="0"/>
    <s v="photography/photography books"/>
    <x v="7"/>
    <x v="14"/>
  </r>
  <r>
    <n v="264"/>
    <x v="263"/>
    <s v="Virtual reciprocal policy"/>
    <x v="180"/>
    <n v="165375"/>
    <n v="3.6266447368421053"/>
    <x v="1"/>
    <n v="30.002721335268504"/>
    <n v="5512"/>
    <x v="1"/>
    <s v="USD"/>
    <x v="255"/>
    <x v="255"/>
    <n v="1362031200"/>
    <d v="2013-02-28T06:00:00"/>
    <b v="0"/>
    <b v="0"/>
    <s v="theater/plays"/>
    <x v="3"/>
    <x v="3"/>
  </r>
  <r>
    <n v="265"/>
    <x v="264"/>
    <s v="Persevering interactive emulation"/>
    <x v="70"/>
    <n v="6031"/>
    <n v="1.2308163265306122"/>
    <x v="1"/>
    <n v="70.127906976744185"/>
    <n v="86"/>
    <x v="1"/>
    <s v="USD"/>
    <x v="256"/>
    <x v="256"/>
    <n v="1455602400"/>
    <d v="2016-02-16T06:00:00"/>
    <b v="0"/>
    <b v="0"/>
    <s v="theater/plays"/>
    <x v="3"/>
    <x v="3"/>
  </r>
  <r>
    <n v="266"/>
    <x v="265"/>
    <s v="Proactive responsive emulation"/>
    <x v="181"/>
    <n v="85902"/>
    <n v="0.76766756032171579"/>
    <x v="0"/>
    <n v="26.996228786926462"/>
    <n v="3182"/>
    <x v="6"/>
    <s v="EUR"/>
    <x v="257"/>
    <x v="257"/>
    <n v="1418191200"/>
    <d v="2014-12-10T06:00:00"/>
    <b v="0"/>
    <b v="1"/>
    <s v="music/jazz"/>
    <x v="1"/>
    <x v="17"/>
  </r>
  <r>
    <n v="267"/>
    <x v="266"/>
    <s v="Extended eco-centric function"/>
    <x v="182"/>
    <n v="143910"/>
    <n v="2.3362012987012988"/>
    <x v="1"/>
    <n v="51.990606936416185"/>
    <n v="2768"/>
    <x v="2"/>
    <s v="AUD"/>
    <x v="258"/>
    <x v="258"/>
    <n v="1352440800"/>
    <d v="2012-11-09T06:00:00"/>
    <b v="0"/>
    <b v="0"/>
    <s v="theater/plays"/>
    <x v="3"/>
    <x v="3"/>
  </r>
  <r>
    <n v="268"/>
    <x v="267"/>
    <s v="Networked optimal productivity"/>
    <x v="42"/>
    <n v="2708"/>
    <n v="1.8053333333333332"/>
    <x v="1"/>
    <n v="56.416666666666664"/>
    <n v="48"/>
    <x v="1"/>
    <s v="USD"/>
    <x v="259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x v="26"/>
    <n v="8842"/>
    <n v="2.5262857142857142"/>
    <x v="1"/>
    <n v="101.63218390804597"/>
    <n v="87"/>
    <x v="1"/>
    <s v="USD"/>
    <x v="260"/>
    <x v="260"/>
    <n v="1550728800"/>
    <d v="2019-02-21T06:00:00"/>
    <b v="0"/>
    <b v="0"/>
    <s v="film &amp; video/television"/>
    <x v="4"/>
    <x v="19"/>
  </r>
  <r>
    <n v="270"/>
    <x v="269"/>
    <s v="Triple-buffered 4thgeneration toolset"/>
    <x v="183"/>
    <n v="47260"/>
    <n v="0.27176538240368026"/>
    <x v="3"/>
    <n v="25.005291005291006"/>
    <n v="1890"/>
    <x v="1"/>
    <s v="USD"/>
    <x v="261"/>
    <x v="261"/>
    <n v="1291442400"/>
    <d v="2010-12-04T06:00:00"/>
    <b v="0"/>
    <b v="0"/>
    <s v="games/video games"/>
    <x v="6"/>
    <x v="11"/>
  </r>
  <r>
    <n v="271"/>
    <x v="270"/>
    <s v="Progressive zero administration leverage"/>
    <x v="184"/>
    <n v="1953"/>
    <n v="1.2706571242680547E-2"/>
    <x v="2"/>
    <n v="32.016393442622949"/>
    <n v="61"/>
    <x v="1"/>
    <s v="USD"/>
    <x v="262"/>
    <x v="262"/>
    <n v="1452146400"/>
    <d v="2016-01-07T06:00:00"/>
    <b v="0"/>
    <b v="0"/>
    <s v="photography/photography books"/>
    <x v="7"/>
    <x v="14"/>
  </r>
  <r>
    <n v="272"/>
    <x v="271"/>
    <s v="Networked radical neural-net"/>
    <x v="185"/>
    <n v="155349"/>
    <n v="3.0400978473581213"/>
    <x v="1"/>
    <n v="82.021647307286173"/>
    <n v="1894"/>
    <x v="1"/>
    <s v="USD"/>
    <x v="263"/>
    <x v="263"/>
    <n v="1564894800"/>
    <d v="2019-08-04T05:00:00"/>
    <b v="0"/>
    <b v="1"/>
    <s v="theater/plays"/>
    <x v="3"/>
    <x v="3"/>
  </r>
  <r>
    <n v="273"/>
    <x v="272"/>
    <s v="Re-engineered heuristic forecast"/>
    <x v="75"/>
    <n v="10704"/>
    <n v="1.3723076923076922"/>
    <x v="1"/>
    <n v="37.957446808510639"/>
    <n v="282"/>
    <x v="0"/>
    <s v="CAD"/>
    <x v="264"/>
    <x v="264"/>
    <n v="1505883600"/>
    <d v="2017-09-20T05:00:00"/>
    <b v="0"/>
    <b v="0"/>
    <s v="theater/plays"/>
    <x v="3"/>
    <x v="3"/>
  </r>
  <r>
    <n v="274"/>
    <x v="273"/>
    <s v="Fully-configurable background algorithm"/>
    <x v="166"/>
    <n v="773"/>
    <n v="0.32208333333333333"/>
    <x v="0"/>
    <n v="51.533333333333331"/>
    <n v="15"/>
    <x v="1"/>
    <s v="USD"/>
    <x v="265"/>
    <x v="265"/>
    <n v="1510380000"/>
    <d v="2017-11-11T06:00:00"/>
    <b v="0"/>
    <b v="0"/>
    <s v="theater/plays"/>
    <x v="3"/>
    <x v="3"/>
  </r>
  <r>
    <n v="275"/>
    <x v="274"/>
    <s v="Stand-alone discrete Graphical User Interface"/>
    <x v="61"/>
    <n v="9419"/>
    <n v="2.4151282051282053"/>
    <x v="1"/>
    <n v="81.198275862068968"/>
    <n v="116"/>
    <x v="1"/>
    <s v="USD"/>
    <x v="266"/>
    <x v="266"/>
    <n v="1555218000"/>
    <d v="2019-04-14T05:00:00"/>
    <b v="0"/>
    <b v="0"/>
    <s v="publishing/translations"/>
    <x v="5"/>
    <x v="18"/>
  </r>
  <r>
    <n v="276"/>
    <x v="275"/>
    <s v="Front-line foreground project"/>
    <x v="20"/>
    <n v="5324"/>
    <n v="0.96799999999999997"/>
    <x v="0"/>
    <n v="40.030075187969928"/>
    <n v="133"/>
    <x v="1"/>
    <s v="USD"/>
    <x v="267"/>
    <x v="267"/>
    <n v="1335243600"/>
    <d v="2012-04-24T05:00:00"/>
    <b v="0"/>
    <b v="1"/>
    <s v="games/video games"/>
    <x v="6"/>
    <x v="11"/>
  </r>
  <r>
    <n v="277"/>
    <x v="276"/>
    <s v="Persevering system-worthy info-mediaries"/>
    <x v="31"/>
    <n v="7465"/>
    <n v="10.664285714285715"/>
    <x v="1"/>
    <n v="89.939759036144579"/>
    <n v="83"/>
    <x v="1"/>
    <s v="USD"/>
    <x v="268"/>
    <x v="268"/>
    <n v="1279688400"/>
    <d v="2010-07-21T05:00:00"/>
    <b v="0"/>
    <b v="0"/>
    <s v="theater/plays"/>
    <x v="3"/>
    <x v="3"/>
  </r>
  <r>
    <n v="278"/>
    <x v="277"/>
    <s v="Distributed multi-tasking strategy"/>
    <x v="50"/>
    <n v="8799"/>
    <n v="3.2588888888888889"/>
    <x v="1"/>
    <n v="96.692307692307693"/>
    <n v="91"/>
    <x v="1"/>
    <s v="USD"/>
    <x v="269"/>
    <x v="269"/>
    <n v="1356069600"/>
    <d v="2012-12-21T06:00:00"/>
    <b v="0"/>
    <b v="0"/>
    <s v="technology/web"/>
    <x v="2"/>
    <x v="2"/>
  </r>
  <r>
    <n v="279"/>
    <x v="278"/>
    <s v="Vision-oriented methodical application"/>
    <x v="48"/>
    <n v="13656"/>
    <n v="1.7070000000000001"/>
    <x v="1"/>
    <n v="25.010989010989011"/>
    <n v="546"/>
    <x v="1"/>
    <s v="USD"/>
    <x v="270"/>
    <x v="270"/>
    <n v="1536210000"/>
    <d v="2018-09-06T05:00:00"/>
    <b v="0"/>
    <b v="0"/>
    <s v="theater/plays"/>
    <x v="3"/>
    <x v="3"/>
  </r>
  <r>
    <n v="280"/>
    <x v="279"/>
    <s v="Function-based high-level infrastructure"/>
    <x v="186"/>
    <n v="14536"/>
    <n v="5.8144"/>
    <x v="1"/>
    <n v="36.987277353689571"/>
    <n v="393"/>
    <x v="1"/>
    <s v="USD"/>
    <x v="271"/>
    <x v="271"/>
    <n v="1511762400"/>
    <d v="2017-11-27T06:00:00"/>
    <b v="0"/>
    <b v="0"/>
    <s v="film &amp; video/animation"/>
    <x v="4"/>
    <x v="10"/>
  </r>
  <r>
    <n v="281"/>
    <x v="280"/>
    <s v="Profound object-oriented paradigm"/>
    <x v="187"/>
    <n v="150552"/>
    <n v="0.91520972644376897"/>
    <x v="0"/>
    <n v="73.012609117361791"/>
    <n v="2062"/>
    <x v="1"/>
    <s v="USD"/>
    <x v="272"/>
    <x v="272"/>
    <n v="1333256400"/>
    <d v="2012-04-01T05:00:00"/>
    <b v="0"/>
    <b v="1"/>
    <s v="theater/plays"/>
    <x v="3"/>
    <x v="3"/>
  </r>
  <r>
    <n v="282"/>
    <x v="281"/>
    <s v="Virtual contextually-based circuit"/>
    <x v="141"/>
    <n v="9076"/>
    <n v="1.0804761904761904"/>
    <x v="1"/>
    <n v="68.240601503759393"/>
    <n v="133"/>
    <x v="1"/>
    <s v="USD"/>
    <x v="73"/>
    <x v="73"/>
    <n v="1480744800"/>
    <d v="2016-12-03T06:00:00"/>
    <b v="0"/>
    <b v="1"/>
    <s v="film &amp; video/television"/>
    <x v="4"/>
    <x v="19"/>
  </r>
  <r>
    <n v="283"/>
    <x v="282"/>
    <s v="Business-focused dynamic instruction set"/>
    <x v="32"/>
    <n v="1517"/>
    <n v="0.18728395061728395"/>
    <x v="0"/>
    <n v="52.310344827586206"/>
    <n v="29"/>
    <x v="3"/>
    <s v="DKK"/>
    <x v="273"/>
    <x v="273"/>
    <n v="1465016400"/>
    <d v="2016-06-04T05:00:00"/>
    <b v="0"/>
    <b v="0"/>
    <s v="music/rock"/>
    <x v="1"/>
    <x v="1"/>
  </r>
  <r>
    <n v="284"/>
    <x v="283"/>
    <s v="Ameliorated fresh-thinking protocol"/>
    <x v="122"/>
    <n v="8153"/>
    <n v="0.83193877551020412"/>
    <x v="0"/>
    <n v="61.765151515151516"/>
    <n v="132"/>
    <x v="1"/>
    <s v="USD"/>
    <x v="274"/>
    <x v="274"/>
    <n v="1336280400"/>
    <d v="2012-05-06T05:00:00"/>
    <b v="0"/>
    <b v="0"/>
    <s v="technology/web"/>
    <x v="2"/>
    <x v="2"/>
  </r>
  <r>
    <n v="285"/>
    <x v="284"/>
    <s v="Front-line optimizing emulation"/>
    <x v="79"/>
    <n v="6357"/>
    <n v="7.0633333333333335"/>
    <x v="1"/>
    <n v="25.027559055118111"/>
    <n v="254"/>
    <x v="1"/>
    <s v="USD"/>
    <x v="275"/>
    <x v="275"/>
    <n v="1476766800"/>
    <d v="2016-10-18T05:00:00"/>
    <b v="0"/>
    <b v="0"/>
    <s v="theater/plays"/>
    <x v="3"/>
    <x v="3"/>
  </r>
  <r>
    <n v="286"/>
    <x v="285"/>
    <s v="Devolved uniform complexity"/>
    <x v="188"/>
    <n v="19557"/>
    <n v="0.17446030330062445"/>
    <x v="3"/>
    <n v="106.28804347826087"/>
    <n v="184"/>
    <x v="1"/>
    <s v="USD"/>
    <x v="276"/>
    <x v="276"/>
    <n v="1480485600"/>
    <d v="2016-11-30T06:00:00"/>
    <b v="0"/>
    <b v="0"/>
    <s v="theater/plays"/>
    <x v="3"/>
    <x v="3"/>
  </r>
  <r>
    <n v="287"/>
    <x v="286"/>
    <s v="Public-key intangible superstructure"/>
    <x v="9"/>
    <n v="13213"/>
    <n v="2.0973015873015872"/>
    <x v="1"/>
    <n v="75.07386363636364"/>
    <n v="176"/>
    <x v="1"/>
    <s v="USD"/>
    <x v="277"/>
    <x v="277"/>
    <n v="1430197200"/>
    <d v="2015-04-28T05:00:00"/>
    <b v="0"/>
    <b v="0"/>
    <s v="music/electric music"/>
    <x v="1"/>
    <x v="5"/>
  </r>
  <r>
    <n v="288"/>
    <x v="287"/>
    <s v="Secured global success"/>
    <x v="36"/>
    <n v="5476"/>
    <n v="0.97785714285714287"/>
    <x v="0"/>
    <n v="39.970802919708028"/>
    <n v="137"/>
    <x v="3"/>
    <s v="DKK"/>
    <x v="278"/>
    <x v="278"/>
    <n v="1331787600"/>
    <d v="2012-03-15T05:00:00"/>
    <b v="0"/>
    <b v="1"/>
    <s v="music/metal"/>
    <x v="1"/>
    <x v="16"/>
  </r>
  <r>
    <n v="289"/>
    <x v="288"/>
    <s v="Grass-roots mission-critical capability"/>
    <x v="126"/>
    <n v="13474"/>
    <n v="16.842500000000001"/>
    <x v="1"/>
    <n v="39.982195845697326"/>
    <n v="337"/>
    <x v="0"/>
    <s v="CAD"/>
    <x v="279"/>
    <x v="279"/>
    <n v="1438837200"/>
    <d v="2015-08-06T05:00:00"/>
    <b v="0"/>
    <b v="0"/>
    <s v="theater/plays"/>
    <x v="3"/>
    <x v="3"/>
  </r>
  <r>
    <n v="290"/>
    <x v="289"/>
    <s v="Advanced global data-warehouse"/>
    <x v="189"/>
    <n v="91722"/>
    <n v="0.54402135231316728"/>
    <x v="0"/>
    <n v="101.01541850220265"/>
    <n v="908"/>
    <x v="1"/>
    <s v="USD"/>
    <x v="280"/>
    <x v="280"/>
    <n v="1370926800"/>
    <d v="2013-06-11T05:00:00"/>
    <b v="0"/>
    <b v="1"/>
    <s v="film &amp; video/documentary"/>
    <x v="4"/>
    <x v="4"/>
  </r>
  <r>
    <n v="291"/>
    <x v="290"/>
    <s v="Self-enabling uniform complexity"/>
    <x v="37"/>
    <n v="8219"/>
    <n v="4.5661111111111108"/>
    <x v="1"/>
    <n v="76.813084112149539"/>
    <n v="107"/>
    <x v="1"/>
    <s v="USD"/>
    <x v="281"/>
    <x v="281"/>
    <n v="1319000400"/>
    <d v="2011-10-19T05:00:00"/>
    <b v="1"/>
    <b v="0"/>
    <s v="technology/web"/>
    <x v="2"/>
    <x v="2"/>
  </r>
  <r>
    <n v="292"/>
    <x v="291"/>
    <s v="Versatile cohesive encoding"/>
    <x v="190"/>
    <n v="717"/>
    <n v="9.8219178082191785E-2"/>
    <x v="0"/>
    <n v="71.7"/>
    <n v="10"/>
    <x v="1"/>
    <s v="USD"/>
    <x v="282"/>
    <x v="282"/>
    <n v="1333429200"/>
    <d v="2012-04-03T05:00:00"/>
    <b v="0"/>
    <b v="0"/>
    <s v="food/food trucks"/>
    <x v="0"/>
    <x v="0"/>
  </r>
  <r>
    <n v="293"/>
    <x v="292"/>
    <s v="Organized executive solution"/>
    <x v="191"/>
    <n v="1065"/>
    <n v="0.16384615384615384"/>
    <x v="3"/>
    <n v="33.28125"/>
    <n v="32"/>
    <x v="6"/>
    <s v="EUR"/>
    <x v="283"/>
    <x v="283"/>
    <n v="1287032400"/>
    <d v="2010-10-14T05:00:00"/>
    <b v="0"/>
    <b v="0"/>
    <s v="theater/plays"/>
    <x v="3"/>
    <x v="3"/>
  </r>
  <r>
    <n v="294"/>
    <x v="293"/>
    <s v="Automated local emulation"/>
    <x v="60"/>
    <n v="8038"/>
    <n v="13.396666666666667"/>
    <x v="1"/>
    <n v="43.923497267759565"/>
    <n v="183"/>
    <x v="1"/>
    <s v="USD"/>
    <x v="284"/>
    <x v="284"/>
    <n v="1541570400"/>
    <d v="2018-11-07T06:00:00"/>
    <b v="0"/>
    <b v="0"/>
    <s v="theater/plays"/>
    <x v="3"/>
    <x v="3"/>
  </r>
  <r>
    <n v="295"/>
    <x v="294"/>
    <s v="Enterprise-wide intermediate middleware"/>
    <x v="192"/>
    <n v="68769"/>
    <n v="0.35650077760497667"/>
    <x v="0"/>
    <n v="36.004712041884815"/>
    <n v="1910"/>
    <x v="5"/>
    <s v="CHF"/>
    <x v="285"/>
    <x v="285"/>
    <n v="1383976800"/>
    <d v="2013-11-09T06:00:00"/>
    <b v="0"/>
    <b v="0"/>
    <s v="theater/plays"/>
    <x v="3"/>
    <x v="3"/>
  </r>
  <r>
    <n v="296"/>
    <x v="295"/>
    <s v="Grass-roots real-time Local Area Network"/>
    <x v="55"/>
    <n v="3352"/>
    <n v="0.54950819672131146"/>
    <x v="0"/>
    <n v="88.21052631578948"/>
    <n v="38"/>
    <x v="2"/>
    <s v="AUD"/>
    <x v="286"/>
    <x v="286"/>
    <n v="1550556000"/>
    <d v="2019-02-19T06:00:00"/>
    <b v="0"/>
    <b v="0"/>
    <s v="theater/plays"/>
    <x v="3"/>
    <x v="3"/>
  </r>
  <r>
    <n v="297"/>
    <x v="296"/>
    <s v="Organized client-driven capacity"/>
    <x v="44"/>
    <n v="6785"/>
    <n v="0.94236111111111109"/>
    <x v="0"/>
    <n v="65.240384615384613"/>
    <n v="104"/>
    <x v="2"/>
    <s v="AUD"/>
    <x v="287"/>
    <x v="287"/>
    <n v="1390456800"/>
    <d v="2014-01-23T06:00:00"/>
    <b v="0"/>
    <b v="1"/>
    <s v="theater/plays"/>
    <x v="3"/>
    <x v="3"/>
  </r>
  <r>
    <n v="298"/>
    <x v="297"/>
    <s v="Adaptive intangible database"/>
    <x v="26"/>
    <n v="5037"/>
    <n v="1.4391428571428571"/>
    <x v="1"/>
    <n v="69.958333333333329"/>
    <n v="72"/>
    <x v="1"/>
    <s v="USD"/>
    <x v="288"/>
    <x v="288"/>
    <n v="1458018000"/>
    <d v="2016-03-15T05:00:00"/>
    <b v="0"/>
    <b v="1"/>
    <s v="music/rock"/>
    <x v="1"/>
    <x v="1"/>
  </r>
  <r>
    <n v="299"/>
    <x v="298"/>
    <s v="Grass-roots contextually-based algorithm"/>
    <x v="167"/>
    <n v="1954"/>
    <n v="0.51421052631578945"/>
    <x v="0"/>
    <n v="39.877551020408163"/>
    <n v="49"/>
    <x v="1"/>
    <s v="USD"/>
    <x v="289"/>
    <x v="289"/>
    <n v="1461819600"/>
    <d v="2016-04-28T05:00:00"/>
    <b v="0"/>
    <b v="0"/>
    <s v="food/food trucks"/>
    <x v="0"/>
    <x v="0"/>
  </r>
  <r>
    <n v="300"/>
    <x v="299"/>
    <s v="Focused executive core"/>
    <x v="0"/>
    <n v="5"/>
    <n v="0.05"/>
    <x v="0"/>
    <n v="5"/>
    <n v="1"/>
    <x v="3"/>
    <s v="DKK"/>
    <x v="290"/>
    <x v="290"/>
    <n v="1504155600"/>
    <d v="2017-08-31T05:00:00"/>
    <b v="0"/>
    <b v="1"/>
    <s v="publishing/nonfiction"/>
    <x v="5"/>
    <x v="9"/>
  </r>
  <r>
    <n v="301"/>
    <x v="300"/>
    <s v="Multi-channeled disintermediate policy"/>
    <x v="79"/>
    <n v="12102"/>
    <n v="13.446666666666667"/>
    <x v="1"/>
    <n v="41.023728813559323"/>
    <n v="295"/>
    <x v="1"/>
    <s v="USD"/>
    <x v="291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x v="193"/>
    <n v="24234"/>
    <n v="0.31844940867279897"/>
    <x v="0"/>
    <n v="98.914285714285711"/>
    <n v="245"/>
    <x v="1"/>
    <s v="USD"/>
    <x v="292"/>
    <x v="292"/>
    <n v="1537074000"/>
    <d v="2018-09-16T05:00:00"/>
    <b v="0"/>
    <b v="0"/>
    <s v="theater/plays"/>
    <x v="3"/>
    <x v="3"/>
  </r>
  <r>
    <n v="303"/>
    <x v="302"/>
    <s v="Networked optimal architecture"/>
    <x v="74"/>
    <n v="2809"/>
    <n v="0.82617647058823529"/>
    <x v="0"/>
    <n v="87.78125"/>
    <n v="32"/>
    <x v="1"/>
    <s v="USD"/>
    <x v="293"/>
    <x v="293"/>
    <n v="1452578400"/>
    <d v="2016-01-12T06:00:00"/>
    <b v="0"/>
    <b v="0"/>
    <s v="music/indie rock"/>
    <x v="1"/>
    <x v="7"/>
  </r>
  <r>
    <n v="304"/>
    <x v="303"/>
    <s v="User-friendly discrete benchmark"/>
    <x v="118"/>
    <n v="11469"/>
    <n v="5.4614285714285717"/>
    <x v="1"/>
    <n v="80.767605633802816"/>
    <n v="142"/>
    <x v="1"/>
    <s v="USD"/>
    <x v="294"/>
    <x v="294"/>
    <n v="1474088400"/>
    <d v="2016-09-17T05:00:00"/>
    <b v="0"/>
    <b v="0"/>
    <s v="film &amp; video/documentary"/>
    <x v="4"/>
    <x v="4"/>
  </r>
  <r>
    <n v="305"/>
    <x v="304"/>
    <s v="Grass-roots actuating policy"/>
    <x v="54"/>
    <n v="8014"/>
    <n v="2.8621428571428571"/>
    <x v="1"/>
    <n v="94.28235294117647"/>
    <n v="85"/>
    <x v="1"/>
    <s v="USD"/>
    <x v="295"/>
    <x v="295"/>
    <n v="1461906000"/>
    <d v="2016-04-29T05:00:00"/>
    <b v="0"/>
    <b v="0"/>
    <s v="theater/plays"/>
    <x v="3"/>
    <x v="3"/>
  </r>
  <r>
    <n v="306"/>
    <x v="305"/>
    <s v="Enterprise-wide 3rdgeneration knowledge user"/>
    <x v="191"/>
    <n v="514"/>
    <n v="7.9076923076923072E-2"/>
    <x v="0"/>
    <n v="73.428571428571431"/>
    <n v="7"/>
    <x v="1"/>
    <s v="USD"/>
    <x v="296"/>
    <x v="296"/>
    <n v="1500267600"/>
    <d v="2017-07-17T05:00:00"/>
    <b v="0"/>
    <b v="1"/>
    <s v="theater/plays"/>
    <x v="3"/>
    <x v="3"/>
  </r>
  <r>
    <n v="307"/>
    <x v="306"/>
    <s v="Face-to-face zero tolerance moderator"/>
    <x v="194"/>
    <n v="43473"/>
    <n v="1.3213677811550153"/>
    <x v="1"/>
    <n v="65.968133535660087"/>
    <n v="659"/>
    <x v="3"/>
    <s v="DKK"/>
    <x v="297"/>
    <x v="297"/>
    <n v="1340686800"/>
    <d v="2012-06-26T05:00:00"/>
    <b v="0"/>
    <b v="1"/>
    <s v="publishing/fiction"/>
    <x v="5"/>
    <x v="13"/>
  </r>
  <r>
    <n v="308"/>
    <x v="307"/>
    <s v="Grass-roots optimizing projection"/>
    <x v="195"/>
    <n v="87560"/>
    <n v="0.74077834179357027"/>
    <x v="0"/>
    <n v="109.04109589041096"/>
    <n v="803"/>
    <x v="1"/>
    <s v="USD"/>
    <x v="298"/>
    <x v="298"/>
    <n v="1303189200"/>
    <d v="2011-04-19T05:00:00"/>
    <b v="0"/>
    <b v="0"/>
    <s v="theater/plays"/>
    <x v="3"/>
    <x v="3"/>
  </r>
  <r>
    <n v="309"/>
    <x v="308"/>
    <s v="User-centric 6thgeneration attitude"/>
    <x v="178"/>
    <n v="3087"/>
    <n v="0.75292682926829269"/>
    <x v="3"/>
    <n v="41.16"/>
    <n v="75"/>
    <x v="1"/>
    <s v="USD"/>
    <x v="299"/>
    <x v="299"/>
    <n v="1318309200"/>
    <d v="2011-10-11T05:00:00"/>
    <b v="0"/>
    <b v="1"/>
    <s v="music/indie rock"/>
    <x v="1"/>
    <x v="7"/>
  </r>
  <r>
    <n v="310"/>
    <x v="309"/>
    <s v="Switchable zero tolerance website"/>
    <x v="75"/>
    <n v="1586"/>
    <n v="0.20333333333333334"/>
    <x v="0"/>
    <n v="99.125"/>
    <n v="16"/>
    <x v="1"/>
    <s v="USD"/>
    <x v="300"/>
    <x v="300"/>
    <n v="1272171600"/>
    <d v="2010-04-25T05:00:00"/>
    <b v="0"/>
    <b v="0"/>
    <s v="games/video games"/>
    <x v="6"/>
    <x v="11"/>
  </r>
  <r>
    <n v="311"/>
    <x v="310"/>
    <s v="Focused real-time help-desk"/>
    <x v="9"/>
    <n v="12812"/>
    <n v="2.0336507936507937"/>
    <x v="1"/>
    <n v="105.88429752066116"/>
    <n v="121"/>
    <x v="1"/>
    <s v="USD"/>
    <x v="247"/>
    <x v="247"/>
    <n v="1298872800"/>
    <d v="2011-02-28T06:00:00"/>
    <b v="0"/>
    <b v="0"/>
    <s v="theater/plays"/>
    <x v="3"/>
    <x v="3"/>
  </r>
  <r>
    <n v="312"/>
    <x v="311"/>
    <s v="Robust impactful approach"/>
    <x v="18"/>
    <n v="183345"/>
    <n v="3.1022842639593908"/>
    <x v="1"/>
    <n v="48.996525921966864"/>
    <n v="3742"/>
    <x v="1"/>
    <s v="USD"/>
    <x v="244"/>
    <x v="244"/>
    <n v="1383282000"/>
    <d v="2013-11-01T05:00:00"/>
    <b v="0"/>
    <b v="0"/>
    <s v="theater/plays"/>
    <x v="3"/>
    <x v="3"/>
  </r>
  <r>
    <n v="313"/>
    <x v="312"/>
    <s v="Secured maximized policy"/>
    <x v="196"/>
    <n v="8697"/>
    <n v="3.9531818181818181"/>
    <x v="1"/>
    <n v="39"/>
    <n v="223"/>
    <x v="1"/>
    <s v="USD"/>
    <x v="301"/>
    <x v="301"/>
    <n v="1330495200"/>
    <d v="2012-02-29T06:00:00"/>
    <b v="0"/>
    <b v="0"/>
    <s v="music/rock"/>
    <x v="1"/>
    <x v="1"/>
  </r>
  <r>
    <n v="314"/>
    <x v="313"/>
    <s v="Realigned upward-trending strategy"/>
    <x v="1"/>
    <n v="4126"/>
    <n v="2.9471428571428571"/>
    <x v="1"/>
    <n v="31.022556390977442"/>
    <n v="133"/>
    <x v="1"/>
    <s v="USD"/>
    <x v="188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x v="40"/>
    <n v="3220"/>
    <n v="0.33894736842105261"/>
    <x v="0"/>
    <n v="103.87096774193549"/>
    <n v="31"/>
    <x v="1"/>
    <s v="USD"/>
    <x v="302"/>
    <x v="302"/>
    <n v="1403413200"/>
    <d v="2014-06-22T05:00:00"/>
    <b v="0"/>
    <b v="0"/>
    <s v="theater/plays"/>
    <x v="3"/>
    <x v="3"/>
  </r>
  <r>
    <n v="316"/>
    <x v="315"/>
    <s v="Configurable demand-driven matrix"/>
    <x v="103"/>
    <n v="6401"/>
    <n v="0.66677083333333331"/>
    <x v="0"/>
    <n v="59.268518518518519"/>
    <n v="108"/>
    <x v="6"/>
    <s v="EUR"/>
    <x v="303"/>
    <x v="303"/>
    <n v="1574229600"/>
    <d v="2019-11-20T06:00:00"/>
    <b v="0"/>
    <b v="1"/>
    <s v="food/food trucks"/>
    <x v="0"/>
    <x v="0"/>
  </r>
  <r>
    <n v="317"/>
    <x v="316"/>
    <s v="Cross-group coherent hierarchy"/>
    <x v="47"/>
    <n v="1269"/>
    <n v="0.19227272727272726"/>
    <x v="0"/>
    <n v="42.3"/>
    <n v="30"/>
    <x v="1"/>
    <s v="USD"/>
    <x v="304"/>
    <x v="304"/>
    <n v="1495861200"/>
    <d v="2017-05-27T05:00:00"/>
    <b v="0"/>
    <b v="0"/>
    <s v="theater/plays"/>
    <x v="3"/>
    <x v="3"/>
  </r>
  <r>
    <n v="318"/>
    <x v="317"/>
    <s v="Decentralized demand-driven open system"/>
    <x v="57"/>
    <n v="903"/>
    <n v="0.15842105263157893"/>
    <x v="0"/>
    <n v="53.117647058823529"/>
    <n v="17"/>
    <x v="1"/>
    <s v="USD"/>
    <x v="305"/>
    <x v="305"/>
    <n v="1392530400"/>
    <d v="2014-02-16T06:00:00"/>
    <b v="0"/>
    <b v="0"/>
    <s v="music/rock"/>
    <x v="1"/>
    <x v="1"/>
  </r>
  <r>
    <n v="319"/>
    <x v="318"/>
    <s v="Advanced empowering matrix"/>
    <x v="141"/>
    <n v="3251"/>
    <n v="0.38702380952380955"/>
    <x v="3"/>
    <n v="50.796875"/>
    <n v="64"/>
    <x v="1"/>
    <s v="USD"/>
    <x v="306"/>
    <x v="306"/>
    <n v="1283662800"/>
    <d v="2010-09-05T05:00:00"/>
    <b v="0"/>
    <b v="0"/>
    <s v="technology/web"/>
    <x v="2"/>
    <x v="2"/>
  </r>
  <r>
    <n v="320"/>
    <x v="319"/>
    <s v="Phased holistic implementation"/>
    <x v="197"/>
    <n v="8092"/>
    <n v="9.5876777251184833E-2"/>
    <x v="0"/>
    <n v="101.15"/>
    <n v="80"/>
    <x v="1"/>
    <s v="USD"/>
    <x v="307"/>
    <x v="307"/>
    <n v="1305781200"/>
    <d v="2011-05-19T05:00:00"/>
    <b v="0"/>
    <b v="0"/>
    <s v="publishing/fiction"/>
    <x v="5"/>
    <x v="13"/>
  </r>
  <r>
    <n v="321"/>
    <x v="320"/>
    <s v="Proactive attitude-oriented knowledge user"/>
    <x v="198"/>
    <n v="160422"/>
    <n v="0.94144366197183094"/>
    <x v="0"/>
    <n v="65.000810372771468"/>
    <n v="2468"/>
    <x v="1"/>
    <s v="USD"/>
    <x v="308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x v="199"/>
    <n v="196377"/>
    <n v="1.6656234096692113"/>
    <x v="1"/>
    <n v="37.998645510835914"/>
    <n v="5168"/>
    <x v="1"/>
    <s v="USD"/>
    <x v="309"/>
    <x v="309"/>
    <n v="1291788000"/>
    <d v="2010-12-08T06:00:00"/>
    <b v="0"/>
    <b v="0"/>
    <s v="theater/plays"/>
    <x v="3"/>
    <x v="3"/>
  </r>
  <r>
    <n v="323"/>
    <x v="322"/>
    <s v="Integrated zero-defect help-desk"/>
    <x v="200"/>
    <n v="2148"/>
    <n v="0.24134831460674158"/>
    <x v="0"/>
    <n v="82.615384615384613"/>
    <n v="26"/>
    <x v="4"/>
    <s v="GBP"/>
    <x v="310"/>
    <x v="310"/>
    <n v="1396069200"/>
    <d v="2014-03-29T05:00:00"/>
    <b v="0"/>
    <b v="0"/>
    <s v="film &amp; video/documentary"/>
    <x v="4"/>
    <x v="4"/>
  </r>
  <r>
    <n v="324"/>
    <x v="323"/>
    <s v="Inverse analyzing matrices"/>
    <x v="143"/>
    <n v="11648"/>
    <n v="1.6405633802816901"/>
    <x v="1"/>
    <n v="37.941368078175898"/>
    <n v="307"/>
    <x v="1"/>
    <s v="USD"/>
    <x v="311"/>
    <x v="311"/>
    <n v="1435899600"/>
    <d v="2015-07-03T05:00:00"/>
    <b v="0"/>
    <b v="1"/>
    <s v="theater/plays"/>
    <x v="3"/>
    <x v="3"/>
  </r>
  <r>
    <n v="325"/>
    <x v="324"/>
    <s v="Programmable systemic implementation"/>
    <x v="191"/>
    <n v="5897"/>
    <n v="0.90723076923076929"/>
    <x v="0"/>
    <n v="80.780821917808225"/>
    <n v="73"/>
    <x v="1"/>
    <s v="USD"/>
    <x v="79"/>
    <x v="79"/>
    <n v="1531112400"/>
    <d v="2018-07-09T05:00:00"/>
    <b v="0"/>
    <b v="1"/>
    <s v="theater/plays"/>
    <x v="3"/>
    <x v="3"/>
  </r>
  <r>
    <n v="326"/>
    <x v="325"/>
    <s v="Multi-channeled next generation architecture"/>
    <x v="44"/>
    <n v="3326"/>
    <n v="0.46194444444444444"/>
    <x v="0"/>
    <n v="25.984375"/>
    <n v="128"/>
    <x v="1"/>
    <s v="USD"/>
    <x v="312"/>
    <x v="312"/>
    <n v="1451628000"/>
    <d v="2016-01-01T06:00:00"/>
    <b v="0"/>
    <b v="0"/>
    <s v="film &amp; video/animation"/>
    <x v="4"/>
    <x v="10"/>
  </r>
  <r>
    <n v="327"/>
    <x v="326"/>
    <s v="Digitized 3rdgeneration encoding"/>
    <x v="97"/>
    <n v="1002"/>
    <n v="0.38538461538461538"/>
    <x v="0"/>
    <n v="30.363636363636363"/>
    <n v="33"/>
    <x v="1"/>
    <s v="USD"/>
    <x v="313"/>
    <x v="313"/>
    <n v="1567314000"/>
    <d v="2019-09-01T05:00:00"/>
    <b v="0"/>
    <b v="1"/>
    <s v="theater/plays"/>
    <x v="3"/>
    <x v="3"/>
  </r>
  <r>
    <n v="328"/>
    <x v="327"/>
    <s v="Innovative well-modulated functionalities"/>
    <x v="201"/>
    <n v="131826"/>
    <n v="1.3356231003039514"/>
    <x v="1"/>
    <n v="54.004916018025398"/>
    <n v="2441"/>
    <x v="1"/>
    <s v="USD"/>
    <x v="314"/>
    <x v="314"/>
    <n v="1544508000"/>
    <d v="2018-12-11T06:00:00"/>
    <b v="0"/>
    <b v="0"/>
    <s v="music/rock"/>
    <x v="1"/>
    <x v="1"/>
  </r>
  <r>
    <n v="329"/>
    <x v="328"/>
    <s v="Fundamental incremental database"/>
    <x v="202"/>
    <n v="21477"/>
    <n v="0.22896588486140726"/>
    <x v="2"/>
    <n v="101.78672985781991"/>
    <n v="211"/>
    <x v="1"/>
    <s v="USD"/>
    <x v="315"/>
    <x v="315"/>
    <n v="1482472800"/>
    <d v="2016-12-23T06:00:00"/>
    <b v="0"/>
    <b v="0"/>
    <s v="games/video games"/>
    <x v="6"/>
    <x v="11"/>
  </r>
  <r>
    <n v="330"/>
    <x v="329"/>
    <s v="Expanded encompassing open architecture"/>
    <x v="203"/>
    <n v="62330"/>
    <n v="1.8495548961424333"/>
    <x v="1"/>
    <n v="45.003610108303249"/>
    <n v="1385"/>
    <x v="4"/>
    <s v="GBP"/>
    <x v="316"/>
    <x v="316"/>
    <n v="1512799200"/>
    <d v="2017-12-09T06:00:00"/>
    <b v="0"/>
    <b v="0"/>
    <s v="film &amp; video/documentary"/>
    <x v="4"/>
    <x v="4"/>
  </r>
  <r>
    <n v="331"/>
    <x v="330"/>
    <s v="Intuitive static portal"/>
    <x v="88"/>
    <n v="14643"/>
    <n v="4.4372727272727275"/>
    <x v="1"/>
    <n v="77.068421052631578"/>
    <n v="190"/>
    <x v="1"/>
    <s v="USD"/>
    <x v="317"/>
    <x v="317"/>
    <n v="1324360800"/>
    <d v="2011-12-20T06:00:00"/>
    <b v="0"/>
    <b v="0"/>
    <s v="food/food trucks"/>
    <x v="0"/>
    <x v="0"/>
  </r>
  <r>
    <n v="332"/>
    <x v="331"/>
    <s v="Optional bandwidth-monitored definition"/>
    <x v="204"/>
    <n v="41396"/>
    <n v="1.999806763285024"/>
    <x v="1"/>
    <n v="88.076595744680844"/>
    <n v="470"/>
    <x v="1"/>
    <s v="USD"/>
    <x v="318"/>
    <x v="318"/>
    <n v="1364533200"/>
    <d v="2013-03-29T05:00:00"/>
    <b v="0"/>
    <b v="0"/>
    <s v="technology/wearables"/>
    <x v="2"/>
    <x v="8"/>
  </r>
  <r>
    <n v="333"/>
    <x v="332"/>
    <s v="Persistent well-modulated synergy"/>
    <x v="103"/>
    <n v="11900"/>
    <n v="1.2395833333333333"/>
    <x v="1"/>
    <n v="47.035573122529641"/>
    <n v="253"/>
    <x v="1"/>
    <s v="USD"/>
    <x v="319"/>
    <x v="319"/>
    <n v="1545112800"/>
    <d v="2018-12-18T06:00:00"/>
    <b v="0"/>
    <b v="0"/>
    <s v="theater/plays"/>
    <x v="3"/>
    <x v="3"/>
  </r>
  <r>
    <n v="334"/>
    <x v="333"/>
    <s v="Assimilated discrete algorithm"/>
    <x v="205"/>
    <n v="123538"/>
    <n v="1.8661329305135952"/>
    <x v="1"/>
    <n v="110.99550763701707"/>
    <n v="1113"/>
    <x v="1"/>
    <s v="USD"/>
    <x v="32"/>
    <x v="32"/>
    <n v="1516168800"/>
    <d v="2018-01-17T06:00:00"/>
    <b v="0"/>
    <b v="0"/>
    <s v="music/rock"/>
    <x v="1"/>
    <x v="1"/>
  </r>
  <r>
    <n v="335"/>
    <x v="334"/>
    <s v="Operative uniform hub"/>
    <x v="206"/>
    <n v="198628"/>
    <n v="1.1428538550057536"/>
    <x v="1"/>
    <n v="87.003066141042481"/>
    <n v="2283"/>
    <x v="1"/>
    <s v="USD"/>
    <x v="320"/>
    <x v="320"/>
    <n v="1574920800"/>
    <d v="2019-11-28T06:00:00"/>
    <b v="0"/>
    <b v="0"/>
    <s v="music/rock"/>
    <x v="1"/>
    <x v="1"/>
  </r>
  <r>
    <n v="336"/>
    <x v="335"/>
    <s v="Customizable intangible capability"/>
    <x v="207"/>
    <n v="68602"/>
    <n v="0.97032531824611035"/>
    <x v="0"/>
    <n v="63.994402985074629"/>
    <n v="1072"/>
    <x v="1"/>
    <s v="USD"/>
    <x v="321"/>
    <x v="321"/>
    <n v="1292479200"/>
    <d v="2010-12-16T06:00:00"/>
    <b v="0"/>
    <b v="1"/>
    <s v="music/rock"/>
    <x v="1"/>
    <x v="1"/>
  </r>
  <r>
    <n v="337"/>
    <x v="336"/>
    <s v="Innovative didactic analyzer"/>
    <x v="208"/>
    <n v="116064"/>
    <n v="1.2281904761904763"/>
    <x v="1"/>
    <n v="105.9945205479452"/>
    <n v="1095"/>
    <x v="1"/>
    <s v="USD"/>
    <x v="322"/>
    <x v="322"/>
    <n v="1573538400"/>
    <d v="2019-11-12T06:00:00"/>
    <b v="0"/>
    <b v="0"/>
    <s v="theater/plays"/>
    <x v="3"/>
    <x v="3"/>
  </r>
  <r>
    <n v="338"/>
    <x v="337"/>
    <s v="Decentralized intangible encoding"/>
    <x v="209"/>
    <n v="125042"/>
    <n v="1.7914326647564469"/>
    <x v="1"/>
    <n v="73.989349112426041"/>
    <n v="1690"/>
    <x v="1"/>
    <s v="USD"/>
    <x v="323"/>
    <x v="323"/>
    <n v="1320382800"/>
    <d v="2011-11-04T05:00:00"/>
    <b v="0"/>
    <b v="0"/>
    <s v="theater/plays"/>
    <x v="3"/>
    <x v="3"/>
  </r>
  <r>
    <n v="339"/>
    <x v="338"/>
    <s v="Front-line transitional algorithm"/>
    <x v="210"/>
    <n v="108974"/>
    <n v="0.79951577402787966"/>
    <x v="3"/>
    <n v="84.02004626060139"/>
    <n v="1297"/>
    <x v="0"/>
    <s v="CAD"/>
    <x v="324"/>
    <x v="324"/>
    <n v="1502859600"/>
    <d v="2017-08-16T05:00:00"/>
    <b v="0"/>
    <b v="0"/>
    <s v="theater/plays"/>
    <x v="3"/>
    <x v="3"/>
  </r>
  <r>
    <n v="340"/>
    <x v="339"/>
    <s v="Switchable didactic matrices"/>
    <x v="211"/>
    <n v="34964"/>
    <n v="0.94242587601078165"/>
    <x v="0"/>
    <n v="88.966921119592882"/>
    <n v="393"/>
    <x v="1"/>
    <s v="USD"/>
    <x v="325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x v="212"/>
    <n v="96777"/>
    <n v="0.84669291338582675"/>
    <x v="0"/>
    <n v="76.990453460620529"/>
    <n v="1257"/>
    <x v="1"/>
    <s v="USD"/>
    <x v="326"/>
    <x v="326"/>
    <n v="1441342800"/>
    <d v="2015-09-04T05:00:00"/>
    <b v="0"/>
    <b v="0"/>
    <s v="music/indie rock"/>
    <x v="1"/>
    <x v="7"/>
  </r>
  <r>
    <n v="342"/>
    <x v="341"/>
    <s v="Visionary foreground middleware"/>
    <x v="213"/>
    <n v="31864"/>
    <n v="0.66521920668058454"/>
    <x v="0"/>
    <n v="97.146341463414629"/>
    <n v="328"/>
    <x v="1"/>
    <s v="USD"/>
    <x v="327"/>
    <x v="327"/>
    <n v="1375333200"/>
    <d v="2013-08-01T05:00:00"/>
    <b v="0"/>
    <b v="0"/>
    <s v="theater/plays"/>
    <x v="3"/>
    <x v="3"/>
  </r>
  <r>
    <n v="343"/>
    <x v="342"/>
    <s v="Optional zero-defect task-force"/>
    <x v="25"/>
    <n v="4853"/>
    <n v="0.53922222222222227"/>
    <x v="0"/>
    <n v="33.013605442176868"/>
    <n v="147"/>
    <x v="1"/>
    <s v="USD"/>
    <x v="328"/>
    <x v="328"/>
    <n v="1389420000"/>
    <d v="2014-01-11T06:00:00"/>
    <b v="0"/>
    <b v="0"/>
    <s v="theater/plays"/>
    <x v="3"/>
    <x v="3"/>
  </r>
  <r>
    <n v="344"/>
    <x v="343"/>
    <s v="Devolved exuding emulation"/>
    <x v="214"/>
    <n v="82959"/>
    <n v="0.41983299595141699"/>
    <x v="0"/>
    <n v="99.950602409638549"/>
    <n v="830"/>
    <x v="1"/>
    <s v="USD"/>
    <x v="329"/>
    <x v="329"/>
    <n v="1520056800"/>
    <d v="2018-03-03T06:00:00"/>
    <b v="0"/>
    <b v="0"/>
    <s v="games/video games"/>
    <x v="6"/>
    <x v="11"/>
  </r>
  <r>
    <n v="345"/>
    <x v="344"/>
    <s v="Open-source neutral task-force"/>
    <x v="215"/>
    <n v="23159"/>
    <n v="0.14694796954314721"/>
    <x v="0"/>
    <n v="69.966767371601208"/>
    <n v="331"/>
    <x v="4"/>
    <s v="GBP"/>
    <x v="330"/>
    <x v="330"/>
    <n v="1436504400"/>
    <d v="2015-07-10T05:00:00"/>
    <b v="0"/>
    <b v="0"/>
    <s v="film &amp; video/drama"/>
    <x v="4"/>
    <x v="6"/>
  </r>
  <r>
    <n v="346"/>
    <x v="345"/>
    <s v="Virtual attitude-oriented migration"/>
    <x v="48"/>
    <n v="2758"/>
    <n v="0.34475"/>
    <x v="0"/>
    <n v="110.32"/>
    <n v="25"/>
    <x v="1"/>
    <s v="USD"/>
    <x v="331"/>
    <x v="331"/>
    <n v="1508302800"/>
    <d v="2017-10-18T05:00:00"/>
    <b v="0"/>
    <b v="1"/>
    <s v="music/indie rock"/>
    <x v="1"/>
    <x v="7"/>
  </r>
  <r>
    <n v="347"/>
    <x v="346"/>
    <s v="Open-source full-range portal"/>
    <x v="79"/>
    <n v="12607"/>
    <n v="14.007777777777777"/>
    <x v="1"/>
    <n v="66.005235602094245"/>
    <n v="191"/>
    <x v="1"/>
    <s v="USD"/>
    <x v="332"/>
    <x v="332"/>
    <n v="1425708000"/>
    <d v="2015-03-07T06:00:00"/>
    <b v="0"/>
    <b v="0"/>
    <s v="technology/web"/>
    <x v="2"/>
    <x v="2"/>
  </r>
  <r>
    <n v="348"/>
    <x v="347"/>
    <s v="Versatile cohesive open system"/>
    <x v="216"/>
    <n v="142823"/>
    <n v="0.71770351758793971"/>
    <x v="0"/>
    <n v="41.005742176284812"/>
    <n v="3483"/>
    <x v="1"/>
    <s v="USD"/>
    <x v="333"/>
    <x v="333"/>
    <n v="1488348000"/>
    <d v="2017-03-01T06:00:00"/>
    <b v="0"/>
    <b v="0"/>
    <s v="food/food trucks"/>
    <x v="0"/>
    <x v="0"/>
  </r>
  <r>
    <n v="349"/>
    <x v="348"/>
    <s v="Multi-layered bottom-line frame"/>
    <x v="217"/>
    <n v="95958"/>
    <n v="0.53074115044247783"/>
    <x v="0"/>
    <n v="103.96316359696641"/>
    <n v="923"/>
    <x v="1"/>
    <s v="USD"/>
    <x v="296"/>
    <x v="296"/>
    <n v="1502600400"/>
    <d v="2017-08-13T05:00:00"/>
    <b v="0"/>
    <b v="0"/>
    <s v="theater/plays"/>
    <x v="3"/>
    <x v="3"/>
  </r>
  <r>
    <n v="350"/>
    <x v="349"/>
    <s v="Pre-emptive neutral capacity"/>
    <x v="0"/>
    <n v="5"/>
    <n v="0.05"/>
    <x v="0"/>
    <n v="5"/>
    <n v="1"/>
    <x v="1"/>
    <s v="USD"/>
    <x v="334"/>
    <x v="334"/>
    <n v="1433653200"/>
    <d v="2015-06-07T05:00:00"/>
    <b v="0"/>
    <b v="1"/>
    <s v="music/jazz"/>
    <x v="1"/>
    <x v="17"/>
  </r>
  <r>
    <n v="351"/>
    <x v="350"/>
    <s v="Universal maximized methodology"/>
    <x v="218"/>
    <n v="94631"/>
    <n v="1.2770715249662619"/>
    <x v="1"/>
    <n v="47.009935419771487"/>
    <n v="2013"/>
    <x v="1"/>
    <s v="USD"/>
    <x v="335"/>
    <x v="335"/>
    <n v="1441602000"/>
    <d v="2015-09-07T05:00:00"/>
    <b v="0"/>
    <b v="0"/>
    <s v="music/rock"/>
    <x v="1"/>
    <x v="1"/>
  </r>
  <r>
    <n v="352"/>
    <x v="351"/>
    <s v="Expanded hybrid hardware"/>
    <x v="54"/>
    <n v="977"/>
    <n v="0.34892857142857142"/>
    <x v="0"/>
    <n v="29.606060606060606"/>
    <n v="33"/>
    <x v="0"/>
    <s v="CAD"/>
    <x v="336"/>
    <x v="336"/>
    <n v="1447567200"/>
    <d v="2015-11-15T06:00:00"/>
    <b v="0"/>
    <b v="0"/>
    <s v="theater/plays"/>
    <x v="3"/>
    <x v="3"/>
  </r>
  <r>
    <n v="353"/>
    <x v="352"/>
    <s v="Profit-focused multi-tasking access"/>
    <x v="219"/>
    <n v="137961"/>
    <n v="4.105982142857143"/>
    <x v="1"/>
    <n v="81.010569583088667"/>
    <n v="1703"/>
    <x v="1"/>
    <s v="USD"/>
    <x v="337"/>
    <x v="337"/>
    <n v="1562389200"/>
    <d v="2019-07-06T05:00:00"/>
    <b v="0"/>
    <b v="0"/>
    <s v="theater/plays"/>
    <x v="3"/>
    <x v="3"/>
  </r>
  <r>
    <n v="354"/>
    <x v="353"/>
    <s v="Profit-focused transitional capability"/>
    <x v="55"/>
    <n v="7548"/>
    <n v="1.2373770491803278"/>
    <x v="1"/>
    <n v="94.35"/>
    <n v="80"/>
    <x v="3"/>
    <s v="DKK"/>
    <x v="338"/>
    <x v="338"/>
    <n v="1378789200"/>
    <d v="2013-09-10T05:00:00"/>
    <b v="0"/>
    <b v="0"/>
    <s v="film &amp; video/documentary"/>
    <x v="4"/>
    <x v="4"/>
  </r>
  <r>
    <n v="355"/>
    <x v="354"/>
    <s v="Front-line scalable definition"/>
    <x v="167"/>
    <n v="2241"/>
    <n v="0.58973684210526311"/>
    <x v="2"/>
    <n v="26.058139534883722"/>
    <n v="86"/>
    <x v="1"/>
    <s v="USD"/>
    <x v="339"/>
    <x v="339"/>
    <n v="1488520800"/>
    <d v="2017-03-03T06:00:00"/>
    <b v="0"/>
    <b v="0"/>
    <s v="technology/wearables"/>
    <x v="2"/>
    <x v="8"/>
  </r>
  <r>
    <n v="356"/>
    <x v="355"/>
    <s v="Open-source systematic protocol"/>
    <x v="29"/>
    <n v="3431"/>
    <n v="0.36892473118279567"/>
    <x v="0"/>
    <n v="85.775000000000006"/>
    <n v="40"/>
    <x v="6"/>
    <s v="EUR"/>
    <x v="340"/>
    <x v="340"/>
    <n v="1327298400"/>
    <d v="2012-01-23T06:00:00"/>
    <b v="0"/>
    <b v="0"/>
    <s v="theater/plays"/>
    <x v="3"/>
    <x v="3"/>
  </r>
  <r>
    <n v="357"/>
    <x v="356"/>
    <s v="Implemented tangible algorithm"/>
    <x v="173"/>
    <n v="4253"/>
    <n v="1.8491304347826087"/>
    <x v="1"/>
    <n v="103.73170731707317"/>
    <n v="41"/>
    <x v="1"/>
    <s v="USD"/>
    <x v="341"/>
    <x v="341"/>
    <n v="1443416400"/>
    <d v="2015-09-28T05:00:00"/>
    <b v="0"/>
    <b v="0"/>
    <s v="games/video games"/>
    <x v="6"/>
    <x v="11"/>
  </r>
  <r>
    <n v="358"/>
    <x v="357"/>
    <s v="Profit-focused 3rdgeneration circuit"/>
    <x v="62"/>
    <n v="1146"/>
    <n v="0.11814432989690722"/>
    <x v="0"/>
    <n v="49.826086956521742"/>
    <n v="23"/>
    <x v="0"/>
    <s v="CAD"/>
    <x v="342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x v="220"/>
    <n v="11948"/>
    <n v="2.9870000000000001"/>
    <x v="1"/>
    <n v="63.893048128342244"/>
    <n v="187"/>
    <x v="1"/>
    <s v="USD"/>
    <x v="343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x v="221"/>
    <n v="135132"/>
    <n v="2.2635175879396985"/>
    <x v="1"/>
    <n v="47.002434782608695"/>
    <n v="2875"/>
    <x v="4"/>
    <s v="GBP"/>
    <x v="344"/>
    <x v="344"/>
    <n v="1295071200"/>
    <d v="2011-01-15T06:00:00"/>
    <b v="0"/>
    <b v="1"/>
    <s v="theater/plays"/>
    <x v="3"/>
    <x v="3"/>
  </r>
  <r>
    <n v="361"/>
    <x v="360"/>
    <s v="Quality-focused reciprocal structure"/>
    <x v="20"/>
    <n v="9546"/>
    <n v="1.7356363636363636"/>
    <x v="1"/>
    <n v="108.47727272727273"/>
    <n v="88"/>
    <x v="1"/>
    <s v="USD"/>
    <x v="345"/>
    <x v="345"/>
    <n v="1509426000"/>
    <d v="2017-10-31T05:00:00"/>
    <b v="0"/>
    <b v="0"/>
    <s v="theater/plays"/>
    <x v="3"/>
    <x v="3"/>
  </r>
  <r>
    <n v="362"/>
    <x v="361"/>
    <s v="Automated actuating conglomeration"/>
    <x v="41"/>
    <n v="13755"/>
    <n v="3.7175675675675675"/>
    <x v="1"/>
    <n v="72.015706806282722"/>
    <n v="191"/>
    <x v="1"/>
    <s v="USD"/>
    <x v="65"/>
    <x v="65"/>
    <n v="1299391200"/>
    <d v="2011-03-06T06:00:00"/>
    <b v="0"/>
    <b v="0"/>
    <s v="music/rock"/>
    <x v="1"/>
    <x v="1"/>
  </r>
  <r>
    <n v="363"/>
    <x v="362"/>
    <s v="Re-contextualized local initiative"/>
    <x v="5"/>
    <n v="8330"/>
    <n v="1.601923076923077"/>
    <x v="1"/>
    <n v="59.928057553956833"/>
    <n v="139"/>
    <x v="1"/>
    <s v="USD"/>
    <x v="346"/>
    <x v="346"/>
    <n v="1325052000"/>
    <d v="2011-12-28T06:00:00"/>
    <b v="0"/>
    <b v="0"/>
    <s v="music/rock"/>
    <x v="1"/>
    <x v="1"/>
  </r>
  <r>
    <n v="364"/>
    <x v="363"/>
    <s v="Switchable intangible definition"/>
    <x v="79"/>
    <n v="14547"/>
    <n v="16.163333333333334"/>
    <x v="1"/>
    <n v="78.209677419354833"/>
    <n v="186"/>
    <x v="1"/>
    <s v="USD"/>
    <x v="347"/>
    <x v="347"/>
    <n v="1522818000"/>
    <d v="2018-04-04T05:00:00"/>
    <b v="0"/>
    <b v="0"/>
    <s v="music/indie rock"/>
    <x v="1"/>
    <x v="7"/>
  </r>
  <r>
    <n v="365"/>
    <x v="364"/>
    <s v="Networked bottom-line initiative"/>
    <x v="39"/>
    <n v="11735"/>
    <n v="7.3343749999999996"/>
    <x v="1"/>
    <n v="104.77678571428571"/>
    <n v="112"/>
    <x v="2"/>
    <s v="AUD"/>
    <x v="348"/>
    <x v="348"/>
    <n v="1485324000"/>
    <d v="2017-01-25T06:00:00"/>
    <b v="0"/>
    <b v="0"/>
    <s v="theater/plays"/>
    <x v="3"/>
    <x v="3"/>
  </r>
  <r>
    <n v="366"/>
    <x v="365"/>
    <s v="Robust directional system engine"/>
    <x v="37"/>
    <n v="10658"/>
    <n v="5.9211111111111112"/>
    <x v="1"/>
    <n v="105.52475247524752"/>
    <n v="101"/>
    <x v="1"/>
    <s v="USD"/>
    <x v="349"/>
    <x v="349"/>
    <n v="1294120800"/>
    <d v="2011-01-04T06:00:00"/>
    <b v="0"/>
    <b v="1"/>
    <s v="theater/plays"/>
    <x v="3"/>
    <x v="3"/>
  </r>
  <r>
    <n v="367"/>
    <x v="366"/>
    <s v="Triple-buffered explicit methodology"/>
    <x v="34"/>
    <n v="1870"/>
    <n v="0.18888888888888888"/>
    <x v="0"/>
    <n v="24.933333333333334"/>
    <n v="75"/>
    <x v="1"/>
    <s v="USD"/>
    <x v="350"/>
    <x v="350"/>
    <n v="1415685600"/>
    <d v="2014-11-11T06:00:00"/>
    <b v="0"/>
    <b v="1"/>
    <s v="theater/plays"/>
    <x v="3"/>
    <x v="3"/>
  </r>
  <r>
    <n v="368"/>
    <x v="367"/>
    <s v="Reactive directional capacity"/>
    <x v="5"/>
    <n v="14394"/>
    <n v="2.7680769230769231"/>
    <x v="1"/>
    <n v="69.873786407766985"/>
    <n v="206"/>
    <x v="4"/>
    <s v="GBP"/>
    <x v="351"/>
    <x v="351"/>
    <n v="1288933200"/>
    <d v="2010-11-05T05:00:00"/>
    <b v="0"/>
    <b v="1"/>
    <s v="film &amp; video/documentary"/>
    <x v="4"/>
    <x v="4"/>
  </r>
  <r>
    <n v="369"/>
    <x v="368"/>
    <s v="Polarized needs-based approach"/>
    <x v="91"/>
    <n v="14743"/>
    <n v="2.730185185185185"/>
    <x v="1"/>
    <n v="95.733766233766232"/>
    <n v="154"/>
    <x v="1"/>
    <s v="USD"/>
    <x v="352"/>
    <x v="352"/>
    <n v="1363237200"/>
    <d v="2013-03-14T05:00:00"/>
    <b v="0"/>
    <b v="1"/>
    <s v="film &amp; video/television"/>
    <x v="4"/>
    <x v="19"/>
  </r>
  <r>
    <n v="370"/>
    <x v="369"/>
    <s v="Intuitive well-modulated middleware"/>
    <x v="222"/>
    <n v="178965"/>
    <n v="1.593633125556545"/>
    <x v="1"/>
    <n v="29.997485752598056"/>
    <n v="5966"/>
    <x v="1"/>
    <s v="USD"/>
    <x v="353"/>
    <x v="353"/>
    <n v="1555822800"/>
    <d v="2019-04-21T05:00:00"/>
    <b v="0"/>
    <b v="0"/>
    <s v="theater/plays"/>
    <x v="3"/>
    <x v="3"/>
  </r>
  <r>
    <n v="371"/>
    <x v="370"/>
    <s v="Multi-channeled logistical matrices"/>
    <x v="223"/>
    <n v="128410"/>
    <n v="0.67869978858350954"/>
    <x v="0"/>
    <n v="59.011948529411768"/>
    <n v="2176"/>
    <x v="1"/>
    <s v="USD"/>
    <x v="354"/>
    <x v="354"/>
    <n v="1427778000"/>
    <d v="2015-03-31T05:00:00"/>
    <b v="0"/>
    <b v="0"/>
    <s v="theater/plays"/>
    <x v="3"/>
    <x v="3"/>
  </r>
  <r>
    <n v="372"/>
    <x v="371"/>
    <s v="Pre-emptive bifurcated artificial intelligence"/>
    <x v="79"/>
    <n v="14324"/>
    <n v="15.915555555555555"/>
    <x v="1"/>
    <n v="84.757396449704146"/>
    <n v="169"/>
    <x v="1"/>
    <s v="USD"/>
    <x v="355"/>
    <x v="355"/>
    <n v="1422424800"/>
    <d v="2015-01-28T06:00:00"/>
    <b v="0"/>
    <b v="1"/>
    <s v="film &amp; video/documentary"/>
    <x v="4"/>
    <x v="4"/>
  </r>
  <r>
    <n v="373"/>
    <x v="372"/>
    <s v="Down-sized coherent toolset"/>
    <x v="224"/>
    <n v="164291"/>
    <n v="7.3018222222222224"/>
    <x v="1"/>
    <n v="78.010921177587846"/>
    <n v="2106"/>
    <x v="1"/>
    <s v="USD"/>
    <x v="356"/>
    <x v="356"/>
    <n v="1503637200"/>
    <d v="2017-08-25T05:00:00"/>
    <b v="0"/>
    <b v="0"/>
    <s v="theater/plays"/>
    <x v="3"/>
    <x v="3"/>
  </r>
  <r>
    <n v="374"/>
    <x v="373"/>
    <s v="Open-source multi-tasking data-warehouse"/>
    <x v="225"/>
    <n v="22073"/>
    <n v="0.13185782556750297"/>
    <x v="0"/>
    <n v="50.05215419501134"/>
    <n v="441"/>
    <x v="1"/>
    <s v="USD"/>
    <x v="357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x v="50"/>
    <n v="1479"/>
    <n v="0.54777777777777781"/>
    <x v="0"/>
    <n v="59.16"/>
    <n v="25"/>
    <x v="1"/>
    <s v="USD"/>
    <x v="358"/>
    <x v="358"/>
    <n v="1449900000"/>
    <d v="2015-12-12T06:00:00"/>
    <b v="0"/>
    <b v="0"/>
    <s v="music/indie rock"/>
    <x v="1"/>
    <x v="7"/>
  </r>
  <r>
    <n v="376"/>
    <x v="375"/>
    <s v="Mandatory uniform matrix"/>
    <x v="74"/>
    <n v="12275"/>
    <n v="3.6102941176470589"/>
    <x v="1"/>
    <n v="93.702290076335885"/>
    <n v="131"/>
    <x v="1"/>
    <s v="USD"/>
    <x v="359"/>
    <x v="359"/>
    <n v="1405141200"/>
    <d v="2014-07-12T05:00:00"/>
    <b v="0"/>
    <b v="0"/>
    <s v="music/rock"/>
    <x v="1"/>
    <x v="1"/>
  </r>
  <r>
    <n v="377"/>
    <x v="376"/>
    <s v="Phased methodical initiative"/>
    <x v="226"/>
    <n v="5098"/>
    <n v="0.10257545271629778"/>
    <x v="0"/>
    <n v="40.14173228346457"/>
    <n v="127"/>
    <x v="1"/>
    <s v="USD"/>
    <x v="12"/>
    <x v="12"/>
    <n v="1572933600"/>
    <d v="2019-11-05T06:00:00"/>
    <b v="0"/>
    <b v="0"/>
    <s v="theater/plays"/>
    <x v="3"/>
    <x v="3"/>
  </r>
  <r>
    <n v="378"/>
    <x v="377"/>
    <s v="Managed stable function"/>
    <x v="227"/>
    <n v="24882"/>
    <n v="0.13962962962962963"/>
    <x v="0"/>
    <n v="70.090140845070422"/>
    <n v="355"/>
    <x v="1"/>
    <s v="USD"/>
    <x v="36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x v="44"/>
    <n v="2912"/>
    <n v="0.40444444444444444"/>
    <x v="0"/>
    <n v="66.181818181818187"/>
    <n v="44"/>
    <x v="4"/>
    <s v="GBP"/>
    <x v="361"/>
    <x v="361"/>
    <n v="1320904800"/>
    <d v="2011-11-10T06:00:00"/>
    <b v="0"/>
    <b v="0"/>
    <s v="theater/plays"/>
    <x v="3"/>
    <x v="3"/>
  </r>
  <r>
    <n v="380"/>
    <x v="379"/>
    <s v="Optional clear-thinking process improvement"/>
    <x v="186"/>
    <n v="4008"/>
    <n v="1.6032"/>
    <x v="1"/>
    <n v="47.714285714285715"/>
    <n v="84"/>
    <x v="1"/>
    <s v="USD"/>
    <x v="362"/>
    <x v="362"/>
    <n v="1372395600"/>
    <d v="2013-06-28T05:00:00"/>
    <b v="0"/>
    <b v="0"/>
    <s v="theater/plays"/>
    <x v="3"/>
    <x v="3"/>
  </r>
  <r>
    <n v="381"/>
    <x v="380"/>
    <s v="Cross-group global moratorium"/>
    <x v="98"/>
    <n v="9749"/>
    <n v="1.8394339622641509"/>
    <x v="1"/>
    <n v="62.896774193548389"/>
    <n v="155"/>
    <x v="1"/>
    <s v="USD"/>
    <x v="363"/>
    <x v="363"/>
    <n v="1437714000"/>
    <d v="2015-07-24T05:00:00"/>
    <b v="0"/>
    <b v="0"/>
    <s v="theater/plays"/>
    <x v="3"/>
    <x v="3"/>
  </r>
  <r>
    <n v="382"/>
    <x v="381"/>
    <s v="Visionary systemic process improvement"/>
    <x v="14"/>
    <n v="5803"/>
    <n v="0.63769230769230767"/>
    <x v="0"/>
    <n v="86.611940298507463"/>
    <n v="67"/>
    <x v="1"/>
    <s v="USD"/>
    <x v="364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x v="9"/>
    <n v="14199"/>
    <n v="2.2538095238095237"/>
    <x v="1"/>
    <n v="75.126984126984127"/>
    <n v="189"/>
    <x v="1"/>
    <s v="USD"/>
    <x v="210"/>
    <x v="210"/>
    <n v="1550556000"/>
    <d v="2019-02-19T06:00:00"/>
    <b v="0"/>
    <b v="1"/>
    <s v="food/food trucks"/>
    <x v="0"/>
    <x v="0"/>
  </r>
  <r>
    <n v="384"/>
    <x v="383"/>
    <s v="Reactive real-time software"/>
    <x v="228"/>
    <n v="196779"/>
    <n v="1.7200961538461539"/>
    <x v="1"/>
    <n v="41.004167534903104"/>
    <n v="4799"/>
    <x v="1"/>
    <s v="USD"/>
    <x v="365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x v="229"/>
    <n v="56859"/>
    <n v="1.4616709511568124"/>
    <x v="1"/>
    <n v="50.007915567282325"/>
    <n v="1137"/>
    <x v="1"/>
    <s v="USD"/>
    <x v="366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x v="230"/>
    <n v="103554"/>
    <n v="0.76423616236162362"/>
    <x v="0"/>
    <n v="96.960674157303373"/>
    <n v="1068"/>
    <x v="1"/>
    <s v="USD"/>
    <x v="367"/>
    <x v="367"/>
    <n v="1278565200"/>
    <d v="2010-07-08T05:00:00"/>
    <b v="0"/>
    <b v="0"/>
    <s v="theater/plays"/>
    <x v="3"/>
    <x v="3"/>
  </r>
  <r>
    <n v="387"/>
    <x v="386"/>
    <s v="Triple-buffered logistical frame"/>
    <x v="231"/>
    <n v="42795"/>
    <n v="0.39261467889908258"/>
    <x v="0"/>
    <n v="100.93160377358491"/>
    <n v="424"/>
    <x v="1"/>
    <s v="USD"/>
    <x v="368"/>
    <x v="368"/>
    <n v="1339909200"/>
    <d v="2012-06-17T05:00:00"/>
    <b v="0"/>
    <b v="0"/>
    <s v="technology/wearables"/>
    <x v="2"/>
    <x v="8"/>
  </r>
  <r>
    <n v="388"/>
    <x v="387"/>
    <s v="Exclusive dynamic adapter"/>
    <x v="232"/>
    <n v="12938"/>
    <n v="0.11270034843205574"/>
    <x v="3"/>
    <n v="89.227586206896547"/>
    <n v="145"/>
    <x v="5"/>
    <s v="CHF"/>
    <x v="369"/>
    <x v="369"/>
    <n v="1325829600"/>
    <d v="2012-01-06T06:00:00"/>
    <b v="0"/>
    <b v="0"/>
    <s v="music/indie rock"/>
    <x v="1"/>
    <x v="7"/>
  </r>
  <r>
    <n v="389"/>
    <x v="388"/>
    <s v="Automated systemic hierarchy"/>
    <x v="233"/>
    <n v="101352"/>
    <n v="1.2211084337349398"/>
    <x v="1"/>
    <n v="87.979166666666671"/>
    <n v="1152"/>
    <x v="1"/>
    <s v="USD"/>
    <x v="370"/>
    <x v="370"/>
    <n v="1290578400"/>
    <d v="2010-11-24T06:00:00"/>
    <b v="0"/>
    <b v="0"/>
    <s v="theater/plays"/>
    <x v="3"/>
    <x v="3"/>
  </r>
  <r>
    <n v="390"/>
    <x v="389"/>
    <s v="Digitized eco-centric core"/>
    <x v="166"/>
    <n v="4477"/>
    <n v="1.8654166666666667"/>
    <x v="1"/>
    <n v="89.54"/>
    <n v="50"/>
    <x v="1"/>
    <s v="USD"/>
    <x v="371"/>
    <x v="371"/>
    <n v="1380344400"/>
    <d v="2013-09-28T05:00:00"/>
    <b v="0"/>
    <b v="0"/>
    <s v="photography/photography books"/>
    <x v="7"/>
    <x v="14"/>
  </r>
  <r>
    <n v="391"/>
    <x v="390"/>
    <s v="Mandatory uniform strategy"/>
    <x v="234"/>
    <n v="4393"/>
    <n v="7.27317880794702E-2"/>
    <x v="0"/>
    <n v="29.09271523178808"/>
    <n v="151"/>
    <x v="1"/>
    <s v="USD"/>
    <x v="287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x v="235"/>
    <n v="67546"/>
    <n v="0.65642371234207963"/>
    <x v="0"/>
    <n v="42.006218905472636"/>
    <n v="1608"/>
    <x v="1"/>
    <s v="USD"/>
    <x v="372"/>
    <x v="372"/>
    <n v="1294466400"/>
    <d v="2011-01-08T06:00:00"/>
    <b v="0"/>
    <b v="0"/>
    <s v="technology/wearables"/>
    <x v="2"/>
    <x v="8"/>
  </r>
  <r>
    <n v="393"/>
    <x v="392"/>
    <s v="De-engineered static orchestration"/>
    <x v="236"/>
    <n v="143788"/>
    <n v="2.2896178343949045"/>
    <x v="1"/>
    <n v="47.004903563255965"/>
    <n v="3059"/>
    <x v="0"/>
    <s v="CAD"/>
    <x v="373"/>
    <x v="373"/>
    <n v="1500354000"/>
    <d v="2017-07-18T05:00:00"/>
    <b v="0"/>
    <b v="0"/>
    <s v="music/jazz"/>
    <x v="1"/>
    <x v="17"/>
  </r>
  <r>
    <n v="394"/>
    <x v="393"/>
    <s v="Customizable dynamic info-mediaries"/>
    <x v="126"/>
    <n v="3755"/>
    <n v="4.6937499999999996"/>
    <x v="1"/>
    <n v="110.44117647058823"/>
    <n v="34"/>
    <x v="1"/>
    <s v="USD"/>
    <x v="374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x v="143"/>
    <n v="9238"/>
    <n v="1.3011267605633803"/>
    <x v="1"/>
    <n v="41.990909090909092"/>
    <n v="220"/>
    <x v="1"/>
    <s v="USD"/>
    <x v="375"/>
    <x v="375"/>
    <n v="1323410400"/>
    <d v="2011-12-09T06:00:00"/>
    <b v="1"/>
    <b v="0"/>
    <s v="theater/plays"/>
    <x v="3"/>
    <x v="3"/>
  </r>
  <r>
    <n v="396"/>
    <x v="394"/>
    <s v="Digitized local info-mediaries"/>
    <x v="237"/>
    <n v="77012"/>
    <n v="1.6705422993492407"/>
    <x v="1"/>
    <n v="48.012468827930178"/>
    <n v="1604"/>
    <x v="2"/>
    <s v="AUD"/>
    <x v="376"/>
    <x v="376"/>
    <n v="1539406800"/>
    <d v="2018-10-13T05:00:00"/>
    <b v="0"/>
    <b v="0"/>
    <s v="film &amp; video/drama"/>
    <x v="4"/>
    <x v="6"/>
  </r>
  <r>
    <n v="397"/>
    <x v="395"/>
    <s v="Virtual systematic monitoring"/>
    <x v="32"/>
    <n v="14083"/>
    <n v="1.738641975308642"/>
    <x v="1"/>
    <n v="31.019823788546255"/>
    <n v="454"/>
    <x v="1"/>
    <s v="USD"/>
    <x v="377"/>
    <x v="377"/>
    <n v="1369803600"/>
    <d v="2013-05-29T05:00:00"/>
    <b v="0"/>
    <b v="0"/>
    <s v="music/rock"/>
    <x v="1"/>
    <x v="1"/>
  </r>
  <r>
    <n v="398"/>
    <x v="396"/>
    <s v="Reactive bottom-line open architecture"/>
    <x v="12"/>
    <n v="12202"/>
    <n v="7.1776470588235295"/>
    <x v="1"/>
    <n v="99.203252032520325"/>
    <n v="123"/>
    <x v="6"/>
    <s v="EUR"/>
    <x v="378"/>
    <x v="378"/>
    <n v="1525928400"/>
    <d v="2018-05-10T05:00:00"/>
    <b v="0"/>
    <b v="1"/>
    <s v="film &amp; video/animation"/>
    <x v="4"/>
    <x v="10"/>
  </r>
  <r>
    <n v="399"/>
    <x v="397"/>
    <s v="Pre-emptive interactive model"/>
    <x v="238"/>
    <n v="62127"/>
    <n v="0.63850976361767731"/>
    <x v="0"/>
    <n v="66.022316684378325"/>
    <n v="941"/>
    <x v="1"/>
    <s v="USD"/>
    <x v="379"/>
    <x v="379"/>
    <n v="1297231200"/>
    <d v="2011-02-09T06:00:00"/>
    <b v="0"/>
    <b v="0"/>
    <s v="music/indie rock"/>
    <x v="1"/>
    <x v="7"/>
  </r>
  <r>
    <n v="400"/>
    <x v="398"/>
    <s v="Ergonomic eco-centric open architecture"/>
    <x v="0"/>
    <n v="2"/>
    <n v="0.02"/>
    <x v="0"/>
    <n v="2"/>
    <n v="1"/>
    <x v="1"/>
    <s v="USD"/>
    <x v="380"/>
    <x v="380"/>
    <n v="1378530000"/>
    <d v="2013-09-07T05:00:00"/>
    <b v="0"/>
    <b v="1"/>
    <s v="photography/photography books"/>
    <x v="7"/>
    <x v="14"/>
  </r>
  <r>
    <n v="401"/>
    <x v="399"/>
    <s v="Inverse radical hierarchy"/>
    <x v="79"/>
    <n v="13772"/>
    <n v="15.302222222222222"/>
    <x v="1"/>
    <n v="46.060200668896321"/>
    <n v="299"/>
    <x v="1"/>
    <s v="USD"/>
    <x v="381"/>
    <x v="381"/>
    <n v="1572152400"/>
    <d v="2019-10-27T05:00:00"/>
    <b v="0"/>
    <b v="0"/>
    <s v="theater/plays"/>
    <x v="3"/>
    <x v="3"/>
  </r>
  <r>
    <n v="402"/>
    <x v="400"/>
    <s v="Team-oriented static interface"/>
    <x v="190"/>
    <n v="2946"/>
    <n v="0.40356164383561643"/>
    <x v="0"/>
    <n v="73.650000000000006"/>
    <n v="40"/>
    <x v="1"/>
    <s v="USD"/>
    <x v="382"/>
    <x v="382"/>
    <n v="1329890400"/>
    <d v="2012-02-22T06:00:00"/>
    <b v="0"/>
    <b v="1"/>
    <s v="film &amp; video/shorts"/>
    <x v="4"/>
    <x v="12"/>
  </r>
  <r>
    <n v="403"/>
    <x v="401"/>
    <s v="Virtual foreground throughput"/>
    <x v="239"/>
    <n v="168820"/>
    <n v="0.86220633299284988"/>
    <x v="0"/>
    <n v="55.99336650082919"/>
    <n v="3015"/>
    <x v="0"/>
    <s v="CAD"/>
    <x v="125"/>
    <x v="125"/>
    <n v="1276750800"/>
    <d v="2010-06-17T05:00:00"/>
    <b v="0"/>
    <b v="1"/>
    <s v="theater/plays"/>
    <x v="3"/>
    <x v="3"/>
  </r>
  <r>
    <n v="404"/>
    <x v="402"/>
    <s v="Visionary exuding Internet solution"/>
    <x v="240"/>
    <n v="154321"/>
    <n v="3.1558486707566464"/>
    <x v="1"/>
    <n v="68.985695127402778"/>
    <n v="2237"/>
    <x v="1"/>
    <s v="USD"/>
    <x v="383"/>
    <x v="383"/>
    <n v="1510898400"/>
    <d v="2017-11-17T06:00:00"/>
    <b v="0"/>
    <b v="0"/>
    <s v="theater/plays"/>
    <x v="3"/>
    <x v="3"/>
  </r>
  <r>
    <n v="405"/>
    <x v="403"/>
    <s v="Synchronized secondary analyzer"/>
    <x v="241"/>
    <n v="26527"/>
    <n v="0.89618243243243245"/>
    <x v="0"/>
    <n v="60.981609195402299"/>
    <n v="435"/>
    <x v="1"/>
    <s v="USD"/>
    <x v="384"/>
    <x v="384"/>
    <n v="1532408400"/>
    <d v="2018-07-24T05:00:00"/>
    <b v="0"/>
    <b v="0"/>
    <s v="theater/plays"/>
    <x v="3"/>
    <x v="3"/>
  </r>
  <r>
    <n v="406"/>
    <x v="404"/>
    <s v="Balanced attitude-oriented parallelism"/>
    <x v="242"/>
    <n v="71583"/>
    <n v="1.8214503816793892"/>
    <x v="1"/>
    <n v="110.98139534883721"/>
    <n v="645"/>
    <x v="1"/>
    <s v="USD"/>
    <x v="385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x v="74"/>
    <n v="12100"/>
    <n v="3.5588235294117645"/>
    <x v="1"/>
    <n v="25"/>
    <n v="484"/>
    <x v="3"/>
    <s v="DKK"/>
    <x v="386"/>
    <x v="386"/>
    <n v="1571547600"/>
    <d v="2019-10-20T05:00:00"/>
    <b v="0"/>
    <b v="0"/>
    <s v="theater/plays"/>
    <x v="3"/>
    <x v="3"/>
  </r>
  <r>
    <n v="408"/>
    <x v="406"/>
    <s v="Cloned leadingedge utilization"/>
    <x v="243"/>
    <n v="12129"/>
    <n v="1.3183695652173912"/>
    <x v="1"/>
    <n v="78.759740259740255"/>
    <n v="154"/>
    <x v="0"/>
    <s v="CAD"/>
    <x v="387"/>
    <x v="387"/>
    <n v="1468126800"/>
    <d v="2016-07-10T05:00:00"/>
    <b v="0"/>
    <b v="0"/>
    <s v="film &amp; video/documentary"/>
    <x v="4"/>
    <x v="4"/>
  </r>
  <r>
    <n v="409"/>
    <x v="97"/>
    <s v="Secured asymmetric projection"/>
    <x v="244"/>
    <n v="62804"/>
    <n v="0.46315634218289087"/>
    <x v="0"/>
    <n v="87.960784313725483"/>
    <n v="714"/>
    <x v="1"/>
    <s v="USD"/>
    <x v="388"/>
    <x v="388"/>
    <n v="1492837200"/>
    <d v="2017-04-22T05:00:00"/>
    <b v="0"/>
    <b v="0"/>
    <s v="music/rock"/>
    <x v="1"/>
    <x v="1"/>
  </r>
  <r>
    <n v="410"/>
    <x v="407"/>
    <s v="Advanced cohesive Graphic Interface"/>
    <x v="184"/>
    <n v="55536"/>
    <n v="0.36132726089785294"/>
    <x v="2"/>
    <n v="49.987398739873989"/>
    <n v="1111"/>
    <x v="1"/>
    <s v="USD"/>
    <x v="277"/>
    <x v="277"/>
    <n v="1430197200"/>
    <d v="2015-04-28T05:00:00"/>
    <b v="0"/>
    <b v="0"/>
    <s v="games/mobile games"/>
    <x v="6"/>
    <x v="20"/>
  </r>
  <r>
    <n v="411"/>
    <x v="408"/>
    <s v="Down-sized maximized function"/>
    <x v="75"/>
    <n v="8161"/>
    <n v="1.0462820512820512"/>
    <x v="1"/>
    <n v="99.524390243902445"/>
    <n v="82"/>
    <x v="1"/>
    <s v="USD"/>
    <x v="389"/>
    <x v="389"/>
    <n v="1496206800"/>
    <d v="2017-05-31T05:00:00"/>
    <b v="0"/>
    <b v="0"/>
    <s v="theater/plays"/>
    <x v="3"/>
    <x v="3"/>
  </r>
  <r>
    <n v="412"/>
    <x v="409"/>
    <s v="Realigned zero tolerance software"/>
    <x v="118"/>
    <n v="14046"/>
    <n v="6.6885714285714286"/>
    <x v="1"/>
    <n v="104.82089552238806"/>
    <n v="134"/>
    <x v="1"/>
    <s v="USD"/>
    <x v="390"/>
    <x v="390"/>
    <n v="1389592800"/>
    <d v="2014-01-13T06:00:00"/>
    <b v="0"/>
    <b v="0"/>
    <s v="publishing/fiction"/>
    <x v="5"/>
    <x v="13"/>
  </r>
  <r>
    <n v="413"/>
    <x v="410"/>
    <s v="Persevering analyzing extranet"/>
    <x v="245"/>
    <n v="117628"/>
    <n v="0.62072823218997364"/>
    <x v="2"/>
    <n v="108.01469237832875"/>
    <n v="1089"/>
    <x v="1"/>
    <s v="USD"/>
    <x v="391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x v="246"/>
    <n v="159405"/>
    <n v="0.84699787460148779"/>
    <x v="0"/>
    <n v="28.998544660724033"/>
    <n v="5497"/>
    <x v="1"/>
    <s v="USD"/>
    <x v="392"/>
    <x v="392"/>
    <n v="1272430800"/>
    <d v="2010-04-28T05:00:00"/>
    <b v="0"/>
    <b v="1"/>
    <s v="food/food trucks"/>
    <x v="0"/>
    <x v="0"/>
  </r>
  <r>
    <n v="415"/>
    <x v="412"/>
    <s v="Intuitive needs-based monitoring"/>
    <x v="247"/>
    <n v="12552"/>
    <n v="0.11059030837004405"/>
    <x v="0"/>
    <n v="30.028708133971293"/>
    <n v="418"/>
    <x v="1"/>
    <s v="USD"/>
    <x v="393"/>
    <x v="393"/>
    <n v="1327903200"/>
    <d v="2012-01-30T06:00:00"/>
    <b v="0"/>
    <b v="0"/>
    <s v="theater/plays"/>
    <x v="3"/>
    <x v="3"/>
  </r>
  <r>
    <n v="416"/>
    <x v="413"/>
    <s v="Customer-focused disintermediate toolset"/>
    <x v="248"/>
    <n v="59007"/>
    <n v="0.43838781575037145"/>
    <x v="0"/>
    <n v="41.005559416261292"/>
    <n v="1439"/>
    <x v="1"/>
    <s v="USD"/>
    <x v="394"/>
    <x v="394"/>
    <n v="1296021600"/>
    <d v="2011-01-26T06:00:00"/>
    <b v="0"/>
    <b v="1"/>
    <s v="film &amp; video/documentary"/>
    <x v="4"/>
    <x v="4"/>
  </r>
  <r>
    <n v="417"/>
    <x v="414"/>
    <s v="Upgradable 24/7 emulation"/>
    <x v="12"/>
    <n v="943"/>
    <n v="0.55470588235294116"/>
    <x v="0"/>
    <n v="62.866666666666667"/>
    <n v="15"/>
    <x v="1"/>
    <s v="USD"/>
    <x v="395"/>
    <x v="395"/>
    <n v="1543298400"/>
    <d v="2018-11-27T06:00:00"/>
    <b v="0"/>
    <b v="0"/>
    <s v="theater/plays"/>
    <x v="3"/>
    <x v="3"/>
  </r>
  <r>
    <n v="418"/>
    <x v="32"/>
    <s v="Quality-focused client-server core"/>
    <x v="249"/>
    <n v="93963"/>
    <n v="0.57399511301160655"/>
    <x v="0"/>
    <n v="47.005002501250623"/>
    <n v="1999"/>
    <x v="0"/>
    <s v="CAD"/>
    <x v="396"/>
    <x v="396"/>
    <n v="1336366800"/>
    <d v="2012-05-07T05:00:00"/>
    <b v="0"/>
    <b v="0"/>
    <s v="film &amp; video/documentary"/>
    <x v="4"/>
    <x v="4"/>
  </r>
  <r>
    <n v="419"/>
    <x v="415"/>
    <s v="Upgradable maximized protocol"/>
    <x v="250"/>
    <n v="140469"/>
    <n v="1.2343497363796134"/>
    <x v="1"/>
    <n v="26.997693638285604"/>
    <n v="5203"/>
    <x v="1"/>
    <s v="USD"/>
    <x v="397"/>
    <x v="397"/>
    <n v="1325052000"/>
    <d v="2011-12-28T06:00:00"/>
    <b v="0"/>
    <b v="0"/>
    <s v="technology/web"/>
    <x v="2"/>
    <x v="2"/>
  </r>
  <r>
    <n v="420"/>
    <x v="416"/>
    <s v="Cross-platform interactive synergy"/>
    <x v="92"/>
    <n v="6423"/>
    <n v="1.2846"/>
    <x v="1"/>
    <n v="68.329787234042556"/>
    <n v="94"/>
    <x v="1"/>
    <s v="USD"/>
    <x v="398"/>
    <x v="398"/>
    <n v="1499576400"/>
    <d v="2017-07-09T05:00:00"/>
    <b v="0"/>
    <b v="0"/>
    <s v="theater/plays"/>
    <x v="3"/>
    <x v="3"/>
  </r>
  <r>
    <n v="421"/>
    <x v="417"/>
    <s v="User-centric fault-tolerant archive"/>
    <x v="151"/>
    <n v="6015"/>
    <n v="0.63989361702127656"/>
    <x v="0"/>
    <n v="50.974576271186443"/>
    <n v="118"/>
    <x v="1"/>
    <s v="USD"/>
    <x v="399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x v="251"/>
    <n v="11075"/>
    <n v="1.2729885057471264"/>
    <x v="1"/>
    <n v="54.024390243902438"/>
    <n v="205"/>
    <x v="1"/>
    <s v="USD"/>
    <x v="400"/>
    <x v="400"/>
    <n v="1273208400"/>
    <d v="2010-05-07T05:00:00"/>
    <b v="0"/>
    <b v="1"/>
    <s v="theater/plays"/>
    <x v="3"/>
    <x v="3"/>
  </r>
  <r>
    <n v="423"/>
    <x v="419"/>
    <s v="Self-enabling real-time definition"/>
    <x v="252"/>
    <n v="15723"/>
    <n v="0.10638024357239513"/>
    <x v="0"/>
    <n v="97.055555555555557"/>
    <n v="162"/>
    <x v="1"/>
    <s v="USD"/>
    <x v="116"/>
    <x v="116"/>
    <n v="1316840400"/>
    <d v="2011-09-24T05:00:00"/>
    <b v="0"/>
    <b v="1"/>
    <s v="food/food trucks"/>
    <x v="0"/>
    <x v="0"/>
  </r>
  <r>
    <n v="424"/>
    <x v="420"/>
    <s v="User-centric impactful projection"/>
    <x v="135"/>
    <n v="2064"/>
    <n v="0.40470588235294119"/>
    <x v="0"/>
    <n v="24.867469879518072"/>
    <n v="83"/>
    <x v="1"/>
    <s v="USD"/>
    <x v="401"/>
    <x v="401"/>
    <n v="1524546000"/>
    <d v="2018-04-24T05:00:00"/>
    <b v="0"/>
    <b v="0"/>
    <s v="music/indie rock"/>
    <x v="1"/>
    <x v="7"/>
  </r>
  <r>
    <n v="425"/>
    <x v="421"/>
    <s v="Vision-oriented actuating hardware"/>
    <x v="50"/>
    <n v="7767"/>
    <n v="2.8766666666666665"/>
    <x v="1"/>
    <n v="84.423913043478265"/>
    <n v="92"/>
    <x v="1"/>
    <s v="USD"/>
    <x v="402"/>
    <x v="402"/>
    <n v="1438578000"/>
    <d v="2015-08-03T05:00:00"/>
    <b v="0"/>
    <b v="0"/>
    <s v="photography/photography books"/>
    <x v="7"/>
    <x v="14"/>
  </r>
  <r>
    <n v="426"/>
    <x v="422"/>
    <s v="Virtual leadingedge framework"/>
    <x v="37"/>
    <n v="10313"/>
    <n v="5.7294444444444448"/>
    <x v="1"/>
    <n v="47.091324200913242"/>
    <n v="219"/>
    <x v="1"/>
    <s v="USD"/>
    <x v="403"/>
    <x v="403"/>
    <n v="1362549600"/>
    <d v="2013-03-06T06:00:00"/>
    <b v="0"/>
    <b v="0"/>
    <s v="theater/plays"/>
    <x v="3"/>
    <x v="3"/>
  </r>
  <r>
    <n v="427"/>
    <x v="423"/>
    <s v="Managed discrete framework"/>
    <x v="253"/>
    <n v="197018"/>
    <n v="1.1290429799426933"/>
    <x v="1"/>
    <n v="77.996041171813147"/>
    <n v="2526"/>
    <x v="1"/>
    <s v="USD"/>
    <x v="404"/>
    <x v="404"/>
    <n v="1413349200"/>
    <d v="2014-10-15T05:00:00"/>
    <b v="0"/>
    <b v="1"/>
    <s v="theater/plays"/>
    <x v="3"/>
    <x v="3"/>
  </r>
  <r>
    <n v="428"/>
    <x v="424"/>
    <s v="Progressive zero-defect capability"/>
    <x v="254"/>
    <n v="47037"/>
    <n v="0.46387573964497042"/>
    <x v="0"/>
    <n v="62.967871485943775"/>
    <n v="747"/>
    <x v="1"/>
    <s v="USD"/>
    <x v="405"/>
    <x v="405"/>
    <n v="1298008800"/>
    <d v="2011-02-18T06:00:00"/>
    <b v="0"/>
    <b v="0"/>
    <s v="film &amp; video/animation"/>
    <x v="4"/>
    <x v="10"/>
  </r>
  <r>
    <n v="429"/>
    <x v="425"/>
    <s v="Right-sized demand-driven adapter"/>
    <x v="255"/>
    <n v="173191"/>
    <n v="0.90675916230366493"/>
    <x v="3"/>
    <n v="81.006080449017773"/>
    <n v="2138"/>
    <x v="1"/>
    <s v="USD"/>
    <x v="406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x v="32"/>
    <n v="5487"/>
    <n v="0.67740740740740746"/>
    <x v="0"/>
    <n v="65.321428571428569"/>
    <n v="84"/>
    <x v="1"/>
    <s v="USD"/>
    <x v="407"/>
    <x v="407"/>
    <n v="1572670800"/>
    <d v="2019-11-02T05:00:00"/>
    <b v="0"/>
    <b v="0"/>
    <s v="theater/plays"/>
    <x v="3"/>
    <x v="3"/>
  </r>
  <r>
    <n v="431"/>
    <x v="427"/>
    <s v="Compatible multimedia utilization"/>
    <x v="135"/>
    <n v="9817"/>
    <n v="1.9249019607843136"/>
    <x v="1"/>
    <n v="104.43617021276596"/>
    <n v="94"/>
    <x v="1"/>
    <s v="USD"/>
    <x v="408"/>
    <x v="408"/>
    <n v="1531112400"/>
    <d v="2018-07-09T05:00:00"/>
    <b v="1"/>
    <b v="0"/>
    <s v="theater/plays"/>
    <x v="3"/>
    <x v="3"/>
  </r>
  <r>
    <n v="432"/>
    <x v="428"/>
    <s v="Re-contextualized dedicated hardware"/>
    <x v="106"/>
    <n v="6369"/>
    <n v="0.82714285714285718"/>
    <x v="0"/>
    <n v="69.989010989010993"/>
    <n v="91"/>
    <x v="1"/>
    <s v="USD"/>
    <x v="409"/>
    <x v="409"/>
    <n v="1400734800"/>
    <d v="2014-05-22T05:00:00"/>
    <b v="0"/>
    <b v="0"/>
    <s v="theater/plays"/>
    <x v="3"/>
    <x v="3"/>
  </r>
  <r>
    <n v="433"/>
    <x v="429"/>
    <s v="Decentralized composite paradigm"/>
    <x v="256"/>
    <n v="65755"/>
    <n v="0.54163920922570019"/>
    <x v="0"/>
    <n v="83.023989898989896"/>
    <n v="792"/>
    <x v="1"/>
    <s v="USD"/>
    <x v="410"/>
    <x v="410"/>
    <n v="1386741600"/>
    <d v="2013-12-11T06:00:00"/>
    <b v="0"/>
    <b v="1"/>
    <s v="film &amp; video/documentary"/>
    <x v="4"/>
    <x v="4"/>
  </r>
  <r>
    <n v="434"/>
    <x v="430"/>
    <s v="Cloned transitional hierarchy"/>
    <x v="91"/>
    <n v="903"/>
    <n v="0.16722222222222222"/>
    <x v="3"/>
    <n v="90.3"/>
    <n v="10"/>
    <x v="0"/>
    <s v="CAD"/>
    <x v="411"/>
    <x v="411"/>
    <n v="1481781600"/>
    <d v="2016-12-15T06:00:00"/>
    <b v="1"/>
    <b v="0"/>
    <s v="theater/plays"/>
    <x v="3"/>
    <x v="3"/>
  </r>
  <r>
    <n v="435"/>
    <x v="431"/>
    <s v="Advanced discrete leverage"/>
    <x v="257"/>
    <n v="178120"/>
    <n v="1.168766404199475"/>
    <x v="1"/>
    <n v="103.98131932282546"/>
    <n v="1713"/>
    <x v="6"/>
    <s v="EUR"/>
    <x v="412"/>
    <x v="412"/>
    <n v="1419660000"/>
    <d v="2014-12-27T06:00:00"/>
    <b v="0"/>
    <b v="1"/>
    <s v="theater/plays"/>
    <x v="3"/>
    <x v="3"/>
  </r>
  <r>
    <n v="436"/>
    <x v="432"/>
    <s v="Open-source incremental throughput"/>
    <x v="81"/>
    <n v="13678"/>
    <n v="10.521538461538462"/>
    <x v="1"/>
    <n v="54.931726907630519"/>
    <n v="249"/>
    <x v="1"/>
    <s v="USD"/>
    <x v="413"/>
    <x v="413"/>
    <n v="1555822800"/>
    <d v="2019-04-21T05:00:00"/>
    <b v="0"/>
    <b v="0"/>
    <s v="music/jazz"/>
    <x v="1"/>
    <x v="17"/>
  </r>
  <r>
    <n v="437"/>
    <x v="433"/>
    <s v="Centralized regional interface"/>
    <x v="32"/>
    <n v="9969"/>
    <n v="1.2307407407407407"/>
    <x v="1"/>
    <n v="51.921875"/>
    <n v="192"/>
    <x v="1"/>
    <s v="USD"/>
    <x v="414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x v="111"/>
    <n v="14827"/>
    <n v="1.7863855421686747"/>
    <x v="1"/>
    <n v="60.02834008097166"/>
    <n v="247"/>
    <x v="1"/>
    <s v="USD"/>
    <x v="415"/>
    <x v="415"/>
    <n v="1364965200"/>
    <d v="2013-04-03T05:00:00"/>
    <b v="0"/>
    <b v="0"/>
    <s v="theater/plays"/>
    <x v="3"/>
    <x v="3"/>
  </r>
  <r>
    <n v="439"/>
    <x v="435"/>
    <s v="Digitized transitional monitoring"/>
    <x v="258"/>
    <n v="100900"/>
    <n v="3.5528169014084505"/>
    <x v="1"/>
    <n v="44.003488879197555"/>
    <n v="2293"/>
    <x v="1"/>
    <s v="USD"/>
    <x v="416"/>
    <x v="416"/>
    <n v="1479016800"/>
    <d v="2016-11-13T06:00:00"/>
    <b v="0"/>
    <b v="0"/>
    <s v="film &amp; video/science fiction"/>
    <x v="4"/>
    <x v="22"/>
  </r>
  <r>
    <n v="440"/>
    <x v="436"/>
    <s v="Networked optimal adapter"/>
    <x v="259"/>
    <n v="165954"/>
    <n v="1.6190634146341463"/>
    <x v="1"/>
    <n v="53.003513254551258"/>
    <n v="3131"/>
    <x v="1"/>
    <s v="USD"/>
    <x v="417"/>
    <x v="417"/>
    <n v="1499662800"/>
    <d v="2017-07-10T05:00:00"/>
    <b v="0"/>
    <b v="0"/>
    <s v="film &amp; video/television"/>
    <x v="4"/>
    <x v="19"/>
  </r>
  <r>
    <n v="441"/>
    <x v="437"/>
    <s v="Automated optimal function"/>
    <x v="260"/>
    <n v="1744"/>
    <n v="0.24914285714285714"/>
    <x v="0"/>
    <n v="54.5"/>
    <n v="32"/>
    <x v="1"/>
    <s v="USD"/>
    <x v="418"/>
    <x v="418"/>
    <n v="1337835600"/>
    <d v="2012-05-24T05:00:00"/>
    <b v="0"/>
    <b v="0"/>
    <s v="technology/wearables"/>
    <x v="2"/>
    <x v="8"/>
  </r>
  <r>
    <n v="442"/>
    <x v="438"/>
    <s v="Devolved system-worthy framework"/>
    <x v="91"/>
    <n v="10731"/>
    <n v="1.9872222222222222"/>
    <x v="1"/>
    <n v="75.04195804195804"/>
    <n v="143"/>
    <x v="6"/>
    <s v="EUR"/>
    <x v="419"/>
    <x v="419"/>
    <n v="1505710800"/>
    <d v="2017-09-18T05:00:00"/>
    <b v="0"/>
    <b v="0"/>
    <s v="theater/plays"/>
    <x v="3"/>
    <x v="3"/>
  </r>
  <r>
    <n v="443"/>
    <x v="439"/>
    <s v="Stand-alone user-facing service-desk"/>
    <x v="29"/>
    <n v="3232"/>
    <n v="0.34752688172043011"/>
    <x v="3"/>
    <n v="35.911111111111111"/>
    <n v="90"/>
    <x v="1"/>
    <s v="USD"/>
    <x v="420"/>
    <x v="420"/>
    <n v="1287464400"/>
    <d v="2010-10-19T05:00:00"/>
    <b v="0"/>
    <b v="0"/>
    <s v="theater/plays"/>
    <x v="3"/>
    <x v="3"/>
  </r>
  <r>
    <n v="444"/>
    <x v="347"/>
    <s v="Versatile global attitude"/>
    <x v="8"/>
    <n v="10938"/>
    <n v="1.7641935483870967"/>
    <x v="1"/>
    <n v="36.952702702702702"/>
    <n v="296"/>
    <x v="1"/>
    <s v="USD"/>
    <x v="421"/>
    <x v="421"/>
    <n v="1311656400"/>
    <d v="2011-07-26T05:00:00"/>
    <b v="0"/>
    <b v="1"/>
    <s v="music/indie rock"/>
    <x v="1"/>
    <x v="7"/>
  </r>
  <r>
    <n v="445"/>
    <x v="440"/>
    <s v="Intuitive demand-driven Local Area Network"/>
    <x v="118"/>
    <n v="10739"/>
    <n v="5.1138095238095236"/>
    <x v="1"/>
    <n v="63.170588235294119"/>
    <n v="170"/>
    <x v="1"/>
    <s v="USD"/>
    <x v="422"/>
    <x v="422"/>
    <n v="1293170400"/>
    <d v="2010-12-24T06:00:00"/>
    <b v="0"/>
    <b v="1"/>
    <s v="theater/plays"/>
    <x v="3"/>
    <x v="3"/>
  </r>
  <r>
    <n v="446"/>
    <x v="441"/>
    <s v="Assimilated uniform methodology"/>
    <x v="85"/>
    <n v="5579"/>
    <n v="0.82044117647058823"/>
    <x v="0"/>
    <n v="29.99462365591398"/>
    <n v="186"/>
    <x v="1"/>
    <s v="USD"/>
    <x v="423"/>
    <x v="423"/>
    <n v="1355983200"/>
    <d v="2012-12-20T06:00:00"/>
    <b v="0"/>
    <b v="0"/>
    <s v="technology/wearables"/>
    <x v="2"/>
    <x v="8"/>
  </r>
  <r>
    <n v="447"/>
    <x v="442"/>
    <s v="Self-enabling next generation algorithm"/>
    <x v="261"/>
    <n v="37754"/>
    <n v="0.24326030927835052"/>
    <x v="3"/>
    <n v="86"/>
    <n v="439"/>
    <x v="4"/>
    <s v="GBP"/>
    <x v="424"/>
    <x v="424"/>
    <n v="1515045600"/>
    <d v="2018-01-04T06:00:00"/>
    <b v="0"/>
    <b v="0"/>
    <s v="film &amp; video/television"/>
    <x v="4"/>
    <x v="19"/>
  </r>
  <r>
    <n v="448"/>
    <x v="443"/>
    <s v="Object-based demand-driven strategy"/>
    <x v="262"/>
    <n v="45384"/>
    <n v="0.50482758620689661"/>
    <x v="0"/>
    <n v="75.014876033057845"/>
    <n v="605"/>
    <x v="1"/>
    <s v="USD"/>
    <x v="425"/>
    <x v="425"/>
    <n v="1366088400"/>
    <d v="2013-04-16T05:00:00"/>
    <b v="0"/>
    <b v="1"/>
    <s v="games/video games"/>
    <x v="6"/>
    <x v="11"/>
  </r>
  <r>
    <n v="449"/>
    <x v="444"/>
    <s v="Public-key coherent ability"/>
    <x v="79"/>
    <n v="8703"/>
    <n v="9.67"/>
    <x v="1"/>
    <n v="101.19767441860465"/>
    <n v="86"/>
    <x v="3"/>
    <s v="DKK"/>
    <x v="426"/>
    <x v="426"/>
    <n v="1553317200"/>
    <d v="2019-03-23T05:00:00"/>
    <b v="0"/>
    <b v="0"/>
    <s v="games/video games"/>
    <x v="6"/>
    <x v="11"/>
  </r>
  <r>
    <n v="450"/>
    <x v="445"/>
    <s v="Up-sized composite success"/>
    <x v="0"/>
    <n v="4"/>
    <n v="0.04"/>
    <x v="0"/>
    <n v="4"/>
    <n v="1"/>
    <x v="0"/>
    <s v="CAD"/>
    <x v="427"/>
    <x v="427"/>
    <n v="1542088800"/>
    <d v="2018-11-13T06:00:00"/>
    <b v="0"/>
    <b v="0"/>
    <s v="film &amp; video/animation"/>
    <x v="4"/>
    <x v="10"/>
  </r>
  <r>
    <n v="451"/>
    <x v="446"/>
    <s v="Innovative exuding matrix"/>
    <x v="263"/>
    <n v="182302"/>
    <n v="1.2284501347708894"/>
    <x v="1"/>
    <n v="29.001272669424118"/>
    <n v="6286"/>
    <x v="1"/>
    <s v="USD"/>
    <x v="428"/>
    <x v="428"/>
    <n v="1503118800"/>
    <d v="2017-08-19T05:00:00"/>
    <b v="0"/>
    <b v="0"/>
    <s v="music/rock"/>
    <x v="1"/>
    <x v="1"/>
  </r>
  <r>
    <n v="452"/>
    <x v="447"/>
    <s v="Realigned impactful artificial intelligence"/>
    <x v="73"/>
    <n v="3045"/>
    <n v="0.63437500000000002"/>
    <x v="0"/>
    <n v="98.225806451612897"/>
    <n v="31"/>
    <x v="1"/>
    <s v="USD"/>
    <x v="429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x v="264"/>
    <n v="102749"/>
    <n v="0.56331688596491225"/>
    <x v="0"/>
    <n v="87.001693480101608"/>
    <n v="1181"/>
    <x v="1"/>
    <s v="USD"/>
    <x v="411"/>
    <x v="411"/>
    <n v="1484114400"/>
    <d v="2017-01-11T06:00:00"/>
    <b v="0"/>
    <b v="0"/>
    <s v="film &amp; video/science fiction"/>
    <x v="4"/>
    <x v="22"/>
  </r>
  <r>
    <n v="454"/>
    <x v="449"/>
    <s v="Upgradable upward-trending portal"/>
    <x v="220"/>
    <n v="1763"/>
    <n v="0.44074999999999998"/>
    <x v="0"/>
    <n v="45.205128205128204"/>
    <n v="39"/>
    <x v="1"/>
    <s v="USD"/>
    <x v="430"/>
    <x v="430"/>
    <n v="1385445600"/>
    <d v="2013-11-26T06:00:00"/>
    <b v="0"/>
    <b v="1"/>
    <s v="film &amp; video/drama"/>
    <x v="4"/>
    <x v="6"/>
  </r>
  <r>
    <n v="455"/>
    <x v="450"/>
    <s v="Profit-focused global product"/>
    <x v="265"/>
    <n v="137904"/>
    <n v="1.1837253218884121"/>
    <x v="1"/>
    <n v="37.001341561577675"/>
    <n v="3727"/>
    <x v="1"/>
    <s v="USD"/>
    <x v="431"/>
    <x v="431"/>
    <n v="1318741200"/>
    <d v="2011-10-16T05:00:00"/>
    <b v="0"/>
    <b v="0"/>
    <s v="theater/plays"/>
    <x v="3"/>
    <x v="3"/>
  </r>
  <r>
    <n v="456"/>
    <x v="451"/>
    <s v="Operative well-modulated data-warehouse"/>
    <x v="266"/>
    <n v="152438"/>
    <n v="1.041243169398907"/>
    <x v="1"/>
    <n v="94.976947040498445"/>
    <n v="1605"/>
    <x v="1"/>
    <s v="USD"/>
    <x v="432"/>
    <x v="432"/>
    <n v="1518242400"/>
    <d v="2018-02-10T06:00:00"/>
    <b v="0"/>
    <b v="1"/>
    <s v="music/indie rock"/>
    <x v="1"/>
    <x v="7"/>
  </r>
  <r>
    <n v="457"/>
    <x v="452"/>
    <s v="Cloned asymmetric functionalities"/>
    <x v="92"/>
    <n v="1332"/>
    <n v="0.26640000000000003"/>
    <x v="0"/>
    <n v="28.956521739130434"/>
    <n v="46"/>
    <x v="1"/>
    <s v="USD"/>
    <x v="433"/>
    <x v="433"/>
    <n v="1476594000"/>
    <d v="2016-10-16T05:00:00"/>
    <b v="0"/>
    <b v="0"/>
    <s v="theater/plays"/>
    <x v="3"/>
    <x v="3"/>
  </r>
  <r>
    <n v="458"/>
    <x v="453"/>
    <s v="Pre-emptive neutral portal"/>
    <x v="267"/>
    <n v="118706"/>
    <n v="3.5120118343195266"/>
    <x v="1"/>
    <n v="55.993396226415094"/>
    <n v="2120"/>
    <x v="1"/>
    <s v="USD"/>
    <x v="434"/>
    <x v="434"/>
    <n v="1273554000"/>
    <d v="2010-05-11T05:00:00"/>
    <b v="0"/>
    <b v="0"/>
    <s v="theater/plays"/>
    <x v="3"/>
    <x v="3"/>
  </r>
  <r>
    <n v="459"/>
    <x v="454"/>
    <s v="Switchable demand-driven help-desk"/>
    <x v="9"/>
    <n v="5674"/>
    <n v="0.90063492063492068"/>
    <x v="0"/>
    <n v="54.038095238095238"/>
    <n v="105"/>
    <x v="1"/>
    <s v="USD"/>
    <x v="435"/>
    <x v="435"/>
    <n v="1421906400"/>
    <d v="2015-01-22T06:00:00"/>
    <b v="0"/>
    <b v="0"/>
    <s v="film &amp; video/documentary"/>
    <x v="4"/>
    <x v="4"/>
  </r>
  <r>
    <n v="460"/>
    <x v="455"/>
    <s v="Business-focused static ability"/>
    <x v="166"/>
    <n v="4119"/>
    <n v="1.7162500000000001"/>
    <x v="1"/>
    <n v="82.38"/>
    <n v="50"/>
    <x v="1"/>
    <s v="USD"/>
    <x v="8"/>
    <x v="8"/>
    <n v="1281589200"/>
    <d v="2010-08-12T05:00:00"/>
    <b v="0"/>
    <b v="0"/>
    <s v="theater/plays"/>
    <x v="3"/>
    <x v="3"/>
  </r>
  <r>
    <n v="461"/>
    <x v="456"/>
    <s v="Networked secondary structure"/>
    <x v="268"/>
    <n v="139354"/>
    <n v="1.4104655870445344"/>
    <x v="1"/>
    <n v="66.997115384615384"/>
    <n v="2080"/>
    <x v="1"/>
    <s v="USD"/>
    <x v="436"/>
    <x v="436"/>
    <n v="1400389200"/>
    <d v="2014-05-18T05:00:00"/>
    <b v="0"/>
    <b v="0"/>
    <s v="film &amp; video/drama"/>
    <x v="4"/>
    <x v="6"/>
  </r>
  <r>
    <n v="462"/>
    <x v="457"/>
    <s v="Total multimedia website"/>
    <x v="269"/>
    <n v="57734"/>
    <n v="0.30579449152542371"/>
    <x v="0"/>
    <n v="107.91401869158878"/>
    <n v="535"/>
    <x v="1"/>
    <s v="USD"/>
    <x v="385"/>
    <x v="385"/>
    <n v="1362808800"/>
    <d v="2013-03-09T06:00:00"/>
    <b v="0"/>
    <b v="0"/>
    <s v="games/mobile games"/>
    <x v="6"/>
    <x v="20"/>
  </r>
  <r>
    <n v="463"/>
    <x v="458"/>
    <s v="Cross-platform upward-trending parallelism"/>
    <x v="270"/>
    <n v="145265"/>
    <n v="1.0816455696202532"/>
    <x v="1"/>
    <n v="69.009501187648453"/>
    <n v="2105"/>
    <x v="1"/>
    <s v="USD"/>
    <x v="437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x v="271"/>
    <n v="95020"/>
    <n v="1.3345505617977529"/>
    <x v="1"/>
    <n v="39.006568144499177"/>
    <n v="2436"/>
    <x v="1"/>
    <s v="USD"/>
    <x v="438"/>
    <x v="438"/>
    <n v="1519538400"/>
    <d v="2018-02-25T06:00:00"/>
    <b v="0"/>
    <b v="0"/>
    <s v="theater/plays"/>
    <x v="3"/>
    <x v="3"/>
  </r>
  <r>
    <n v="465"/>
    <x v="460"/>
    <s v="Up-sized responsive protocol"/>
    <x v="53"/>
    <n v="8829"/>
    <n v="1.8785106382978722"/>
    <x v="1"/>
    <n v="110.3625"/>
    <n v="80"/>
    <x v="1"/>
    <s v="USD"/>
    <x v="439"/>
    <x v="439"/>
    <n v="1517810400"/>
    <d v="2018-02-05T06:00:00"/>
    <b v="0"/>
    <b v="0"/>
    <s v="publishing/translations"/>
    <x v="5"/>
    <x v="18"/>
  </r>
  <r>
    <n v="466"/>
    <x v="461"/>
    <s v="Pre-emptive transitional frame"/>
    <x v="272"/>
    <n v="3984"/>
    <n v="3.32"/>
    <x v="1"/>
    <n v="94.857142857142861"/>
    <n v="42"/>
    <x v="1"/>
    <s v="USD"/>
    <x v="440"/>
    <x v="440"/>
    <n v="1370581200"/>
    <d v="2013-06-07T05:00:00"/>
    <b v="0"/>
    <b v="1"/>
    <s v="technology/wearables"/>
    <x v="2"/>
    <x v="8"/>
  </r>
  <r>
    <n v="467"/>
    <x v="462"/>
    <s v="Profit-focused content-based application"/>
    <x v="1"/>
    <n v="8053"/>
    <n v="5.7521428571428572"/>
    <x v="1"/>
    <n v="57.935251798561154"/>
    <n v="139"/>
    <x v="0"/>
    <s v="CAD"/>
    <x v="441"/>
    <x v="441"/>
    <n v="1448863200"/>
    <d v="2015-11-30T06:00:00"/>
    <b v="0"/>
    <b v="1"/>
    <s v="technology/web"/>
    <x v="2"/>
    <x v="2"/>
  </r>
  <r>
    <n v="468"/>
    <x v="463"/>
    <s v="Streamlined neutral analyzer"/>
    <x v="220"/>
    <n v="1620"/>
    <n v="0.40500000000000003"/>
    <x v="0"/>
    <n v="101.25"/>
    <n v="16"/>
    <x v="1"/>
    <s v="USD"/>
    <x v="442"/>
    <x v="442"/>
    <n v="1556600400"/>
    <d v="2019-04-30T05:00:00"/>
    <b v="0"/>
    <b v="0"/>
    <s v="theater/plays"/>
    <x v="3"/>
    <x v="3"/>
  </r>
  <r>
    <n v="469"/>
    <x v="464"/>
    <s v="Assimilated neutral utilization"/>
    <x v="36"/>
    <n v="10328"/>
    <n v="1.8442857142857143"/>
    <x v="1"/>
    <n v="64.95597484276729"/>
    <n v="159"/>
    <x v="1"/>
    <s v="USD"/>
    <x v="443"/>
    <x v="443"/>
    <n v="1432098000"/>
    <d v="2015-05-20T05:00:00"/>
    <b v="0"/>
    <b v="0"/>
    <s v="film &amp; video/drama"/>
    <x v="4"/>
    <x v="6"/>
  </r>
  <r>
    <n v="470"/>
    <x v="465"/>
    <s v="Extended dedicated archive"/>
    <x v="136"/>
    <n v="10289"/>
    <n v="2.8580555555555556"/>
    <x v="1"/>
    <n v="27.00524934383202"/>
    <n v="381"/>
    <x v="1"/>
    <s v="USD"/>
    <x v="315"/>
    <x v="315"/>
    <n v="1482127200"/>
    <d v="2016-12-19T06:00:00"/>
    <b v="0"/>
    <b v="0"/>
    <s v="technology/wearables"/>
    <x v="2"/>
    <x v="8"/>
  </r>
  <r>
    <n v="471"/>
    <x v="197"/>
    <s v="Configurable static help-desk"/>
    <x v="33"/>
    <n v="9889"/>
    <n v="3.19"/>
    <x v="1"/>
    <n v="50.97422680412371"/>
    <n v="194"/>
    <x v="4"/>
    <s v="GBP"/>
    <x v="444"/>
    <x v="444"/>
    <n v="1335934800"/>
    <d v="2012-05-02T05:00:00"/>
    <b v="0"/>
    <b v="1"/>
    <s v="food/food trucks"/>
    <x v="0"/>
    <x v="0"/>
  </r>
  <r>
    <n v="472"/>
    <x v="466"/>
    <s v="Self-enabling clear-thinking framework"/>
    <x v="273"/>
    <n v="60342"/>
    <n v="0.39234070221066319"/>
    <x v="0"/>
    <n v="104.94260869565217"/>
    <n v="575"/>
    <x v="1"/>
    <s v="USD"/>
    <x v="445"/>
    <x v="445"/>
    <n v="1556946000"/>
    <d v="2019-05-04T05:00:00"/>
    <b v="0"/>
    <b v="0"/>
    <s v="music/rock"/>
    <x v="1"/>
    <x v="1"/>
  </r>
  <r>
    <n v="473"/>
    <x v="467"/>
    <s v="Assimilated fault-tolerant capacity"/>
    <x v="92"/>
    <n v="8907"/>
    <n v="1.7814000000000001"/>
    <x v="1"/>
    <n v="84.028301886792448"/>
    <n v="106"/>
    <x v="1"/>
    <s v="USD"/>
    <x v="446"/>
    <x v="446"/>
    <n v="1530075600"/>
    <d v="2018-06-27T05:00:00"/>
    <b v="0"/>
    <b v="0"/>
    <s v="music/electric music"/>
    <x v="1"/>
    <x v="5"/>
  </r>
  <r>
    <n v="474"/>
    <x v="468"/>
    <s v="Enhanced neutral ability"/>
    <x v="220"/>
    <n v="14606"/>
    <n v="3.6515"/>
    <x v="1"/>
    <n v="102.85915492957747"/>
    <n v="142"/>
    <x v="1"/>
    <s v="USD"/>
    <x v="447"/>
    <x v="447"/>
    <n v="1418796000"/>
    <d v="2014-12-17T06:00:00"/>
    <b v="0"/>
    <b v="0"/>
    <s v="film &amp; video/television"/>
    <x v="4"/>
    <x v="19"/>
  </r>
  <r>
    <n v="475"/>
    <x v="469"/>
    <s v="Function-based attitude-oriented groupware"/>
    <x v="71"/>
    <n v="8432"/>
    <n v="1.1394594594594594"/>
    <x v="1"/>
    <n v="39.962085308056871"/>
    <n v="211"/>
    <x v="1"/>
    <s v="USD"/>
    <x v="448"/>
    <x v="448"/>
    <n v="1372482000"/>
    <d v="2013-06-29T05:00:00"/>
    <b v="0"/>
    <b v="1"/>
    <s v="publishing/translations"/>
    <x v="5"/>
    <x v="18"/>
  </r>
  <r>
    <n v="476"/>
    <x v="470"/>
    <s v="Optional solution-oriented instruction set"/>
    <x v="274"/>
    <n v="57122"/>
    <n v="0.29828720626631855"/>
    <x v="0"/>
    <n v="51.001785714285717"/>
    <n v="1120"/>
    <x v="1"/>
    <s v="USD"/>
    <x v="342"/>
    <x v="342"/>
    <n v="1534395600"/>
    <d v="2018-08-16T05:00:00"/>
    <b v="0"/>
    <b v="0"/>
    <s v="publishing/fiction"/>
    <x v="5"/>
    <x v="13"/>
  </r>
  <r>
    <n v="477"/>
    <x v="471"/>
    <s v="Organic object-oriented core"/>
    <x v="275"/>
    <n v="4613"/>
    <n v="0.54270588235294115"/>
    <x v="0"/>
    <n v="40.823008849557525"/>
    <n v="113"/>
    <x v="1"/>
    <s v="USD"/>
    <x v="449"/>
    <x v="449"/>
    <n v="1311397200"/>
    <d v="2011-07-23T05:00:00"/>
    <b v="0"/>
    <b v="0"/>
    <s v="film &amp; video/science fiction"/>
    <x v="4"/>
    <x v="22"/>
  </r>
  <r>
    <n v="478"/>
    <x v="472"/>
    <s v="Balanced impactful circuit"/>
    <x v="276"/>
    <n v="162603"/>
    <n v="2.3634156976744185"/>
    <x v="1"/>
    <n v="58.999637155297535"/>
    <n v="2756"/>
    <x v="1"/>
    <s v="USD"/>
    <x v="450"/>
    <x v="450"/>
    <n v="1426914000"/>
    <d v="2015-03-21T05:00:00"/>
    <b v="0"/>
    <b v="0"/>
    <s v="technology/wearables"/>
    <x v="2"/>
    <x v="8"/>
  </r>
  <r>
    <n v="479"/>
    <x v="473"/>
    <s v="Future-proofed heuristic encryption"/>
    <x v="166"/>
    <n v="12310"/>
    <n v="5.1291666666666664"/>
    <x v="1"/>
    <n v="71.156069364161851"/>
    <n v="173"/>
    <x v="4"/>
    <s v="GBP"/>
    <x v="451"/>
    <x v="451"/>
    <n v="1501477200"/>
    <d v="2017-07-31T05:00:00"/>
    <b v="0"/>
    <b v="0"/>
    <s v="food/food trucks"/>
    <x v="0"/>
    <x v="0"/>
  </r>
  <r>
    <n v="480"/>
    <x v="474"/>
    <s v="Balanced bifurcated leverage"/>
    <x v="133"/>
    <n v="8656"/>
    <n v="1.0065116279069768"/>
    <x v="1"/>
    <n v="99.494252873563212"/>
    <n v="87"/>
    <x v="1"/>
    <s v="USD"/>
    <x v="452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x v="277"/>
    <n v="159931"/>
    <n v="0.81348423194303154"/>
    <x v="0"/>
    <n v="103.98634590377114"/>
    <n v="1538"/>
    <x v="1"/>
    <s v="USD"/>
    <x v="453"/>
    <x v="453"/>
    <n v="1415772000"/>
    <d v="2014-11-12T06:00:00"/>
    <b v="0"/>
    <b v="1"/>
    <s v="theater/plays"/>
    <x v="3"/>
    <x v="3"/>
  </r>
  <r>
    <n v="482"/>
    <x v="476"/>
    <s v="Focused solution-oriented instruction set"/>
    <x v="3"/>
    <n v="689"/>
    <n v="0.16404761904761905"/>
    <x v="0"/>
    <n v="76.555555555555557"/>
    <n v="9"/>
    <x v="1"/>
    <s v="USD"/>
    <x v="454"/>
    <x v="454"/>
    <n v="1331013600"/>
    <d v="2012-03-06T06:00:00"/>
    <b v="0"/>
    <b v="1"/>
    <s v="publishing/fiction"/>
    <x v="5"/>
    <x v="13"/>
  </r>
  <r>
    <n v="483"/>
    <x v="477"/>
    <s v="Down-sized actuating infrastructure"/>
    <x v="278"/>
    <n v="48236"/>
    <n v="0.52774617067833696"/>
    <x v="0"/>
    <n v="87.068592057761734"/>
    <n v="554"/>
    <x v="1"/>
    <s v="USD"/>
    <x v="455"/>
    <x v="455"/>
    <n v="1576735200"/>
    <d v="2019-12-19T06:00:00"/>
    <b v="0"/>
    <b v="0"/>
    <s v="theater/plays"/>
    <x v="3"/>
    <x v="3"/>
  </r>
  <r>
    <n v="484"/>
    <x v="478"/>
    <s v="Synergistic cohesive adapter"/>
    <x v="241"/>
    <n v="77021"/>
    <n v="2.6020608108108108"/>
    <x v="1"/>
    <n v="48.99554707379135"/>
    <n v="1572"/>
    <x v="4"/>
    <s v="GBP"/>
    <x v="456"/>
    <x v="456"/>
    <n v="1411362000"/>
    <d v="2014-09-22T05:00:00"/>
    <b v="0"/>
    <b v="1"/>
    <s v="food/food trucks"/>
    <x v="0"/>
    <x v="0"/>
  </r>
  <r>
    <n v="485"/>
    <x v="479"/>
    <s v="Quality-focused mission-critical structure"/>
    <x v="279"/>
    <n v="27844"/>
    <n v="0.30732891832229581"/>
    <x v="0"/>
    <n v="42.969135802469133"/>
    <n v="648"/>
    <x v="4"/>
    <s v="GBP"/>
    <x v="457"/>
    <x v="457"/>
    <n v="1563685200"/>
    <d v="2019-07-21T05:00:00"/>
    <b v="0"/>
    <b v="0"/>
    <s v="theater/plays"/>
    <x v="3"/>
    <x v="3"/>
  </r>
  <r>
    <n v="486"/>
    <x v="480"/>
    <s v="Compatible exuding Graphical User Interface"/>
    <x v="5"/>
    <n v="702"/>
    <n v="0.13500000000000001"/>
    <x v="0"/>
    <n v="33.428571428571431"/>
    <n v="21"/>
    <x v="4"/>
    <s v="GBP"/>
    <x v="458"/>
    <x v="458"/>
    <n v="1521867600"/>
    <d v="2018-03-24T05:00:00"/>
    <b v="0"/>
    <b v="1"/>
    <s v="publishing/translations"/>
    <x v="5"/>
    <x v="18"/>
  </r>
  <r>
    <n v="487"/>
    <x v="481"/>
    <s v="Monitored 24/7 time-frame"/>
    <x v="280"/>
    <n v="197024"/>
    <n v="1.7862556663644606"/>
    <x v="1"/>
    <n v="83.982949701619773"/>
    <n v="2346"/>
    <x v="1"/>
    <s v="USD"/>
    <x v="459"/>
    <x v="459"/>
    <n v="1495515600"/>
    <d v="2017-05-23T05:00:00"/>
    <b v="0"/>
    <b v="0"/>
    <s v="theater/plays"/>
    <x v="3"/>
    <x v="3"/>
  </r>
  <r>
    <n v="488"/>
    <x v="482"/>
    <s v="Virtual secondary open architecture"/>
    <x v="98"/>
    <n v="11663"/>
    <n v="2.2005660377358489"/>
    <x v="1"/>
    <n v="101.41739130434783"/>
    <n v="115"/>
    <x v="1"/>
    <s v="USD"/>
    <x v="460"/>
    <x v="460"/>
    <n v="1455948000"/>
    <d v="2016-02-20T06:00:00"/>
    <b v="0"/>
    <b v="0"/>
    <s v="theater/plays"/>
    <x v="3"/>
    <x v="3"/>
  </r>
  <r>
    <n v="489"/>
    <x v="483"/>
    <s v="Down-sized mobile time-frame"/>
    <x v="243"/>
    <n v="9339"/>
    <n v="1.015108695652174"/>
    <x v="1"/>
    <n v="109.87058823529412"/>
    <n v="85"/>
    <x v="6"/>
    <s v="EUR"/>
    <x v="461"/>
    <x v="461"/>
    <n v="1282366800"/>
    <d v="2010-08-21T05:00:00"/>
    <b v="0"/>
    <b v="0"/>
    <s v="technology/wearables"/>
    <x v="2"/>
    <x v="8"/>
  </r>
  <r>
    <n v="490"/>
    <x v="484"/>
    <s v="Innovative disintermediate encryption"/>
    <x v="166"/>
    <n v="4596"/>
    <n v="1.915"/>
    <x v="1"/>
    <n v="31.916666666666668"/>
    <n v="144"/>
    <x v="1"/>
    <s v="USD"/>
    <x v="462"/>
    <x v="462"/>
    <n v="1574575200"/>
    <d v="2019-11-24T06:00:00"/>
    <b v="0"/>
    <b v="0"/>
    <s v="journalism/audio"/>
    <x v="8"/>
    <x v="23"/>
  </r>
  <r>
    <n v="491"/>
    <x v="485"/>
    <s v="Universal contextually-based knowledgebase"/>
    <x v="281"/>
    <n v="173437"/>
    <n v="3.0534683098591549"/>
    <x v="1"/>
    <n v="70.993450675399103"/>
    <n v="2443"/>
    <x v="1"/>
    <s v="USD"/>
    <x v="463"/>
    <x v="463"/>
    <n v="1374901200"/>
    <d v="2013-07-27T05:00:00"/>
    <b v="0"/>
    <b v="1"/>
    <s v="food/food trucks"/>
    <x v="0"/>
    <x v="0"/>
  </r>
  <r>
    <n v="492"/>
    <x v="486"/>
    <s v="Persevering interactive matrix"/>
    <x v="255"/>
    <n v="45831"/>
    <n v="0.23995287958115183"/>
    <x v="3"/>
    <n v="77.026890756302521"/>
    <n v="595"/>
    <x v="1"/>
    <s v="USD"/>
    <x v="464"/>
    <x v="464"/>
    <n v="1278910800"/>
    <d v="2010-07-12T05:00:00"/>
    <b v="1"/>
    <b v="1"/>
    <s v="film &amp; video/shorts"/>
    <x v="4"/>
    <x v="12"/>
  </r>
  <r>
    <n v="493"/>
    <x v="487"/>
    <s v="Seamless background framework"/>
    <x v="79"/>
    <n v="6514"/>
    <n v="7.2377777777777776"/>
    <x v="1"/>
    <n v="101.78125"/>
    <n v="64"/>
    <x v="1"/>
    <s v="USD"/>
    <x v="465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x v="186"/>
    <n v="13684"/>
    <n v="5.4736000000000002"/>
    <x v="1"/>
    <n v="51.059701492537314"/>
    <n v="268"/>
    <x v="1"/>
    <s v="USD"/>
    <x v="466"/>
    <x v="466"/>
    <n v="1332478800"/>
    <d v="2012-03-23T05:00:00"/>
    <b v="0"/>
    <b v="0"/>
    <s v="technology/wearables"/>
    <x v="2"/>
    <x v="8"/>
  </r>
  <r>
    <n v="495"/>
    <x v="489"/>
    <s v="Centralized clear-thinking solution"/>
    <x v="170"/>
    <n v="13264"/>
    <n v="4.1449999999999996"/>
    <x v="1"/>
    <n v="68.02051282051282"/>
    <n v="195"/>
    <x v="3"/>
    <s v="DKK"/>
    <x v="467"/>
    <x v="467"/>
    <n v="1402722000"/>
    <d v="2014-06-14T05:00:00"/>
    <b v="0"/>
    <b v="0"/>
    <s v="theater/plays"/>
    <x v="3"/>
    <x v="3"/>
  </r>
  <r>
    <n v="496"/>
    <x v="490"/>
    <s v="Optimized bi-directional extranet"/>
    <x v="282"/>
    <n v="1667"/>
    <n v="9.0696409140369975E-3"/>
    <x v="0"/>
    <n v="30.87037037037037"/>
    <n v="54"/>
    <x v="1"/>
    <s v="USD"/>
    <x v="468"/>
    <x v="468"/>
    <n v="1496811600"/>
    <d v="2017-06-07T05:00:00"/>
    <b v="0"/>
    <b v="0"/>
    <s v="film &amp; video/animation"/>
    <x v="4"/>
    <x v="10"/>
  </r>
  <r>
    <n v="497"/>
    <x v="491"/>
    <s v="Intuitive actuating benchmark"/>
    <x v="122"/>
    <n v="3349"/>
    <n v="0.34173469387755101"/>
    <x v="0"/>
    <n v="27.908333333333335"/>
    <n v="120"/>
    <x v="1"/>
    <s v="USD"/>
    <x v="469"/>
    <x v="469"/>
    <n v="1482213600"/>
    <d v="2016-12-20T06:00:00"/>
    <b v="0"/>
    <b v="1"/>
    <s v="technology/wearables"/>
    <x v="2"/>
    <x v="8"/>
  </r>
  <r>
    <n v="498"/>
    <x v="492"/>
    <s v="Devolved background project"/>
    <x v="283"/>
    <n v="46317"/>
    <n v="0.239488107549121"/>
    <x v="0"/>
    <n v="79.994818652849744"/>
    <n v="579"/>
    <x v="3"/>
    <s v="DKK"/>
    <x v="470"/>
    <x v="470"/>
    <n v="1420264800"/>
    <d v="2015-01-03T06:00:00"/>
    <b v="0"/>
    <b v="0"/>
    <s v="technology/web"/>
    <x v="2"/>
    <x v="2"/>
  </r>
  <r>
    <n v="499"/>
    <x v="493"/>
    <s v="Reverse-engineered executive emulation"/>
    <x v="284"/>
    <n v="78743"/>
    <n v="0.48072649572649573"/>
    <x v="0"/>
    <n v="38.003378378378379"/>
    <n v="2072"/>
    <x v="1"/>
    <s v="USD"/>
    <x v="471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x v="0"/>
    <n v="0"/>
    <n v="0"/>
    <x v="0"/>
    <s v=""/>
    <n v="0"/>
    <x v="1"/>
    <s v="USD"/>
    <x v="472"/>
    <x v="472"/>
    <n v="1369803600"/>
    <d v="2013-05-29T05:00:00"/>
    <b v="0"/>
    <b v="1"/>
    <s v="theater/plays"/>
    <x v="3"/>
    <x v="3"/>
  </r>
  <r>
    <n v="501"/>
    <x v="495"/>
    <s v="Focused coherent methodology"/>
    <x v="285"/>
    <n v="107743"/>
    <n v="0.70145182291666663"/>
    <x v="0"/>
    <n v="59.990534521158132"/>
    <n v="1796"/>
    <x v="1"/>
    <s v="USD"/>
    <x v="473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x v="81"/>
    <n v="6889"/>
    <n v="5.2992307692307694"/>
    <x v="1"/>
    <n v="37.037634408602152"/>
    <n v="186"/>
    <x v="2"/>
    <s v="AUD"/>
    <x v="474"/>
    <x v="474"/>
    <n v="1345870800"/>
    <d v="2012-08-25T05:00:00"/>
    <b v="0"/>
    <b v="1"/>
    <s v="games/video games"/>
    <x v="6"/>
    <x v="11"/>
  </r>
  <r>
    <n v="503"/>
    <x v="496"/>
    <s v="Decentralized 4thgeneration time-frame"/>
    <x v="286"/>
    <n v="45983"/>
    <n v="1.8032549019607844"/>
    <x v="1"/>
    <n v="99.963043478260872"/>
    <n v="460"/>
    <x v="1"/>
    <s v="USD"/>
    <x v="72"/>
    <x v="72"/>
    <n v="1437454800"/>
    <d v="2015-07-21T05:00:00"/>
    <b v="0"/>
    <b v="0"/>
    <s v="film &amp; video/drama"/>
    <x v="4"/>
    <x v="6"/>
  </r>
  <r>
    <n v="504"/>
    <x v="497"/>
    <s v="De-engineered cohesive moderator"/>
    <x v="168"/>
    <n v="6924"/>
    <n v="0.92320000000000002"/>
    <x v="0"/>
    <n v="111.6774193548387"/>
    <n v="62"/>
    <x v="6"/>
    <s v="EUR"/>
    <x v="443"/>
    <x v="443"/>
    <n v="1432011600"/>
    <d v="2015-05-19T05:00:00"/>
    <b v="0"/>
    <b v="0"/>
    <s v="music/rock"/>
    <x v="1"/>
    <x v="1"/>
  </r>
  <r>
    <n v="505"/>
    <x v="498"/>
    <s v="Ameliorated explicit parallelism"/>
    <x v="262"/>
    <n v="12497"/>
    <n v="0.13901001112347053"/>
    <x v="0"/>
    <n v="36.014409221902014"/>
    <n v="347"/>
    <x v="1"/>
    <s v="USD"/>
    <x v="475"/>
    <x v="475"/>
    <n v="1366347600"/>
    <d v="2013-04-19T05:00:00"/>
    <b v="0"/>
    <b v="1"/>
    <s v="publishing/radio &amp; podcasts"/>
    <x v="5"/>
    <x v="15"/>
  </r>
  <r>
    <n v="506"/>
    <x v="499"/>
    <s v="Customizable background monitoring"/>
    <x v="287"/>
    <n v="166874"/>
    <n v="9.2707777777777771"/>
    <x v="1"/>
    <n v="66.010284810126578"/>
    <n v="2528"/>
    <x v="1"/>
    <s v="USD"/>
    <x v="81"/>
    <x v="81"/>
    <n v="1512885600"/>
    <d v="2017-12-10T06:00:00"/>
    <b v="0"/>
    <b v="1"/>
    <s v="theater/plays"/>
    <x v="3"/>
    <x v="3"/>
  </r>
  <r>
    <n v="507"/>
    <x v="500"/>
    <s v="Compatible well-modulated budgetary management"/>
    <x v="118"/>
    <n v="837"/>
    <n v="0.39857142857142858"/>
    <x v="0"/>
    <n v="44.05263157894737"/>
    <n v="19"/>
    <x v="1"/>
    <s v="USD"/>
    <x v="476"/>
    <x v="476"/>
    <n v="1369717200"/>
    <d v="2013-05-28T05:00:00"/>
    <b v="0"/>
    <b v="1"/>
    <s v="technology/web"/>
    <x v="2"/>
    <x v="2"/>
  </r>
  <r>
    <n v="508"/>
    <x v="501"/>
    <s v="Up-sized radical pricing structure"/>
    <x v="288"/>
    <n v="193820"/>
    <n v="1.1222929936305732"/>
    <x v="1"/>
    <n v="52.999726551818434"/>
    <n v="3657"/>
    <x v="1"/>
    <s v="USD"/>
    <x v="192"/>
    <x v="192"/>
    <n v="1534654800"/>
    <d v="2018-08-19T05:00:00"/>
    <b v="0"/>
    <b v="0"/>
    <s v="theater/plays"/>
    <x v="3"/>
    <x v="3"/>
  </r>
  <r>
    <n v="509"/>
    <x v="173"/>
    <s v="Robust zero-defect project"/>
    <x v="172"/>
    <n v="119510"/>
    <n v="0.70925816023738875"/>
    <x v="0"/>
    <n v="95"/>
    <n v="1258"/>
    <x v="1"/>
    <s v="USD"/>
    <x v="477"/>
    <x v="477"/>
    <n v="1337058000"/>
    <d v="2012-05-15T05:00:00"/>
    <b v="0"/>
    <b v="0"/>
    <s v="theater/plays"/>
    <x v="3"/>
    <x v="3"/>
  </r>
  <r>
    <n v="510"/>
    <x v="502"/>
    <s v="Re-engineered mobile task-force"/>
    <x v="75"/>
    <n v="9289"/>
    <n v="1.1908974358974358"/>
    <x v="1"/>
    <n v="70.908396946564892"/>
    <n v="131"/>
    <x v="2"/>
    <s v="AUD"/>
    <x v="478"/>
    <x v="478"/>
    <n v="1529816400"/>
    <d v="2018-06-24T05:00:00"/>
    <b v="0"/>
    <b v="0"/>
    <s v="film &amp; video/drama"/>
    <x v="4"/>
    <x v="6"/>
  </r>
  <r>
    <n v="511"/>
    <x v="503"/>
    <s v="User-centric intangible neural-net"/>
    <x v="252"/>
    <n v="35498"/>
    <n v="0.24017591339648173"/>
    <x v="0"/>
    <n v="98.060773480662988"/>
    <n v="362"/>
    <x v="1"/>
    <s v="USD"/>
    <x v="479"/>
    <x v="479"/>
    <n v="1564894800"/>
    <d v="2019-08-04T05:00:00"/>
    <b v="0"/>
    <b v="0"/>
    <s v="theater/plays"/>
    <x v="3"/>
    <x v="3"/>
  </r>
  <r>
    <n v="512"/>
    <x v="504"/>
    <s v="Organized explicit core"/>
    <x v="14"/>
    <n v="12678"/>
    <n v="1.3931868131868133"/>
    <x v="1"/>
    <n v="53.046025104602514"/>
    <n v="239"/>
    <x v="1"/>
    <s v="USD"/>
    <x v="480"/>
    <x v="480"/>
    <n v="1404622800"/>
    <d v="2014-07-06T05:00:00"/>
    <b v="0"/>
    <b v="1"/>
    <s v="games/video games"/>
    <x v="6"/>
    <x v="11"/>
  </r>
  <r>
    <n v="513"/>
    <x v="505"/>
    <s v="Synchronized 6thgeneration adapter"/>
    <x v="111"/>
    <n v="3260"/>
    <n v="0.39277108433734942"/>
    <x v="3"/>
    <n v="93.142857142857139"/>
    <n v="35"/>
    <x v="1"/>
    <s v="USD"/>
    <x v="180"/>
    <x v="180"/>
    <n v="1284181200"/>
    <d v="2010-09-11T05:00:00"/>
    <b v="0"/>
    <b v="0"/>
    <s v="film &amp; video/television"/>
    <x v="4"/>
    <x v="19"/>
  </r>
  <r>
    <n v="514"/>
    <x v="506"/>
    <s v="Centralized motivating capacity"/>
    <x v="289"/>
    <n v="31123"/>
    <n v="0.22439077144917088"/>
    <x v="3"/>
    <n v="58.945075757575758"/>
    <n v="528"/>
    <x v="5"/>
    <s v="CHF"/>
    <x v="481"/>
    <x v="481"/>
    <n v="1386741600"/>
    <d v="2013-12-11T06:00:00"/>
    <b v="0"/>
    <b v="1"/>
    <s v="music/rock"/>
    <x v="1"/>
    <x v="1"/>
  </r>
  <r>
    <n v="515"/>
    <x v="507"/>
    <s v="Phased 24hour flexibility"/>
    <x v="133"/>
    <n v="4797"/>
    <n v="0.55779069767441858"/>
    <x v="0"/>
    <n v="36.067669172932334"/>
    <n v="133"/>
    <x v="0"/>
    <s v="CAD"/>
    <x v="482"/>
    <x v="482"/>
    <n v="1324792800"/>
    <d v="2011-12-25T06:00:00"/>
    <b v="0"/>
    <b v="1"/>
    <s v="theater/plays"/>
    <x v="3"/>
    <x v="3"/>
  </r>
  <r>
    <n v="516"/>
    <x v="508"/>
    <s v="Exclusive 5thgeneration structure"/>
    <x v="290"/>
    <n v="53324"/>
    <n v="0.42523125996810207"/>
    <x v="0"/>
    <n v="63.030732860520096"/>
    <n v="846"/>
    <x v="1"/>
    <s v="USD"/>
    <x v="194"/>
    <x v="194"/>
    <n v="1284354000"/>
    <d v="2010-09-13T05:00:00"/>
    <b v="0"/>
    <b v="0"/>
    <s v="publishing/nonfiction"/>
    <x v="5"/>
    <x v="9"/>
  </r>
  <r>
    <n v="517"/>
    <x v="509"/>
    <s v="Multi-tiered maximized orchestration"/>
    <x v="291"/>
    <n v="6608"/>
    <n v="1.1200000000000001"/>
    <x v="1"/>
    <n v="84.717948717948715"/>
    <n v="78"/>
    <x v="1"/>
    <s v="USD"/>
    <x v="483"/>
    <x v="483"/>
    <n v="1494392400"/>
    <d v="2017-05-10T05:00:00"/>
    <b v="0"/>
    <b v="0"/>
    <s v="food/food trucks"/>
    <x v="0"/>
    <x v="0"/>
  </r>
  <r>
    <n v="518"/>
    <x v="510"/>
    <s v="Open-architected uniform instruction set"/>
    <x v="35"/>
    <n v="622"/>
    <n v="7.0681818181818179E-2"/>
    <x v="0"/>
    <n v="62.2"/>
    <n v="10"/>
    <x v="1"/>
    <s v="USD"/>
    <x v="484"/>
    <x v="484"/>
    <n v="1519538400"/>
    <d v="2018-02-25T06:00:00"/>
    <b v="0"/>
    <b v="1"/>
    <s v="film &amp; video/animation"/>
    <x v="4"/>
    <x v="10"/>
  </r>
  <r>
    <n v="519"/>
    <x v="511"/>
    <s v="Exclusive asymmetric analyzer"/>
    <x v="96"/>
    <n v="180802"/>
    <n v="1.0174563871693867"/>
    <x v="1"/>
    <n v="101.97518330513255"/>
    <n v="1773"/>
    <x v="1"/>
    <s v="USD"/>
    <x v="355"/>
    <x v="355"/>
    <n v="1421906400"/>
    <d v="2015-01-22T06:00:00"/>
    <b v="0"/>
    <b v="1"/>
    <s v="music/rock"/>
    <x v="1"/>
    <x v="1"/>
  </r>
  <r>
    <n v="520"/>
    <x v="512"/>
    <s v="Organic radical collaboration"/>
    <x v="126"/>
    <n v="3406"/>
    <n v="4.2575000000000003"/>
    <x v="1"/>
    <n v="106.4375"/>
    <n v="32"/>
    <x v="1"/>
    <s v="USD"/>
    <x v="485"/>
    <x v="485"/>
    <n v="1555909200"/>
    <d v="2019-04-22T05:00:00"/>
    <b v="0"/>
    <b v="0"/>
    <s v="theater/plays"/>
    <x v="3"/>
    <x v="3"/>
  </r>
  <r>
    <n v="521"/>
    <x v="513"/>
    <s v="Function-based multi-state software"/>
    <x v="4"/>
    <n v="11061"/>
    <n v="1.4553947368421052"/>
    <x v="1"/>
    <n v="29.975609756097562"/>
    <n v="369"/>
    <x v="1"/>
    <s v="USD"/>
    <x v="486"/>
    <x v="486"/>
    <n v="1472446800"/>
    <d v="2016-08-29T05:00:00"/>
    <b v="0"/>
    <b v="1"/>
    <s v="film &amp; video/drama"/>
    <x v="4"/>
    <x v="6"/>
  </r>
  <r>
    <n v="522"/>
    <x v="514"/>
    <s v="Innovative static budgetary management"/>
    <x v="292"/>
    <n v="16389"/>
    <n v="0.32453465346534655"/>
    <x v="0"/>
    <n v="85.806282722513089"/>
    <n v="191"/>
    <x v="1"/>
    <s v="USD"/>
    <x v="487"/>
    <x v="487"/>
    <n v="1342328400"/>
    <d v="2012-07-15T05:00:00"/>
    <b v="0"/>
    <b v="0"/>
    <s v="film &amp; video/shorts"/>
    <x v="4"/>
    <x v="12"/>
  </r>
  <r>
    <n v="523"/>
    <x v="515"/>
    <s v="Triple-buffered holistic ability"/>
    <x v="79"/>
    <n v="6303"/>
    <n v="7.003333333333333"/>
    <x v="1"/>
    <n v="70.82022471910112"/>
    <n v="89"/>
    <x v="1"/>
    <s v="USD"/>
    <x v="488"/>
    <x v="488"/>
    <n v="1268114400"/>
    <d v="2010-03-09T06:00:00"/>
    <b v="0"/>
    <b v="0"/>
    <s v="film &amp; video/shorts"/>
    <x v="4"/>
    <x v="12"/>
  </r>
  <r>
    <n v="524"/>
    <x v="516"/>
    <s v="Diverse scalable superstructure"/>
    <x v="127"/>
    <n v="81136"/>
    <n v="0.83904860392967939"/>
    <x v="0"/>
    <n v="40.998484082870135"/>
    <n v="1979"/>
    <x v="1"/>
    <s v="USD"/>
    <x v="489"/>
    <x v="489"/>
    <n v="1273381200"/>
    <d v="2010-05-09T05:00:00"/>
    <b v="0"/>
    <b v="0"/>
    <s v="theater/plays"/>
    <x v="3"/>
    <x v="3"/>
  </r>
  <r>
    <n v="525"/>
    <x v="517"/>
    <s v="Balanced leadingedge data-warehouse"/>
    <x v="118"/>
    <n v="1768"/>
    <n v="0.84190476190476193"/>
    <x v="0"/>
    <n v="28.063492063492063"/>
    <n v="63"/>
    <x v="1"/>
    <s v="USD"/>
    <x v="49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x v="111"/>
    <n v="12944"/>
    <n v="1.5595180722891566"/>
    <x v="1"/>
    <n v="88.054421768707485"/>
    <n v="147"/>
    <x v="1"/>
    <s v="USD"/>
    <x v="312"/>
    <x v="312"/>
    <n v="1454306400"/>
    <d v="2016-02-01T06:00:00"/>
    <b v="0"/>
    <b v="1"/>
    <s v="theater/plays"/>
    <x v="3"/>
    <x v="3"/>
  </r>
  <r>
    <n v="527"/>
    <x v="519"/>
    <s v="Enterprise-wide intermediate portal"/>
    <x v="223"/>
    <n v="188480"/>
    <n v="0.99619450317124736"/>
    <x v="0"/>
    <n v="31"/>
    <n v="6080"/>
    <x v="0"/>
    <s v="CAD"/>
    <x v="491"/>
    <x v="491"/>
    <n v="1457762400"/>
    <d v="2016-03-12T06:00:00"/>
    <b v="0"/>
    <b v="0"/>
    <s v="film &amp; video/animation"/>
    <x v="4"/>
    <x v="10"/>
  </r>
  <r>
    <n v="528"/>
    <x v="520"/>
    <s v="Focused leadingedge matrix"/>
    <x v="25"/>
    <n v="7227"/>
    <n v="0.80300000000000005"/>
    <x v="0"/>
    <n v="90.337500000000006"/>
    <n v="80"/>
    <x v="4"/>
    <s v="GBP"/>
    <x v="492"/>
    <x v="492"/>
    <n v="1389074400"/>
    <d v="2014-01-07T06:00:00"/>
    <b v="0"/>
    <b v="0"/>
    <s v="music/indie rock"/>
    <x v="1"/>
    <x v="7"/>
  </r>
  <r>
    <n v="529"/>
    <x v="521"/>
    <s v="Seamless logistical encryption"/>
    <x v="135"/>
    <n v="574"/>
    <n v="0.11254901960784314"/>
    <x v="0"/>
    <n v="63.777777777777779"/>
    <n v="9"/>
    <x v="1"/>
    <s v="USD"/>
    <x v="493"/>
    <x v="493"/>
    <n v="1402117200"/>
    <d v="2014-06-07T05:00:00"/>
    <b v="0"/>
    <b v="0"/>
    <s v="games/video games"/>
    <x v="6"/>
    <x v="11"/>
  </r>
  <r>
    <n v="530"/>
    <x v="522"/>
    <s v="Stand-alone human-resource workforce"/>
    <x v="293"/>
    <n v="96328"/>
    <n v="0.91740952380952379"/>
    <x v="0"/>
    <n v="53.995515695067262"/>
    <n v="1784"/>
    <x v="1"/>
    <s v="USD"/>
    <x v="494"/>
    <x v="494"/>
    <n v="1284440400"/>
    <d v="2010-09-14T05:00:00"/>
    <b v="0"/>
    <b v="1"/>
    <s v="publishing/fiction"/>
    <x v="5"/>
    <x v="13"/>
  </r>
  <r>
    <n v="531"/>
    <x v="523"/>
    <s v="Automated zero tolerance implementation"/>
    <x v="294"/>
    <n v="178338"/>
    <n v="0.95521156936261387"/>
    <x v="2"/>
    <n v="48.993956043956047"/>
    <n v="3640"/>
    <x v="5"/>
    <s v="CHF"/>
    <x v="495"/>
    <x v="495"/>
    <n v="1388988000"/>
    <d v="2014-01-06T06:00:00"/>
    <b v="0"/>
    <b v="0"/>
    <s v="games/video games"/>
    <x v="6"/>
    <x v="11"/>
  </r>
  <r>
    <n v="532"/>
    <x v="524"/>
    <s v="Pre-emptive grid-enabled contingency"/>
    <x v="39"/>
    <n v="8046"/>
    <n v="5.0287499999999996"/>
    <x v="1"/>
    <n v="63.857142857142854"/>
    <n v="126"/>
    <x v="0"/>
    <s v="CAD"/>
    <x v="496"/>
    <x v="496"/>
    <n v="1516946400"/>
    <d v="2018-01-26T06:00:00"/>
    <b v="0"/>
    <b v="0"/>
    <s v="theater/plays"/>
    <x v="3"/>
    <x v="3"/>
  </r>
  <r>
    <n v="533"/>
    <x v="525"/>
    <s v="Multi-lateral didactic encoding"/>
    <x v="295"/>
    <n v="184086"/>
    <n v="1.5924394463667819"/>
    <x v="1"/>
    <n v="82.996393146979258"/>
    <n v="2218"/>
    <x v="4"/>
    <s v="GBP"/>
    <x v="497"/>
    <x v="497"/>
    <n v="1377752400"/>
    <d v="2013-08-29T05:00:00"/>
    <b v="0"/>
    <b v="0"/>
    <s v="music/indie rock"/>
    <x v="1"/>
    <x v="7"/>
  </r>
  <r>
    <n v="534"/>
    <x v="526"/>
    <s v="Self-enabling didactic orchestration"/>
    <x v="296"/>
    <n v="13385"/>
    <n v="0.15022446689113356"/>
    <x v="0"/>
    <n v="55.08230452674897"/>
    <n v="243"/>
    <x v="1"/>
    <s v="USD"/>
    <x v="498"/>
    <x v="498"/>
    <n v="1534568400"/>
    <d v="2018-08-18T05:00:00"/>
    <b v="0"/>
    <b v="1"/>
    <s v="film &amp; video/drama"/>
    <x v="4"/>
    <x v="6"/>
  </r>
  <r>
    <n v="535"/>
    <x v="527"/>
    <s v="Profit-focused 24/7 data-warehouse"/>
    <x v="97"/>
    <n v="12533"/>
    <n v="4.820384615384615"/>
    <x v="1"/>
    <n v="62.044554455445542"/>
    <n v="202"/>
    <x v="6"/>
    <s v="EUR"/>
    <x v="499"/>
    <x v="499"/>
    <n v="1528606800"/>
    <d v="2018-06-10T05:00:00"/>
    <b v="0"/>
    <b v="1"/>
    <s v="theater/plays"/>
    <x v="3"/>
    <x v="3"/>
  </r>
  <r>
    <n v="536"/>
    <x v="528"/>
    <s v="Enhanced methodical middleware"/>
    <x v="122"/>
    <n v="14697"/>
    <n v="1.4996938775510205"/>
    <x v="1"/>
    <n v="104.97857142857143"/>
    <n v="140"/>
    <x v="6"/>
    <s v="EUR"/>
    <x v="500"/>
    <x v="500"/>
    <n v="1284872400"/>
    <d v="2010-09-19T05:00:00"/>
    <b v="0"/>
    <b v="0"/>
    <s v="publishing/fiction"/>
    <x v="5"/>
    <x v="13"/>
  </r>
  <r>
    <n v="537"/>
    <x v="529"/>
    <s v="Synchronized client-driven projection"/>
    <x v="197"/>
    <n v="98935"/>
    <n v="1.1722156398104266"/>
    <x v="1"/>
    <n v="94.044676806083643"/>
    <n v="1052"/>
    <x v="3"/>
    <s v="DKK"/>
    <x v="501"/>
    <x v="501"/>
    <n v="1537592400"/>
    <d v="2018-09-22T05:00:00"/>
    <b v="1"/>
    <b v="1"/>
    <s v="film &amp; video/documentary"/>
    <x v="4"/>
    <x v="4"/>
  </r>
  <r>
    <n v="538"/>
    <x v="530"/>
    <s v="Networked didactic time-frame"/>
    <x v="297"/>
    <n v="57034"/>
    <n v="0.37695968274950431"/>
    <x v="0"/>
    <n v="44.007716049382715"/>
    <n v="1296"/>
    <x v="1"/>
    <s v="USD"/>
    <x v="502"/>
    <x v="502"/>
    <n v="1381208400"/>
    <d v="2013-10-08T05:00:00"/>
    <b v="0"/>
    <b v="0"/>
    <s v="games/mobile games"/>
    <x v="6"/>
    <x v="20"/>
  </r>
  <r>
    <n v="539"/>
    <x v="531"/>
    <s v="Assimilated exuding toolset"/>
    <x v="122"/>
    <n v="7120"/>
    <n v="0.72653061224489801"/>
    <x v="0"/>
    <n v="92.467532467532465"/>
    <n v="77"/>
    <x v="1"/>
    <s v="USD"/>
    <x v="503"/>
    <x v="503"/>
    <n v="1562475600"/>
    <d v="2019-07-07T05:00:00"/>
    <b v="0"/>
    <b v="1"/>
    <s v="food/food trucks"/>
    <x v="0"/>
    <x v="0"/>
  </r>
  <r>
    <n v="540"/>
    <x v="532"/>
    <s v="Front-line client-server secured line"/>
    <x v="98"/>
    <n v="14097"/>
    <n v="2.6598113207547169"/>
    <x v="1"/>
    <n v="57.072874493927124"/>
    <n v="247"/>
    <x v="1"/>
    <s v="USD"/>
    <x v="504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x v="298"/>
    <n v="43086"/>
    <n v="0.24205617977528091"/>
    <x v="0"/>
    <n v="109.07848101265823"/>
    <n v="395"/>
    <x v="6"/>
    <s v="EUR"/>
    <x v="505"/>
    <x v="505"/>
    <n v="1436158800"/>
    <d v="2015-07-06T05:00:00"/>
    <b v="0"/>
    <b v="0"/>
    <s v="games/mobile games"/>
    <x v="6"/>
    <x v="20"/>
  </r>
  <r>
    <n v="542"/>
    <x v="534"/>
    <s v="Profit-focused exuding moderator"/>
    <x v="299"/>
    <n v="1930"/>
    <n v="2.5064935064935064E-2"/>
    <x v="0"/>
    <n v="39.387755102040813"/>
    <n v="49"/>
    <x v="4"/>
    <s v="GBP"/>
    <x v="506"/>
    <x v="506"/>
    <n v="1456034400"/>
    <d v="2016-02-21T06:00:00"/>
    <b v="0"/>
    <b v="0"/>
    <s v="music/indie rock"/>
    <x v="1"/>
    <x v="7"/>
  </r>
  <r>
    <n v="543"/>
    <x v="535"/>
    <s v="Cross-group high-level moderator"/>
    <x v="300"/>
    <n v="13864"/>
    <n v="0.1632979976442874"/>
    <x v="0"/>
    <n v="77.022222222222226"/>
    <n v="180"/>
    <x v="1"/>
    <s v="USD"/>
    <x v="507"/>
    <x v="507"/>
    <n v="1380171600"/>
    <d v="2013-09-26T05:00:00"/>
    <b v="0"/>
    <b v="0"/>
    <s v="games/video games"/>
    <x v="6"/>
    <x v="11"/>
  </r>
  <r>
    <n v="544"/>
    <x v="536"/>
    <s v="Public-key 3rdgeneration system engine"/>
    <x v="54"/>
    <n v="7742"/>
    <n v="2.7650000000000001"/>
    <x v="1"/>
    <n v="92.166666666666671"/>
    <n v="84"/>
    <x v="1"/>
    <s v="USD"/>
    <x v="508"/>
    <x v="508"/>
    <n v="1453356000"/>
    <d v="2016-01-21T06:00:00"/>
    <b v="0"/>
    <b v="0"/>
    <s v="music/rock"/>
    <x v="1"/>
    <x v="1"/>
  </r>
  <r>
    <n v="545"/>
    <x v="537"/>
    <s v="Organized value-added access"/>
    <x v="301"/>
    <n v="164109"/>
    <n v="0.88803571428571426"/>
    <x v="0"/>
    <n v="61.007063197026021"/>
    <n v="2690"/>
    <x v="1"/>
    <s v="USD"/>
    <x v="509"/>
    <x v="509"/>
    <n v="1578981600"/>
    <d v="2020-01-14T06:00:00"/>
    <b v="0"/>
    <b v="0"/>
    <s v="theater/plays"/>
    <x v="3"/>
    <x v="3"/>
  </r>
  <r>
    <n v="546"/>
    <x v="538"/>
    <s v="Cloned global Graphical User Interface"/>
    <x v="3"/>
    <n v="6870"/>
    <n v="1.6357142857142857"/>
    <x v="1"/>
    <n v="78.068181818181813"/>
    <n v="88"/>
    <x v="1"/>
    <s v="USD"/>
    <x v="510"/>
    <x v="510"/>
    <n v="1537419600"/>
    <d v="2018-09-20T05:00:00"/>
    <b v="0"/>
    <b v="1"/>
    <s v="theater/plays"/>
    <x v="3"/>
    <x v="3"/>
  </r>
  <r>
    <n v="547"/>
    <x v="539"/>
    <s v="Focused solution-oriented matrix"/>
    <x v="81"/>
    <n v="12597"/>
    <n v="9.69"/>
    <x v="1"/>
    <n v="80.75"/>
    <n v="156"/>
    <x v="1"/>
    <s v="USD"/>
    <x v="511"/>
    <x v="511"/>
    <n v="1423202400"/>
    <d v="2015-02-06T06:00:00"/>
    <b v="0"/>
    <b v="0"/>
    <s v="film &amp; video/drama"/>
    <x v="4"/>
    <x v="6"/>
  </r>
  <r>
    <n v="548"/>
    <x v="540"/>
    <s v="Monitored discrete toolset"/>
    <x v="302"/>
    <n v="179074"/>
    <n v="2.7091376701966716"/>
    <x v="1"/>
    <n v="59.991289782244557"/>
    <n v="2985"/>
    <x v="1"/>
    <s v="USD"/>
    <x v="512"/>
    <x v="512"/>
    <n v="1460610000"/>
    <d v="2016-04-14T05:00:00"/>
    <b v="0"/>
    <b v="0"/>
    <s v="theater/plays"/>
    <x v="3"/>
    <x v="3"/>
  </r>
  <r>
    <n v="549"/>
    <x v="541"/>
    <s v="Business-focused intermediate system engine"/>
    <x v="303"/>
    <n v="83843"/>
    <n v="2.8421355932203389"/>
    <x v="1"/>
    <n v="110.03018372703411"/>
    <n v="762"/>
    <x v="1"/>
    <s v="USD"/>
    <x v="513"/>
    <x v="513"/>
    <n v="1370494800"/>
    <d v="2013-06-06T05:00:00"/>
    <b v="0"/>
    <b v="0"/>
    <s v="technology/wearables"/>
    <x v="2"/>
    <x v="8"/>
  </r>
  <r>
    <n v="550"/>
    <x v="542"/>
    <s v="De-engineered disintermediate encoding"/>
    <x v="0"/>
    <n v="4"/>
    <n v="0.04"/>
    <x v="3"/>
    <n v="4"/>
    <n v="1"/>
    <x v="5"/>
    <s v="CHF"/>
    <x v="514"/>
    <x v="514"/>
    <n v="1332306000"/>
    <d v="2012-03-21T05:00:00"/>
    <b v="0"/>
    <b v="0"/>
    <s v="music/indie rock"/>
    <x v="1"/>
    <x v="7"/>
  </r>
  <r>
    <n v="551"/>
    <x v="543"/>
    <s v="Streamlined upward-trending analyzer"/>
    <x v="304"/>
    <n v="105598"/>
    <n v="0.58632981676846196"/>
    <x v="0"/>
    <n v="37.99856063332134"/>
    <n v="2779"/>
    <x v="2"/>
    <s v="AUD"/>
    <x v="515"/>
    <x v="515"/>
    <n v="1422511200"/>
    <d v="2015-01-29T06:00:00"/>
    <b v="0"/>
    <b v="1"/>
    <s v="technology/web"/>
    <x v="2"/>
    <x v="2"/>
  </r>
  <r>
    <n v="552"/>
    <x v="544"/>
    <s v="Distributed human-resource policy"/>
    <x v="25"/>
    <n v="8866"/>
    <n v="0.98511111111111116"/>
    <x v="0"/>
    <n v="96.369565217391298"/>
    <n v="92"/>
    <x v="1"/>
    <s v="USD"/>
    <x v="516"/>
    <x v="516"/>
    <n v="1480312800"/>
    <d v="2016-11-28T06:00:00"/>
    <b v="0"/>
    <b v="0"/>
    <s v="theater/plays"/>
    <x v="3"/>
    <x v="3"/>
  </r>
  <r>
    <n v="553"/>
    <x v="545"/>
    <s v="De-engineered 5thgeneration contingency"/>
    <x v="305"/>
    <n v="75022"/>
    <n v="0.43975381008206332"/>
    <x v="0"/>
    <n v="72.978599221789878"/>
    <n v="1028"/>
    <x v="1"/>
    <s v="USD"/>
    <x v="517"/>
    <x v="517"/>
    <n v="1294034400"/>
    <d v="2011-01-03T06:00:00"/>
    <b v="0"/>
    <b v="0"/>
    <s v="music/rock"/>
    <x v="1"/>
    <x v="1"/>
  </r>
  <r>
    <n v="554"/>
    <x v="546"/>
    <s v="Multi-channeled upward-trending application"/>
    <x v="40"/>
    <n v="14408"/>
    <n v="1.5166315789473683"/>
    <x v="1"/>
    <n v="26.007220216606498"/>
    <n v="554"/>
    <x v="0"/>
    <s v="CAD"/>
    <x v="518"/>
    <x v="518"/>
    <n v="1482645600"/>
    <d v="2016-12-25T06:00:00"/>
    <b v="0"/>
    <b v="0"/>
    <s v="music/indie rock"/>
    <x v="1"/>
    <x v="7"/>
  </r>
  <r>
    <n v="555"/>
    <x v="547"/>
    <s v="Organic maximized database"/>
    <x v="9"/>
    <n v="14089"/>
    <n v="2.2363492063492063"/>
    <x v="1"/>
    <n v="104.36296296296297"/>
    <n v="135"/>
    <x v="3"/>
    <s v="DKK"/>
    <x v="519"/>
    <x v="519"/>
    <n v="1399093200"/>
    <d v="2014-05-03T05:00:00"/>
    <b v="0"/>
    <b v="0"/>
    <s v="music/rock"/>
    <x v="1"/>
    <x v="1"/>
  </r>
  <r>
    <n v="556"/>
    <x v="195"/>
    <s v="Grass-roots 24/7 attitude"/>
    <x v="5"/>
    <n v="12467"/>
    <n v="2.3975"/>
    <x v="1"/>
    <n v="102.18852459016394"/>
    <n v="122"/>
    <x v="1"/>
    <s v="USD"/>
    <x v="520"/>
    <x v="520"/>
    <n v="1315890000"/>
    <d v="2011-09-13T05:00:00"/>
    <b v="0"/>
    <b v="1"/>
    <s v="publishing/translations"/>
    <x v="5"/>
    <x v="18"/>
  </r>
  <r>
    <n v="557"/>
    <x v="548"/>
    <s v="Team-oriented global strategy"/>
    <x v="46"/>
    <n v="11960"/>
    <n v="1.9933333333333334"/>
    <x v="1"/>
    <n v="54.117647058823529"/>
    <n v="221"/>
    <x v="1"/>
    <s v="USD"/>
    <x v="521"/>
    <x v="521"/>
    <n v="1444021200"/>
    <d v="2015-10-05T05:00:00"/>
    <b v="0"/>
    <b v="1"/>
    <s v="film &amp; video/science fiction"/>
    <x v="4"/>
    <x v="22"/>
  </r>
  <r>
    <n v="558"/>
    <x v="549"/>
    <s v="Enhanced client-driven capacity"/>
    <x v="306"/>
    <n v="7966"/>
    <n v="1.373448275862069"/>
    <x v="1"/>
    <n v="63.222222222222221"/>
    <n v="126"/>
    <x v="1"/>
    <s v="USD"/>
    <x v="522"/>
    <x v="522"/>
    <n v="1460005200"/>
    <d v="2016-04-07T05:00:00"/>
    <b v="0"/>
    <b v="0"/>
    <s v="theater/plays"/>
    <x v="3"/>
    <x v="3"/>
  </r>
  <r>
    <n v="559"/>
    <x v="550"/>
    <s v="Exclusive systematic productivity"/>
    <x v="307"/>
    <n v="106321"/>
    <n v="1.009696106362773"/>
    <x v="1"/>
    <n v="104.03228962818004"/>
    <n v="1022"/>
    <x v="1"/>
    <s v="USD"/>
    <x v="523"/>
    <x v="523"/>
    <n v="1470718800"/>
    <d v="2016-08-09T05:00:00"/>
    <b v="0"/>
    <b v="0"/>
    <s v="theater/plays"/>
    <x v="3"/>
    <x v="3"/>
  </r>
  <r>
    <n v="560"/>
    <x v="551"/>
    <s v="Re-engineered radical policy"/>
    <x v="77"/>
    <n v="158832"/>
    <n v="7.9416000000000002"/>
    <x v="1"/>
    <n v="49.994334277620396"/>
    <n v="3177"/>
    <x v="1"/>
    <s v="USD"/>
    <x v="524"/>
    <x v="524"/>
    <n v="1325052000"/>
    <d v="2011-12-28T06:00:00"/>
    <b v="0"/>
    <b v="0"/>
    <s v="film &amp; video/animation"/>
    <x v="4"/>
    <x v="10"/>
  </r>
  <r>
    <n v="561"/>
    <x v="552"/>
    <s v="Down-sized logistical adapter"/>
    <x v="162"/>
    <n v="11091"/>
    <n v="3.6970000000000001"/>
    <x v="1"/>
    <n v="56.015151515151516"/>
    <n v="198"/>
    <x v="5"/>
    <s v="CHF"/>
    <x v="525"/>
    <x v="525"/>
    <n v="1319000400"/>
    <d v="2011-10-19T05:00:00"/>
    <b v="0"/>
    <b v="0"/>
    <s v="theater/plays"/>
    <x v="3"/>
    <x v="3"/>
  </r>
  <r>
    <n v="562"/>
    <x v="553"/>
    <s v="Configurable bandwidth-monitored throughput"/>
    <x v="34"/>
    <n v="1269"/>
    <n v="0.12818181818181817"/>
    <x v="0"/>
    <n v="48.807692307692307"/>
    <n v="26"/>
    <x v="5"/>
    <s v="CHF"/>
    <x v="188"/>
    <x v="188"/>
    <n v="1552539600"/>
    <d v="2019-03-14T05:00:00"/>
    <b v="0"/>
    <b v="0"/>
    <s v="music/rock"/>
    <x v="1"/>
    <x v="1"/>
  </r>
  <r>
    <n v="563"/>
    <x v="554"/>
    <s v="Optional tangible pricing structure"/>
    <x v="41"/>
    <n v="5107"/>
    <n v="1.3802702702702703"/>
    <x v="1"/>
    <n v="60.082352941176474"/>
    <n v="85"/>
    <x v="2"/>
    <s v="AUD"/>
    <x v="526"/>
    <x v="526"/>
    <n v="1543816800"/>
    <d v="2018-12-03T06:00:00"/>
    <b v="0"/>
    <b v="0"/>
    <s v="film &amp; video/documentary"/>
    <x v="4"/>
    <x v="4"/>
  </r>
  <r>
    <n v="564"/>
    <x v="555"/>
    <s v="Organic high-level implementation"/>
    <x v="308"/>
    <n v="141393"/>
    <n v="0.83813278008298753"/>
    <x v="0"/>
    <n v="78.990502793296088"/>
    <n v="1790"/>
    <x v="1"/>
    <s v="USD"/>
    <x v="527"/>
    <x v="527"/>
    <n v="1427086800"/>
    <d v="2015-03-23T05:00:00"/>
    <b v="0"/>
    <b v="0"/>
    <s v="theater/plays"/>
    <x v="3"/>
    <x v="3"/>
  </r>
  <r>
    <n v="565"/>
    <x v="556"/>
    <s v="Decentralized logistical collaboration"/>
    <x v="309"/>
    <n v="194166"/>
    <n v="2.0460063224446787"/>
    <x v="1"/>
    <n v="53.99499443826474"/>
    <n v="3596"/>
    <x v="1"/>
    <s v="USD"/>
    <x v="528"/>
    <x v="528"/>
    <n v="1323064800"/>
    <d v="2011-12-05T06:00:00"/>
    <b v="0"/>
    <b v="0"/>
    <s v="theater/plays"/>
    <x v="3"/>
    <x v="3"/>
  </r>
  <r>
    <n v="566"/>
    <x v="557"/>
    <s v="Advanced content-based installation"/>
    <x v="29"/>
    <n v="4124"/>
    <n v="0.44344086021505374"/>
    <x v="0"/>
    <n v="111.45945945945945"/>
    <n v="37"/>
    <x v="1"/>
    <s v="USD"/>
    <x v="522"/>
    <x v="522"/>
    <n v="1458277200"/>
    <d v="2016-03-18T05:00:00"/>
    <b v="0"/>
    <b v="1"/>
    <s v="music/electric music"/>
    <x v="1"/>
    <x v="5"/>
  </r>
  <r>
    <n v="567"/>
    <x v="558"/>
    <s v="Distributed high-level open architecture"/>
    <x v="85"/>
    <n v="14865"/>
    <n v="2.1860294117647059"/>
    <x v="1"/>
    <n v="60.922131147540981"/>
    <n v="244"/>
    <x v="1"/>
    <s v="USD"/>
    <x v="529"/>
    <x v="529"/>
    <n v="1405141200"/>
    <d v="2014-07-12T05:00:00"/>
    <b v="0"/>
    <b v="0"/>
    <s v="music/rock"/>
    <x v="1"/>
    <x v="1"/>
  </r>
  <r>
    <n v="568"/>
    <x v="559"/>
    <s v="Synergized zero tolerance help-desk"/>
    <x v="310"/>
    <n v="134688"/>
    <n v="1.8603314917127072"/>
    <x v="1"/>
    <n v="26.0015444015444"/>
    <n v="5180"/>
    <x v="1"/>
    <s v="USD"/>
    <x v="530"/>
    <x v="530"/>
    <n v="1283058000"/>
    <d v="2010-08-29T05:00:00"/>
    <b v="0"/>
    <b v="0"/>
    <s v="theater/plays"/>
    <x v="3"/>
    <x v="3"/>
  </r>
  <r>
    <n v="569"/>
    <x v="560"/>
    <s v="Extended multi-tasking definition"/>
    <x v="311"/>
    <n v="47705"/>
    <n v="2.3733830845771142"/>
    <x v="1"/>
    <n v="80.993208828522924"/>
    <n v="589"/>
    <x v="6"/>
    <s v="EUR"/>
    <x v="531"/>
    <x v="531"/>
    <n v="1295762400"/>
    <d v="2011-01-23T06:00:00"/>
    <b v="0"/>
    <b v="0"/>
    <s v="film &amp; video/animation"/>
    <x v="4"/>
    <x v="10"/>
  </r>
  <r>
    <n v="570"/>
    <x v="561"/>
    <s v="Realigned uniform knowledge user"/>
    <x v="312"/>
    <n v="95364"/>
    <n v="3.0565384615384614"/>
    <x v="1"/>
    <n v="34.995963302752294"/>
    <n v="2725"/>
    <x v="1"/>
    <s v="USD"/>
    <x v="515"/>
    <x v="515"/>
    <n v="1419573600"/>
    <d v="2014-12-26T06:00:00"/>
    <b v="0"/>
    <b v="1"/>
    <s v="music/rock"/>
    <x v="1"/>
    <x v="1"/>
  </r>
  <r>
    <n v="571"/>
    <x v="562"/>
    <s v="Monitored grid-enabled model"/>
    <x v="26"/>
    <n v="3295"/>
    <n v="0.94142857142857139"/>
    <x v="0"/>
    <n v="94.142857142857139"/>
    <n v="35"/>
    <x v="6"/>
    <s v="EUR"/>
    <x v="532"/>
    <x v="532"/>
    <n v="1438750800"/>
    <d v="2015-08-05T05:00:00"/>
    <b v="0"/>
    <b v="0"/>
    <s v="film &amp; video/shorts"/>
    <x v="4"/>
    <x v="12"/>
  </r>
  <r>
    <n v="572"/>
    <x v="563"/>
    <s v="Assimilated actuating policy"/>
    <x v="25"/>
    <n v="4896"/>
    <n v="0.54400000000000004"/>
    <x v="3"/>
    <n v="52.085106382978722"/>
    <n v="94"/>
    <x v="1"/>
    <s v="USD"/>
    <x v="533"/>
    <x v="533"/>
    <n v="1444798800"/>
    <d v="2015-10-14T05:00:00"/>
    <b v="0"/>
    <b v="1"/>
    <s v="music/rock"/>
    <x v="1"/>
    <x v="1"/>
  </r>
  <r>
    <n v="573"/>
    <x v="564"/>
    <s v="Total incremental productivity"/>
    <x v="313"/>
    <n v="7496"/>
    <n v="1.1188059701492536"/>
    <x v="1"/>
    <n v="24.986666666666668"/>
    <n v="300"/>
    <x v="1"/>
    <s v="USD"/>
    <x v="409"/>
    <x v="409"/>
    <n v="1399179600"/>
    <d v="2014-05-04T05:00:00"/>
    <b v="0"/>
    <b v="0"/>
    <s v="journalism/audio"/>
    <x v="8"/>
    <x v="23"/>
  </r>
  <r>
    <n v="574"/>
    <x v="565"/>
    <s v="Adaptive local task-force"/>
    <x v="50"/>
    <n v="9967"/>
    <n v="3.6914814814814814"/>
    <x v="1"/>
    <n v="69.215277777777771"/>
    <n v="144"/>
    <x v="1"/>
    <s v="USD"/>
    <x v="534"/>
    <x v="534"/>
    <n v="1576562400"/>
    <d v="2019-12-17T06:00:00"/>
    <b v="0"/>
    <b v="1"/>
    <s v="food/food trucks"/>
    <x v="0"/>
    <x v="0"/>
  </r>
  <r>
    <n v="575"/>
    <x v="566"/>
    <s v="Universal zero-defect concept"/>
    <x v="314"/>
    <n v="52421"/>
    <n v="0.62930372148859548"/>
    <x v="0"/>
    <n v="93.944444444444443"/>
    <n v="558"/>
    <x v="1"/>
    <s v="USD"/>
    <x v="53"/>
    <x v="53"/>
    <n v="1400821200"/>
    <d v="2014-05-23T05:00:00"/>
    <b v="0"/>
    <b v="1"/>
    <s v="theater/plays"/>
    <x v="3"/>
    <x v="3"/>
  </r>
  <r>
    <n v="576"/>
    <x v="567"/>
    <s v="Object-based bottom-line superstructure"/>
    <x v="62"/>
    <n v="6298"/>
    <n v="0.6492783505154639"/>
    <x v="0"/>
    <n v="98.40625"/>
    <n v="64"/>
    <x v="1"/>
    <s v="USD"/>
    <x v="535"/>
    <x v="535"/>
    <n v="1510984800"/>
    <d v="2017-11-18T06:00:00"/>
    <b v="0"/>
    <b v="0"/>
    <s v="theater/plays"/>
    <x v="3"/>
    <x v="3"/>
  </r>
  <r>
    <n v="577"/>
    <x v="568"/>
    <s v="Adaptive 24hour projection"/>
    <x v="139"/>
    <n v="1546"/>
    <n v="0.18853658536585366"/>
    <x v="3"/>
    <n v="41.783783783783782"/>
    <n v="37"/>
    <x v="1"/>
    <s v="USD"/>
    <x v="536"/>
    <x v="536"/>
    <n v="1302066000"/>
    <d v="2011-04-06T05:00:00"/>
    <b v="0"/>
    <b v="0"/>
    <s v="music/jazz"/>
    <x v="1"/>
    <x v="17"/>
  </r>
  <r>
    <n v="578"/>
    <x v="569"/>
    <s v="Sharable radical toolset"/>
    <x v="315"/>
    <n v="16168"/>
    <n v="0.1675440414507772"/>
    <x v="0"/>
    <n v="65.991836734693877"/>
    <n v="245"/>
    <x v="1"/>
    <s v="USD"/>
    <x v="537"/>
    <x v="537"/>
    <n v="1322978400"/>
    <d v="2011-12-04T06:00:00"/>
    <b v="0"/>
    <b v="0"/>
    <s v="film &amp; video/science fiction"/>
    <x v="4"/>
    <x v="22"/>
  </r>
  <r>
    <n v="579"/>
    <x v="570"/>
    <s v="Focused multimedia knowledgebase"/>
    <x v="8"/>
    <n v="6269"/>
    <n v="1.0111290322580646"/>
    <x v="1"/>
    <n v="72.05747126436782"/>
    <n v="87"/>
    <x v="1"/>
    <s v="USD"/>
    <x v="538"/>
    <x v="538"/>
    <n v="1313730000"/>
    <d v="2011-08-19T05:00:00"/>
    <b v="0"/>
    <b v="0"/>
    <s v="music/jazz"/>
    <x v="1"/>
    <x v="17"/>
  </r>
  <r>
    <n v="580"/>
    <x v="251"/>
    <s v="Seamless 6thgeneration extranet"/>
    <x v="316"/>
    <n v="149578"/>
    <n v="3.4150228310502282"/>
    <x v="1"/>
    <n v="48.003209242618745"/>
    <n v="3116"/>
    <x v="1"/>
    <s v="USD"/>
    <x v="539"/>
    <x v="539"/>
    <n v="1394085600"/>
    <d v="2014-03-06T06:00:00"/>
    <b v="0"/>
    <b v="0"/>
    <s v="theater/plays"/>
    <x v="3"/>
    <x v="3"/>
  </r>
  <r>
    <n v="581"/>
    <x v="571"/>
    <s v="Sharable mobile knowledgebase"/>
    <x v="46"/>
    <n v="3841"/>
    <n v="0.64016666666666666"/>
    <x v="0"/>
    <n v="54.098591549295776"/>
    <n v="71"/>
    <x v="1"/>
    <s v="USD"/>
    <x v="540"/>
    <x v="540"/>
    <n v="1305349200"/>
    <d v="2011-05-14T05:00:00"/>
    <b v="0"/>
    <b v="0"/>
    <s v="technology/web"/>
    <x v="2"/>
    <x v="2"/>
  </r>
  <r>
    <n v="582"/>
    <x v="572"/>
    <s v="Cross-group global system engine"/>
    <x v="251"/>
    <n v="4531"/>
    <n v="0.5208045977011494"/>
    <x v="0"/>
    <n v="107.88095238095238"/>
    <n v="42"/>
    <x v="1"/>
    <s v="USD"/>
    <x v="505"/>
    <x v="505"/>
    <n v="1434344400"/>
    <d v="2015-06-15T05:00:00"/>
    <b v="0"/>
    <b v="1"/>
    <s v="games/video games"/>
    <x v="6"/>
    <x v="11"/>
  </r>
  <r>
    <n v="583"/>
    <x v="573"/>
    <s v="Centralized clear-thinking conglomeration"/>
    <x v="317"/>
    <n v="60934"/>
    <n v="3.2240211640211642"/>
    <x v="1"/>
    <n v="67.034103410341032"/>
    <n v="909"/>
    <x v="1"/>
    <s v="USD"/>
    <x v="541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x v="318"/>
    <n v="103255"/>
    <n v="1.1950810185185186"/>
    <x v="1"/>
    <n v="64.01425914445133"/>
    <n v="1613"/>
    <x v="1"/>
    <s v="USD"/>
    <x v="542"/>
    <x v="542"/>
    <n v="1336539600"/>
    <d v="2012-05-09T05:00:00"/>
    <b v="0"/>
    <b v="0"/>
    <s v="technology/web"/>
    <x v="2"/>
    <x v="2"/>
  </r>
  <r>
    <n v="585"/>
    <x v="574"/>
    <s v="Reactive analyzing function"/>
    <x v="200"/>
    <n v="13065"/>
    <n v="1.4679775280898877"/>
    <x v="1"/>
    <n v="96.066176470588232"/>
    <n v="136"/>
    <x v="1"/>
    <s v="USD"/>
    <x v="543"/>
    <x v="543"/>
    <n v="1269752400"/>
    <d v="2010-03-28T05:00:00"/>
    <b v="0"/>
    <b v="0"/>
    <s v="publishing/translations"/>
    <x v="5"/>
    <x v="18"/>
  </r>
  <r>
    <n v="586"/>
    <x v="575"/>
    <s v="Robust hybrid budgetary management"/>
    <x v="31"/>
    <n v="6654"/>
    <n v="9.5057142857142853"/>
    <x v="1"/>
    <n v="51.184615384615384"/>
    <n v="130"/>
    <x v="1"/>
    <s v="USD"/>
    <x v="544"/>
    <x v="544"/>
    <n v="1291615200"/>
    <d v="2010-12-06T06:00:00"/>
    <b v="0"/>
    <b v="0"/>
    <s v="music/rock"/>
    <x v="1"/>
    <x v="1"/>
  </r>
  <r>
    <n v="587"/>
    <x v="576"/>
    <s v="Open-source analyzing monitoring"/>
    <x v="151"/>
    <n v="6852"/>
    <n v="0.72893617021276591"/>
    <x v="0"/>
    <n v="43.92307692307692"/>
    <n v="156"/>
    <x v="0"/>
    <s v="CAD"/>
    <x v="35"/>
    <x v="35"/>
    <n v="1552366800"/>
    <d v="2019-03-12T05:00:00"/>
    <b v="0"/>
    <b v="1"/>
    <s v="food/food trucks"/>
    <x v="0"/>
    <x v="0"/>
  </r>
  <r>
    <n v="588"/>
    <x v="577"/>
    <s v="Up-sized discrete firmware"/>
    <x v="215"/>
    <n v="124517"/>
    <n v="0.7900824873096447"/>
    <x v="0"/>
    <n v="91.021198830409361"/>
    <n v="1368"/>
    <x v="4"/>
    <s v="GBP"/>
    <x v="152"/>
    <x v="152"/>
    <n v="1272171600"/>
    <d v="2010-04-25T05:00:00"/>
    <b v="0"/>
    <b v="0"/>
    <s v="theater/plays"/>
    <x v="3"/>
    <x v="3"/>
  </r>
  <r>
    <n v="589"/>
    <x v="578"/>
    <s v="Exclusive intangible extranet"/>
    <x v="58"/>
    <n v="5113"/>
    <n v="0.64721518987341775"/>
    <x v="0"/>
    <n v="50.127450980392155"/>
    <n v="102"/>
    <x v="1"/>
    <s v="USD"/>
    <x v="545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x v="143"/>
    <n v="5824"/>
    <n v="0.82028169014084507"/>
    <x v="0"/>
    <n v="67.720930232558146"/>
    <n v="86"/>
    <x v="2"/>
    <s v="AUD"/>
    <x v="546"/>
    <x v="546"/>
    <n v="1420092000"/>
    <d v="2015-01-01T06:00:00"/>
    <b v="0"/>
    <b v="0"/>
    <s v="publishing/radio &amp; podcasts"/>
    <x v="5"/>
    <x v="15"/>
  </r>
  <r>
    <n v="591"/>
    <x v="580"/>
    <s v="Realigned dedicated system engine"/>
    <x v="60"/>
    <n v="6226"/>
    <n v="10.376666666666667"/>
    <x v="1"/>
    <n v="61.03921568627451"/>
    <n v="102"/>
    <x v="1"/>
    <s v="USD"/>
    <x v="547"/>
    <x v="547"/>
    <n v="1279947600"/>
    <d v="2010-07-24T05:00:00"/>
    <b v="0"/>
    <b v="0"/>
    <s v="games/video games"/>
    <x v="6"/>
    <x v="11"/>
  </r>
  <r>
    <n v="592"/>
    <x v="581"/>
    <s v="Object-based bandwidth-monitored concept"/>
    <x v="154"/>
    <n v="20243"/>
    <n v="0.12910076530612244"/>
    <x v="0"/>
    <n v="80.011857707509876"/>
    <n v="253"/>
    <x v="1"/>
    <s v="USD"/>
    <x v="548"/>
    <x v="548"/>
    <n v="1402203600"/>
    <d v="2014-06-08T05:00:00"/>
    <b v="0"/>
    <b v="0"/>
    <s v="theater/plays"/>
    <x v="3"/>
    <x v="3"/>
  </r>
  <r>
    <n v="593"/>
    <x v="582"/>
    <s v="Ameliorated client-driven open system"/>
    <x v="319"/>
    <n v="188288"/>
    <n v="1.5484210526315789"/>
    <x v="1"/>
    <n v="47.001497753369947"/>
    <n v="4006"/>
    <x v="1"/>
    <s v="USD"/>
    <x v="549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x v="320"/>
    <n v="11167"/>
    <n v="7.0991735537190084E-2"/>
    <x v="0"/>
    <n v="71.127388535031841"/>
    <n v="157"/>
    <x v="1"/>
    <s v="USD"/>
    <x v="550"/>
    <x v="550"/>
    <n v="1467262800"/>
    <d v="2016-06-30T05:00:00"/>
    <b v="0"/>
    <b v="1"/>
    <s v="theater/plays"/>
    <x v="3"/>
    <x v="3"/>
  </r>
  <r>
    <n v="595"/>
    <x v="584"/>
    <s v="Customizable intermediate data-warehouse"/>
    <x v="321"/>
    <n v="146595"/>
    <n v="2.0852773826458035"/>
    <x v="1"/>
    <n v="89.99079189686924"/>
    <n v="1629"/>
    <x v="1"/>
    <s v="USD"/>
    <x v="551"/>
    <x v="551"/>
    <n v="1270530000"/>
    <d v="2010-04-06T05:00:00"/>
    <b v="0"/>
    <b v="1"/>
    <s v="theater/plays"/>
    <x v="3"/>
    <x v="3"/>
  </r>
  <r>
    <n v="596"/>
    <x v="585"/>
    <s v="Managed optimizing archive"/>
    <x v="58"/>
    <n v="7875"/>
    <n v="0.99683544303797467"/>
    <x v="0"/>
    <n v="43.032786885245905"/>
    <n v="183"/>
    <x v="1"/>
    <s v="USD"/>
    <x v="552"/>
    <x v="552"/>
    <n v="1457762400"/>
    <d v="2016-03-12T06:00:00"/>
    <b v="0"/>
    <b v="1"/>
    <s v="film &amp; video/drama"/>
    <x v="4"/>
    <x v="6"/>
  </r>
  <r>
    <n v="597"/>
    <x v="586"/>
    <s v="Diverse systematic projection"/>
    <x v="322"/>
    <n v="148779"/>
    <n v="2.0159756097560977"/>
    <x v="1"/>
    <n v="67.997714808043881"/>
    <n v="2188"/>
    <x v="1"/>
    <s v="USD"/>
    <x v="462"/>
    <x v="462"/>
    <n v="1575525600"/>
    <d v="2019-12-05T06:00:00"/>
    <b v="0"/>
    <b v="0"/>
    <s v="theater/plays"/>
    <x v="3"/>
    <x v="3"/>
  </r>
  <r>
    <n v="598"/>
    <x v="587"/>
    <s v="Up-sized web-enabled info-mediaries"/>
    <x v="323"/>
    <n v="175868"/>
    <n v="1.6209032258064515"/>
    <x v="1"/>
    <n v="73.004566210045667"/>
    <n v="2409"/>
    <x v="6"/>
    <s v="EUR"/>
    <x v="553"/>
    <x v="553"/>
    <n v="1279083600"/>
    <d v="2010-07-14T05:00:00"/>
    <b v="0"/>
    <b v="0"/>
    <s v="music/rock"/>
    <x v="1"/>
    <x v="1"/>
  </r>
  <r>
    <n v="599"/>
    <x v="588"/>
    <s v="Persevering optimizing Graphical User Interface"/>
    <x v="324"/>
    <n v="5112"/>
    <n v="3.6436208125445471E-2"/>
    <x v="0"/>
    <n v="62.341463414634148"/>
    <n v="82"/>
    <x v="3"/>
    <s v="DKK"/>
    <x v="554"/>
    <x v="554"/>
    <n v="1424412000"/>
    <d v="2015-02-20T06:00:00"/>
    <b v="0"/>
    <b v="0"/>
    <s v="film &amp; video/documentary"/>
    <x v="4"/>
    <x v="4"/>
  </r>
  <r>
    <n v="600"/>
    <x v="589"/>
    <s v="Cross-platform tertiary array"/>
    <x v="0"/>
    <n v="5"/>
    <n v="0.05"/>
    <x v="0"/>
    <n v="5"/>
    <n v="1"/>
    <x v="4"/>
    <s v="GBP"/>
    <x v="555"/>
    <x v="555"/>
    <n v="1376197200"/>
    <d v="2013-08-11T05:00:00"/>
    <b v="0"/>
    <b v="0"/>
    <s v="food/food trucks"/>
    <x v="0"/>
    <x v="0"/>
  </r>
  <r>
    <n v="601"/>
    <x v="590"/>
    <s v="Inverse neutral structure"/>
    <x v="9"/>
    <n v="13018"/>
    <n v="2.0663492063492064"/>
    <x v="1"/>
    <n v="67.103092783505161"/>
    <n v="194"/>
    <x v="1"/>
    <s v="USD"/>
    <x v="548"/>
    <x v="548"/>
    <n v="1402894800"/>
    <d v="2014-06-16T05:00:00"/>
    <b v="1"/>
    <b v="0"/>
    <s v="technology/wearables"/>
    <x v="2"/>
    <x v="8"/>
  </r>
  <r>
    <n v="602"/>
    <x v="591"/>
    <s v="Quality-focused system-worthy support"/>
    <x v="325"/>
    <n v="91176"/>
    <n v="1.2823628691983122"/>
    <x v="1"/>
    <n v="79.978947368421046"/>
    <n v="1140"/>
    <x v="1"/>
    <s v="USD"/>
    <x v="62"/>
    <x v="62"/>
    <n v="1434430800"/>
    <d v="2015-06-16T05:00:00"/>
    <b v="0"/>
    <b v="0"/>
    <s v="theater/plays"/>
    <x v="3"/>
    <x v="3"/>
  </r>
  <r>
    <n v="603"/>
    <x v="592"/>
    <s v="Vision-oriented 5thgeneration array"/>
    <x v="98"/>
    <n v="6342"/>
    <n v="1.1966037735849056"/>
    <x v="1"/>
    <n v="62.176470588235297"/>
    <n v="102"/>
    <x v="1"/>
    <s v="USD"/>
    <x v="556"/>
    <x v="556"/>
    <n v="1557896400"/>
    <d v="2019-05-15T05:00:00"/>
    <b v="0"/>
    <b v="0"/>
    <s v="theater/plays"/>
    <x v="3"/>
    <x v="3"/>
  </r>
  <r>
    <n v="604"/>
    <x v="593"/>
    <s v="Cross-platform logistical circuit"/>
    <x v="326"/>
    <n v="151438"/>
    <n v="1.7073055242390078"/>
    <x v="1"/>
    <n v="53.005950297514879"/>
    <n v="2857"/>
    <x v="1"/>
    <s v="USD"/>
    <x v="557"/>
    <x v="557"/>
    <n v="1297490400"/>
    <d v="2011-02-12T06:00:00"/>
    <b v="0"/>
    <b v="0"/>
    <s v="theater/plays"/>
    <x v="3"/>
    <x v="3"/>
  </r>
  <r>
    <n v="605"/>
    <x v="594"/>
    <s v="Profound solution-oriented matrix"/>
    <x v="88"/>
    <n v="6178"/>
    <n v="1.8721212121212121"/>
    <x v="1"/>
    <n v="57.738317757009348"/>
    <n v="107"/>
    <x v="1"/>
    <s v="USD"/>
    <x v="27"/>
    <x v="27"/>
    <n v="1447394400"/>
    <d v="2015-11-13T06:00:00"/>
    <b v="0"/>
    <b v="0"/>
    <s v="publishing/nonfiction"/>
    <x v="5"/>
    <x v="9"/>
  </r>
  <r>
    <n v="606"/>
    <x v="595"/>
    <s v="Extended asynchronous initiative"/>
    <x v="74"/>
    <n v="6405"/>
    <n v="1.8838235294117647"/>
    <x v="1"/>
    <n v="40.03125"/>
    <n v="160"/>
    <x v="4"/>
    <s v="GBP"/>
    <x v="558"/>
    <x v="558"/>
    <n v="1458277200"/>
    <d v="2016-03-18T05:00:00"/>
    <b v="0"/>
    <b v="0"/>
    <s v="music/rock"/>
    <x v="1"/>
    <x v="1"/>
  </r>
  <r>
    <n v="607"/>
    <x v="596"/>
    <s v="Fundamental needs-based frame"/>
    <x v="327"/>
    <n v="180667"/>
    <n v="1.3129869186046512"/>
    <x v="1"/>
    <n v="81.016591928251117"/>
    <n v="2230"/>
    <x v="1"/>
    <s v="USD"/>
    <x v="559"/>
    <x v="559"/>
    <n v="1395723600"/>
    <d v="2014-03-25T05:00:00"/>
    <b v="0"/>
    <b v="0"/>
    <s v="food/food trucks"/>
    <x v="0"/>
    <x v="0"/>
  </r>
  <r>
    <n v="608"/>
    <x v="597"/>
    <s v="Compatible full-range leverage"/>
    <x v="61"/>
    <n v="11075"/>
    <n v="2.8397435897435899"/>
    <x v="1"/>
    <n v="35.047468354430379"/>
    <n v="316"/>
    <x v="1"/>
    <s v="USD"/>
    <x v="426"/>
    <x v="426"/>
    <n v="1552197600"/>
    <d v="2019-03-10T06:00:00"/>
    <b v="0"/>
    <b v="1"/>
    <s v="music/jazz"/>
    <x v="1"/>
    <x v="17"/>
  </r>
  <r>
    <n v="609"/>
    <x v="598"/>
    <s v="Upgradable holistic system engine"/>
    <x v="83"/>
    <n v="12042"/>
    <n v="1.2041999999999999"/>
    <x v="1"/>
    <n v="102.92307692307692"/>
    <n v="117"/>
    <x v="1"/>
    <s v="USD"/>
    <x v="560"/>
    <x v="560"/>
    <n v="1549087200"/>
    <d v="2019-02-02T06:00:00"/>
    <b v="0"/>
    <b v="0"/>
    <s v="film &amp; video/science fiction"/>
    <x v="4"/>
    <x v="22"/>
  </r>
  <r>
    <n v="610"/>
    <x v="599"/>
    <s v="Stand-alone multi-state data-warehouse"/>
    <x v="328"/>
    <n v="179356"/>
    <n v="4.1905607476635511"/>
    <x v="1"/>
    <n v="27.998126756166094"/>
    <n v="6406"/>
    <x v="1"/>
    <s v="USD"/>
    <x v="561"/>
    <x v="561"/>
    <n v="1356847200"/>
    <d v="2012-12-30T06:00:00"/>
    <b v="0"/>
    <b v="0"/>
    <s v="theater/plays"/>
    <x v="3"/>
    <x v="3"/>
  </r>
  <r>
    <n v="611"/>
    <x v="600"/>
    <s v="Multi-lateral maximized core"/>
    <x v="139"/>
    <n v="1136"/>
    <n v="0.13853658536585367"/>
    <x v="3"/>
    <n v="75.733333333333334"/>
    <n v="15"/>
    <x v="1"/>
    <s v="USD"/>
    <x v="562"/>
    <x v="562"/>
    <n v="1375765200"/>
    <d v="2013-08-06T05:00:00"/>
    <b v="0"/>
    <b v="0"/>
    <s v="theater/plays"/>
    <x v="3"/>
    <x v="3"/>
  </r>
  <r>
    <n v="612"/>
    <x v="601"/>
    <s v="Innovative holistic hub"/>
    <x v="8"/>
    <n v="8645"/>
    <n v="1.3943548387096774"/>
    <x v="1"/>
    <n v="45.026041666666664"/>
    <n v="192"/>
    <x v="1"/>
    <s v="USD"/>
    <x v="563"/>
    <x v="563"/>
    <n v="1289800800"/>
    <d v="2010-11-15T06:00:00"/>
    <b v="0"/>
    <b v="0"/>
    <s v="music/electric music"/>
    <x v="1"/>
    <x v="5"/>
  </r>
  <r>
    <n v="613"/>
    <x v="602"/>
    <s v="Reverse-engineered 24/7 methodology"/>
    <x v="65"/>
    <n v="1914"/>
    <n v="1.74"/>
    <x v="1"/>
    <n v="73.615384615384613"/>
    <n v="26"/>
    <x v="0"/>
    <s v="CAD"/>
    <x v="564"/>
    <x v="564"/>
    <n v="1504501200"/>
    <d v="2017-09-04T05:00:00"/>
    <b v="0"/>
    <b v="0"/>
    <s v="theater/plays"/>
    <x v="3"/>
    <x v="3"/>
  </r>
  <r>
    <n v="614"/>
    <x v="603"/>
    <s v="Business-focused dynamic info-mediaries"/>
    <x v="329"/>
    <n v="41205"/>
    <n v="1.5549056603773586"/>
    <x v="1"/>
    <n v="56.991701244813278"/>
    <n v="723"/>
    <x v="1"/>
    <s v="USD"/>
    <x v="565"/>
    <x v="565"/>
    <n v="1485669600"/>
    <d v="2017-01-29T06:00:00"/>
    <b v="0"/>
    <b v="0"/>
    <s v="theater/plays"/>
    <x v="3"/>
    <x v="3"/>
  </r>
  <r>
    <n v="615"/>
    <x v="604"/>
    <s v="Digitized clear-thinking installation"/>
    <x v="275"/>
    <n v="14488"/>
    <n v="1.7044705882352942"/>
    <x v="1"/>
    <n v="85.223529411764702"/>
    <n v="170"/>
    <x v="6"/>
    <s v="EUR"/>
    <x v="566"/>
    <x v="566"/>
    <n v="1462770000"/>
    <d v="2016-05-09T05:00:00"/>
    <b v="0"/>
    <b v="0"/>
    <s v="theater/plays"/>
    <x v="3"/>
    <x v="3"/>
  </r>
  <r>
    <n v="616"/>
    <x v="605"/>
    <s v="Quality-focused 24/7 superstructure"/>
    <x v="330"/>
    <n v="12129"/>
    <n v="1.8951562500000001"/>
    <x v="1"/>
    <n v="50.962184873949582"/>
    <n v="238"/>
    <x v="4"/>
    <s v="GBP"/>
    <x v="567"/>
    <x v="567"/>
    <n v="1379739600"/>
    <d v="2013-09-21T05:00:00"/>
    <b v="0"/>
    <b v="1"/>
    <s v="music/indie rock"/>
    <x v="1"/>
    <x v="7"/>
  </r>
  <r>
    <n v="617"/>
    <x v="606"/>
    <s v="Multi-channeled local intranet"/>
    <x v="1"/>
    <n v="3496"/>
    <n v="2.4971428571428573"/>
    <x v="1"/>
    <n v="63.563636363636363"/>
    <n v="55"/>
    <x v="1"/>
    <s v="USD"/>
    <x v="568"/>
    <x v="568"/>
    <n v="1402722000"/>
    <d v="2014-06-14T05:00:00"/>
    <b v="0"/>
    <b v="0"/>
    <s v="theater/plays"/>
    <x v="3"/>
    <x v="3"/>
  </r>
  <r>
    <n v="618"/>
    <x v="607"/>
    <s v="Open-architected mobile emulation"/>
    <x v="331"/>
    <n v="97037"/>
    <n v="0.48860523665659616"/>
    <x v="0"/>
    <n v="80.999165275459092"/>
    <n v="1198"/>
    <x v="1"/>
    <s v="USD"/>
    <x v="569"/>
    <x v="569"/>
    <n v="1369285200"/>
    <d v="2013-05-23T05:00:00"/>
    <b v="0"/>
    <b v="0"/>
    <s v="publishing/nonfiction"/>
    <x v="5"/>
    <x v="9"/>
  </r>
  <r>
    <n v="619"/>
    <x v="608"/>
    <s v="Ameliorated foreground methodology"/>
    <x v="332"/>
    <n v="55757"/>
    <n v="0.28461970393057684"/>
    <x v="0"/>
    <n v="86.044753086419746"/>
    <n v="648"/>
    <x v="1"/>
    <s v="USD"/>
    <x v="570"/>
    <x v="570"/>
    <n v="1304744400"/>
    <d v="2011-05-07T05:00:00"/>
    <b v="1"/>
    <b v="1"/>
    <s v="theater/plays"/>
    <x v="3"/>
    <x v="3"/>
  </r>
  <r>
    <n v="620"/>
    <x v="609"/>
    <s v="Synergized well-modulated project"/>
    <x v="333"/>
    <n v="11525"/>
    <n v="2.6802325581395348"/>
    <x v="1"/>
    <n v="90.0390625"/>
    <n v="128"/>
    <x v="2"/>
    <s v="AUD"/>
    <x v="571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x v="334"/>
    <n v="158669"/>
    <n v="6.1980078125000002"/>
    <x v="1"/>
    <n v="74.006063432835816"/>
    <n v="2144"/>
    <x v="1"/>
    <s v="USD"/>
    <x v="572"/>
    <x v="572"/>
    <n v="1474174800"/>
    <d v="2016-09-18T05:00:00"/>
    <b v="0"/>
    <b v="0"/>
    <s v="theater/plays"/>
    <x v="3"/>
    <x v="3"/>
  </r>
  <r>
    <n v="622"/>
    <x v="611"/>
    <s v="Total leadingedge neural-net"/>
    <x v="335"/>
    <n v="5916"/>
    <n v="3.1301587301587303E-2"/>
    <x v="0"/>
    <n v="92.4375"/>
    <n v="64"/>
    <x v="1"/>
    <s v="USD"/>
    <x v="573"/>
    <x v="573"/>
    <n v="1526014800"/>
    <d v="2018-05-11T05:00:00"/>
    <b v="0"/>
    <b v="0"/>
    <s v="music/indie rock"/>
    <x v="1"/>
    <x v="7"/>
  </r>
  <r>
    <n v="623"/>
    <x v="612"/>
    <s v="Organic actuating protocol"/>
    <x v="336"/>
    <n v="150806"/>
    <n v="1.5992152704135738"/>
    <x v="1"/>
    <n v="55.999257333828446"/>
    <n v="2693"/>
    <x v="4"/>
    <s v="GBP"/>
    <x v="574"/>
    <x v="574"/>
    <n v="1437454800"/>
    <d v="2015-07-21T05:00:00"/>
    <b v="0"/>
    <b v="0"/>
    <s v="theater/plays"/>
    <x v="3"/>
    <x v="3"/>
  </r>
  <r>
    <n v="624"/>
    <x v="613"/>
    <s v="Down-sized national software"/>
    <x v="135"/>
    <n v="14249"/>
    <n v="2.793921568627451"/>
    <x v="1"/>
    <n v="32.983796296296298"/>
    <n v="432"/>
    <x v="1"/>
    <s v="USD"/>
    <x v="511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x v="168"/>
    <n v="5803"/>
    <n v="0.77373333333333338"/>
    <x v="0"/>
    <n v="93.596774193548384"/>
    <n v="62"/>
    <x v="1"/>
    <s v="USD"/>
    <x v="575"/>
    <x v="575"/>
    <n v="1581314400"/>
    <d v="2020-02-10T06:00:00"/>
    <b v="0"/>
    <b v="0"/>
    <s v="theater/plays"/>
    <x v="3"/>
    <x v="3"/>
  </r>
  <r>
    <n v="626"/>
    <x v="615"/>
    <s v="Synergistic tertiary budgetary management"/>
    <x v="330"/>
    <n v="13205"/>
    <n v="2.0632812500000002"/>
    <x v="1"/>
    <n v="69.867724867724874"/>
    <n v="189"/>
    <x v="1"/>
    <s v="USD"/>
    <x v="576"/>
    <x v="576"/>
    <n v="1286427600"/>
    <d v="2010-10-07T05:00:00"/>
    <b v="0"/>
    <b v="1"/>
    <s v="theater/plays"/>
    <x v="3"/>
    <x v="3"/>
  </r>
  <r>
    <n v="627"/>
    <x v="616"/>
    <s v="Open-architected incremental ability"/>
    <x v="39"/>
    <n v="11108"/>
    <n v="6.9424999999999999"/>
    <x v="1"/>
    <n v="72.129870129870127"/>
    <n v="154"/>
    <x v="4"/>
    <s v="GBP"/>
    <x v="577"/>
    <x v="577"/>
    <n v="1278738000"/>
    <d v="2010-07-10T05:00:00"/>
    <b v="1"/>
    <b v="0"/>
    <s v="food/food trucks"/>
    <x v="0"/>
    <x v="0"/>
  </r>
  <r>
    <n v="628"/>
    <x v="617"/>
    <s v="Intuitive object-oriented task-force"/>
    <x v="89"/>
    <n v="2884"/>
    <n v="1.5178947368421052"/>
    <x v="1"/>
    <n v="30.041666666666668"/>
    <n v="96"/>
    <x v="1"/>
    <s v="USD"/>
    <x v="578"/>
    <x v="578"/>
    <n v="1286427600"/>
    <d v="2010-10-07T05:00:00"/>
    <b v="0"/>
    <b v="0"/>
    <s v="music/indie rock"/>
    <x v="1"/>
    <x v="7"/>
  </r>
  <r>
    <n v="629"/>
    <x v="618"/>
    <s v="Multi-tiered executive toolset"/>
    <x v="337"/>
    <n v="55476"/>
    <n v="0.64582072176949945"/>
    <x v="0"/>
    <n v="73.968000000000004"/>
    <n v="750"/>
    <x v="1"/>
    <s v="USD"/>
    <x v="579"/>
    <x v="579"/>
    <n v="1467954000"/>
    <d v="2016-07-08T05:00:00"/>
    <b v="0"/>
    <b v="1"/>
    <s v="theater/plays"/>
    <x v="3"/>
    <x v="3"/>
  </r>
  <r>
    <n v="630"/>
    <x v="619"/>
    <s v="Grass-roots directional workforce"/>
    <x v="40"/>
    <n v="5973"/>
    <n v="0.62873684210526315"/>
    <x v="3"/>
    <n v="68.65517241379311"/>
    <n v="87"/>
    <x v="1"/>
    <s v="USD"/>
    <x v="580"/>
    <x v="580"/>
    <n v="1557637200"/>
    <d v="2019-05-12T05:00:00"/>
    <b v="0"/>
    <b v="1"/>
    <s v="theater/plays"/>
    <x v="3"/>
    <x v="3"/>
  </r>
  <r>
    <n v="631"/>
    <x v="620"/>
    <s v="Quality-focused real-time solution"/>
    <x v="338"/>
    <n v="183756"/>
    <n v="3.1039864864864866"/>
    <x v="1"/>
    <n v="59.992164544564154"/>
    <n v="3063"/>
    <x v="1"/>
    <s v="USD"/>
    <x v="581"/>
    <x v="581"/>
    <n v="1553922000"/>
    <d v="2019-03-30T05:00:00"/>
    <b v="0"/>
    <b v="0"/>
    <s v="theater/plays"/>
    <x v="3"/>
    <x v="3"/>
  </r>
  <r>
    <n v="632"/>
    <x v="621"/>
    <s v="Reduced interactive matrix"/>
    <x v="339"/>
    <n v="30902"/>
    <n v="0.42859916782246882"/>
    <x v="2"/>
    <n v="111.15827338129496"/>
    <n v="278"/>
    <x v="1"/>
    <s v="USD"/>
    <x v="582"/>
    <x v="582"/>
    <n v="1416463200"/>
    <d v="2014-11-20T06:00:00"/>
    <b v="0"/>
    <b v="0"/>
    <s v="theater/plays"/>
    <x v="3"/>
    <x v="3"/>
  </r>
  <r>
    <n v="633"/>
    <x v="622"/>
    <s v="Adaptive context-sensitive architecture"/>
    <x v="313"/>
    <n v="5569"/>
    <n v="0.83119402985074631"/>
    <x v="0"/>
    <n v="53.038095238095238"/>
    <n v="105"/>
    <x v="1"/>
    <s v="USD"/>
    <x v="336"/>
    <x v="336"/>
    <n v="1447221600"/>
    <d v="2015-11-11T06:00:00"/>
    <b v="0"/>
    <b v="0"/>
    <s v="film &amp; video/animation"/>
    <x v="4"/>
    <x v="10"/>
  </r>
  <r>
    <n v="634"/>
    <x v="623"/>
    <s v="Polarized incremental portal"/>
    <x v="195"/>
    <n v="92824"/>
    <n v="0.78531302876480547"/>
    <x v="3"/>
    <n v="55.985524728588658"/>
    <n v="1658"/>
    <x v="1"/>
    <s v="USD"/>
    <x v="583"/>
    <x v="583"/>
    <n v="1491627600"/>
    <d v="2017-04-08T05:00:00"/>
    <b v="0"/>
    <b v="0"/>
    <s v="film &amp; video/television"/>
    <x v="4"/>
    <x v="19"/>
  </r>
  <r>
    <n v="635"/>
    <x v="624"/>
    <s v="Reactive regional access"/>
    <x v="340"/>
    <n v="158590"/>
    <n v="1.1409352517985611"/>
    <x v="1"/>
    <n v="69.986760812003524"/>
    <n v="2266"/>
    <x v="1"/>
    <s v="USD"/>
    <x v="584"/>
    <x v="584"/>
    <n v="1363150800"/>
    <d v="2013-03-13T05:00:00"/>
    <b v="0"/>
    <b v="0"/>
    <s v="film &amp; video/television"/>
    <x v="4"/>
    <x v="19"/>
  </r>
  <r>
    <n v="636"/>
    <x v="625"/>
    <s v="Stand-alone reciprocal frame"/>
    <x v="341"/>
    <n v="127591"/>
    <n v="0.64537683358624176"/>
    <x v="0"/>
    <n v="48.998079877112133"/>
    <n v="2604"/>
    <x v="3"/>
    <s v="DKK"/>
    <x v="585"/>
    <x v="585"/>
    <n v="1330754400"/>
    <d v="2012-03-03T06:00:00"/>
    <b v="0"/>
    <b v="1"/>
    <s v="film &amp; video/animation"/>
    <x v="4"/>
    <x v="10"/>
  </r>
  <r>
    <n v="637"/>
    <x v="626"/>
    <s v="Open-architected 24/7 throughput"/>
    <x v="275"/>
    <n v="6750"/>
    <n v="0.79411764705882348"/>
    <x v="0"/>
    <n v="103.84615384615384"/>
    <n v="65"/>
    <x v="1"/>
    <s v="USD"/>
    <x v="586"/>
    <x v="586"/>
    <n v="1479794400"/>
    <d v="2016-11-22T06:00:00"/>
    <b v="0"/>
    <b v="0"/>
    <s v="theater/plays"/>
    <x v="3"/>
    <x v="3"/>
  </r>
  <r>
    <n v="638"/>
    <x v="627"/>
    <s v="Monitored 24/7 approach"/>
    <x v="342"/>
    <n v="9318"/>
    <n v="0.11419117647058824"/>
    <x v="0"/>
    <n v="99.127659574468083"/>
    <n v="94"/>
    <x v="1"/>
    <s v="USD"/>
    <x v="587"/>
    <x v="587"/>
    <n v="1281243600"/>
    <d v="2010-08-08T05:00:00"/>
    <b v="0"/>
    <b v="1"/>
    <s v="theater/plays"/>
    <x v="3"/>
    <x v="3"/>
  </r>
  <r>
    <n v="639"/>
    <x v="628"/>
    <s v="Upgradable explicit forecast"/>
    <x v="133"/>
    <n v="4832"/>
    <n v="0.56186046511627907"/>
    <x v="2"/>
    <n v="107.37777777777778"/>
    <n v="45"/>
    <x v="1"/>
    <s v="USD"/>
    <x v="588"/>
    <x v="588"/>
    <n v="1532754000"/>
    <d v="2018-07-28T05:00:00"/>
    <b v="0"/>
    <b v="1"/>
    <s v="film &amp; video/drama"/>
    <x v="4"/>
    <x v="6"/>
  </r>
  <r>
    <n v="640"/>
    <x v="629"/>
    <s v="Pre-emptive context-sensitive support"/>
    <x v="343"/>
    <n v="19769"/>
    <n v="0.16501669449081802"/>
    <x v="0"/>
    <n v="76.922178988326849"/>
    <n v="257"/>
    <x v="1"/>
    <s v="USD"/>
    <x v="589"/>
    <x v="589"/>
    <n v="1453356000"/>
    <d v="2016-01-21T06:00:00"/>
    <b v="0"/>
    <b v="0"/>
    <s v="theater/plays"/>
    <x v="3"/>
    <x v="3"/>
  </r>
  <r>
    <n v="641"/>
    <x v="630"/>
    <s v="Business-focused leadingedge instruction set"/>
    <x v="151"/>
    <n v="11277"/>
    <n v="1.1996808510638297"/>
    <x v="1"/>
    <n v="58.128865979381445"/>
    <n v="194"/>
    <x v="5"/>
    <s v="CHF"/>
    <x v="590"/>
    <x v="590"/>
    <n v="1489986000"/>
    <d v="2017-03-20T05:00:00"/>
    <b v="0"/>
    <b v="0"/>
    <s v="theater/plays"/>
    <x v="3"/>
    <x v="3"/>
  </r>
  <r>
    <n v="642"/>
    <x v="631"/>
    <s v="Extended multi-state knowledge user"/>
    <x v="243"/>
    <n v="13382"/>
    <n v="1.4545652173913044"/>
    <x v="1"/>
    <n v="103.73643410852713"/>
    <n v="129"/>
    <x v="0"/>
    <s v="CAD"/>
    <x v="591"/>
    <x v="591"/>
    <n v="1545804000"/>
    <d v="2018-12-26T06:00:00"/>
    <b v="0"/>
    <b v="0"/>
    <s v="technology/wearables"/>
    <x v="2"/>
    <x v="8"/>
  </r>
  <r>
    <n v="643"/>
    <x v="632"/>
    <s v="Future-proofed modular groupware"/>
    <x v="344"/>
    <n v="32986"/>
    <n v="2.2138255033557046"/>
    <x v="1"/>
    <n v="87.962666666666664"/>
    <n v="375"/>
    <x v="1"/>
    <s v="USD"/>
    <x v="592"/>
    <x v="592"/>
    <n v="1489899600"/>
    <d v="2017-03-19T05:00:00"/>
    <b v="0"/>
    <b v="0"/>
    <s v="theater/plays"/>
    <x v="3"/>
    <x v="3"/>
  </r>
  <r>
    <n v="644"/>
    <x v="633"/>
    <s v="Distributed real-time algorithm"/>
    <x v="345"/>
    <n v="81984"/>
    <n v="0.48396694214876035"/>
    <x v="0"/>
    <n v="28"/>
    <n v="2928"/>
    <x v="0"/>
    <s v="CAD"/>
    <x v="593"/>
    <x v="593"/>
    <n v="1546495200"/>
    <d v="2019-01-03T06:00:00"/>
    <b v="0"/>
    <b v="0"/>
    <s v="theater/plays"/>
    <x v="3"/>
    <x v="3"/>
  </r>
  <r>
    <n v="645"/>
    <x v="634"/>
    <s v="Multi-lateral heuristic throughput"/>
    <x v="346"/>
    <n v="178483"/>
    <n v="0.92911504424778757"/>
    <x v="0"/>
    <n v="37.999361294443261"/>
    <n v="4697"/>
    <x v="1"/>
    <s v="USD"/>
    <x v="594"/>
    <x v="594"/>
    <n v="1539752400"/>
    <d v="2018-10-17T05:00:00"/>
    <b v="0"/>
    <b v="1"/>
    <s v="music/rock"/>
    <x v="1"/>
    <x v="1"/>
  </r>
  <r>
    <n v="646"/>
    <x v="635"/>
    <s v="Switchable reciprocal middleware"/>
    <x v="201"/>
    <n v="87448"/>
    <n v="0.88599797365754818"/>
    <x v="0"/>
    <n v="29.999313893653515"/>
    <n v="2915"/>
    <x v="1"/>
    <s v="USD"/>
    <x v="595"/>
    <x v="595"/>
    <n v="1364101200"/>
    <d v="2013-03-24T05:00:00"/>
    <b v="0"/>
    <b v="0"/>
    <s v="games/video games"/>
    <x v="6"/>
    <x v="11"/>
  </r>
  <r>
    <n v="647"/>
    <x v="636"/>
    <s v="Inverse multimedia Graphic Interface"/>
    <x v="6"/>
    <n v="1863"/>
    <n v="0.41399999999999998"/>
    <x v="0"/>
    <n v="103.5"/>
    <n v="18"/>
    <x v="1"/>
    <s v="USD"/>
    <x v="596"/>
    <x v="596"/>
    <n v="1525323600"/>
    <d v="2018-05-03T05:00:00"/>
    <b v="0"/>
    <b v="0"/>
    <s v="publishing/translations"/>
    <x v="5"/>
    <x v="18"/>
  </r>
  <r>
    <n v="648"/>
    <x v="637"/>
    <s v="Vision-oriented local contingency"/>
    <x v="347"/>
    <n v="62174"/>
    <n v="0.63056795131845844"/>
    <x v="3"/>
    <n v="85.994467496542185"/>
    <n v="723"/>
    <x v="1"/>
    <s v="USD"/>
    <x v="597"/>
    <x v="597"/>
    <n v="1500872400"/>
    <d v="2017-07-24T05:00:00"/>
    <b v="1"/>
    <b v="0"/>
    <s v="food/food trucks"/>
    <x v="0"/>
    <x v="0"/>
  </r>
  <r>
    <n v="649"/>
    <x v="638"/>
    <s v="Reactive 6thgeneration hub"/>
    <x v="155"/>
    <n v="59003"/>
    <n v="0.48482333607230893"/>
    <x v="0"/>
    <n v="98.011627906976742"/>
    <n v="602"/>
    <x v="5"/>
    <s v="CHF"/>
    <x v="598"/>
    <x v="598"/>
    <n v="1288501200"/>
    <d v="2010-10-31T05:00:00"/>
    <b v="1"/>
    <b v="1"/>
    <s v="theater/plays"/>
    <x v="3"/>
    <x v="3"/>
  </r>
  <r>
    <n v="650"/>
    <x v="639"/>
    <s v="Optional asymmetric success"/>
    <x v="0"/>
    <n v="2"/>
    <n v="0.02"/>
    <x v="0"/>
    <n v="2"/>
    <n v="1"/>
    <x v="1"/>
    <s v="USD"/>
    <x v="599"/>
    <x v="599"/>
    <n v="1407128400"/>
    <d v="2014-08-04T05:00:00"/>
    <b v="0"/>
    <b v="0"/>
    <s v="music/jazz"/>
    <x v="1"/>
    <x v="17"/>
  </r>
  <r>
    <n v="651"/>
    <x v="640"/>
    <s v="Digitized analyzing capacity"/>
    <x v="348"/>
    <n v="174039"/>
    <n v="0.88479410269445857"/>
    <x v="0"/>
    <n v="44.994570837642193"/>
    <n v="3868"/>
    <x v="6"/>
    <s v="EUR"/>
    <x v="600"/>
    <x v="600"/>
    <n v="1394344800"/>
    <d v="2014-03-09T06:00:00"/>
    <b v="0"/>
    <b v="0"/>
    <s v="film &amp; video/shorts"/>
    <x v="4"/>
    <x v="12"/>
  </r>
  <r>
    <n v="652"/>
    <x v="641"/>
    <s v="Vision-oriented regional hub"/>
    <x v="83"/>
    <n v="12684"/>
    <n v="1.2684"/>
    <x v="1"/>
    <n v="31.012224938875306"/>
    <n v="409"/>
    <x v="1"/>
    <s v="USD"/>
    <x v="601"/>
    <x v="601"/>
    <n v="1474088400"/>
    <d v="2016-09-17T05:00:00"/>
    <b v="0"/>
    <b v="0"/>
    <s v="technology/web"/>
    <x v="2"/>
    <x v="2"/>
  </r>
  <r>
    <n v="653"/>
    <x v="642"/>
    <s v="Monitored incremental info-mediaries"/>
    <x v="60"/>
    <n v="14033"/>
    <n v="23.388333333333332"/>
    <x v="1"/>
    <n v="59.970085470085472"/>
    <n v="234"/>
    <x v="1"/>
    <s v="USD"/>
    <x v="602"/>
    <x v="602"/>
    <n v="1460264400"/>
    <d v="2016-04-10T05:00:00"/>
    <b v="0"/>
    <b v="0"/>
    <s v="technology/web"/>
    <x v="2"/>
    <x v="2"/>
  </r>
  <r>
    <n v="654"/>
    <x v="643"/>
    <s v="Programmable static middleware"/>
    <x v="349"/>
    <n v="177936"/>
    <n v="5.0838857142857146"/>
    <x v="1"/>
    <n v="58.9973474801061"/>
    <n v="3016"/>
    <x v="1"/>
    <s v="USD"/>
    <x v="335"/>
    <x v="335"/>
    <n v="1440824400"/>
    <d v="2015-08-29T05:00:00"/>
    <b v="0"/>
    <b v="0"/>
    <s v="music/metal"/>
    <x v="1"/>
    <x v="16"/>
  </r>
  <r>
    <n v="655"/>
    <x v="644"/>
    <s v="Multi-layered bottom-line encryption"/>
    <x v="350"/>
    <n v="13212"/>
    <n v="1.9147826086956521"/>
    <x v="1"/>
    <n v="50.045454545454547"/>
    <n v="264"/>
    <x v="1"/>
    <s v="USD"/>
    <x v="603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x v="351"/>
    <n v="49879"/>
    <n v="0.42127533783783783"/>
    <x v="0"/>
    <n v="98.966269841269835"/>
    <n v="504"/>
    <x v="2"/>
    <s v="AUD"/>
    <x v="604"/>
    <x v="604"/>
    <n v="1514872800"/>
    <d v="2018-01-02T06:00:00"/>
    <b v="0"/>
    <b v="0"/>
    <s v="food/food trucks"/>
    <x v="0"/>
    <x v="0"/>
  </r>
  <r>
    <n v="657"/>
    <x v="646"/>
    <s v="Balanced optimal hardware"/>
    <x v="83"/>
    <n v="824"/>
    <n v="8.2400000000000001E-2"/>
    <x v="0"/>
    <n v="58.857142857142854"/>
    <n v="14"/>
    <x v="1"/>
    <s v="USD"/>
    <x v="605"/>
    <x v="605"/>
    <n v="1515736800"/>
    <d v="2018-01-12T06:00:00"/>
    <b v="0"/>
    <b v="0"/>
    <s v="film &amp; video/science fiction"/>
    <x v="4"/>
    <x v="22"/>
  </r>
  <r>
    <n v="658"/>
    <x v="647"/>
    <s v="Self-enabling mission-critical success"/>
    <x v="352"/>
    <n v="31594"/>
    <n v="0.60064638783269964"/>
    <x v="3"/>
    <n v="81.010256410256417"/>
    <n v="390"/>
    <x v="1"/>
    <s v="USD"/>
    <x v="606"/>
    <x v="606"/>
    <n v="1442898000"/>
    <d v="2015-09-22T05:00:00"/>
    <b v="0"/>
    <b v="0"/>
    <s v="music/rock"/>
    <x v="1"/>
    <x v="1"/>
  </r>
  <r>
    <n v="659"/>
    <x v="648"/>
    <s v="Grass-roots dynamic emulation"/>
    <x v="353"/>
    <n v="57010"/>
    <n v="0.47232808616404309"/>
    <x v="0"/>
    <n v="76.013333333333335"/>
    <n v="750"/>
    <x v="4"/>
    <s v="GBP"/>
    <x v="65"/>
    <x v="65"/>
    <n v="1296194400"/>
    <d v="2011-01-28T06:00:00"/>
    <b v="0"/>
    <b v="0"/>
    <s v="film &amp; video/documentary"/>
    <x v="4"/>
    <x v="4"/>
  </r>
  <r>
    <n v="660"/>
    <x v="649"/>
    <s v="Fundamental disintermediate matrix"/>
    <x v="14"/>
    <n v="7438"/>
    <n v="0.81736263736263737"/>
    <x v="0"/>
    <n v="96.597402597402592"/>
    <n v="77"/>
    <x v="1"/>
    <s v="USD"/>
    <x v="607"/>
    <x v="607"/>
    <n v="1440910800"/>
    <d v="2015-08-30T05:00:00"/>
    <b v="1"/>
    <b v="0"/>
    <s v="theater/plays"/>
    <x v="3"/>
    <x v="3"/>
  </r>
  <r>
    <n v="661"/>
    <x v="650"/>
    <s v="Right-sized secondary challenge"/>
    <x v="354"/>
    <n v="57872"/>
    <n v="0.54187265917603"/>
    <x v="0"/>
    <n v="76.957446808510639"/>
    <n v="752"/>
    <x v="3"/>
    <s v="DKK"/>
    <x v="608"/>
    <x v="608"/>
    <n v="1335502800"/>
    <d v="2012-04-27T05:00:00"/>
    <b v="0"/>
    <b v="0"/>
    <s v="music/jazz"/>
    <x v="1"/>
    <x v="17"/>
  </r>
  <r>
    <n v="662"/>
    <x v="651"/>
    <s v="Implemented exuding software"/>
    <x v="14"/>
    <n v="8906"/>
    <n v="0.97868131868131869"/>
    <x v="0"/>
    <n v="67.984732824427482"/>
    <n v="131"/>
    <x v="1"/>
    <s v="USD"/>
    <x v="609"/>
    <x v="609"/>
    <n v="1544680800"/>
    <d v="2018-12-13T06:00:00"/>
    <b v="0"/>
    <b v="0"/>
    <s v="theater/plays"/>
    <x v="3"/>
    <x v="3"/>
  </r>
  <r>
    <n v="663"/>
    <x v="652"/>
    <s v="Total optimizing software"/>
    <x v="83"/>
    <n v="7724"/>
    <n v="0.77239999999999998"/>
    <x v="0"/>
    <n v="88.781609195402297"/>
    <n v="87"/>
    <x v="1"/>
    <s v="USD"/>
    <x v="610"/>
    <x v="610"/>
    <n v="1288414800"/>
    <d v="2010-10-30T05:00:00"/>
    <b v="0"/>
    <b v="0"/>
    <s v="theater/plays"/>
    <x v="3"/>
    <x v="3"/>
  </r>
  <r>
    <n v="664"/>
    <x v="327"/>
    <s v="Optional maximized attitude"/>
    <x v="355"/>
    <n v="26571"/>
    <n v="0.33464735516372796"/>
    <x v="0"/>
    <n v="24.99623706491063"/>
    <n v="1063"/>
    <x v="1"/>
    <s v="USD"/>
    <x v="541"/>
    <x v="541"/>
    <n v="1330581600"/>
    <d v="2012-03-01T06:00:00"/>
    <b v="0"/>
    <b v="0"/>
    <s v="music/jazz"/>
    <x v="1"/>
    <x v="17"/>
  </r>
  <r>
    <n v="665"/>
    <x v="653"/>
    <s v="Customer-focused impactful extranet"/>
    <x v="135"/>
    <n v="12219"/>
    <n v="2.3958823529411766"/>
    <x v="1"/>
    <n v="44.922794117647058"/>
    <n v="272"/>
    <x v="1"/>
    <s v="USD"/>
    <x v="611"/>
    <x v="611"/>
    <n v="1311397200"/>
    <d v="2011-07-23T05:00:00"/>
    <b v="0"/>
    <b v="1"/>
    <s v="film &amp; video/documentary"/>
    <x v="4"/>
    <x v="4"/>
  </r>
  <r>
    <n v="666"/>
    <x v="654"/>
    <s v="Cloned bottom-line success"/>
    <x v="33"/>
    <n v="1985"/>
    <n v="0.64032258064516134"/>
    <x v="3"/>
    <n v="79.400000000000006"/>
    <n v="25"/>
    <x v="1"/>
    <s v="USD"/>
    <x v="612"/>
    <x v="612"/>
    <n v="1378357200"/>
    <d v="2013-09-05T05:00:00"/>
    <b v="0"/>
    <b v="1"/>
    <s v="theater/plays"/>
    <x v="3"/>
    <x v="3"/>
  </r>
  <r>
    <n v="667"/>
    <x v="655"/>
    <s v="Decentralized bandwidth-monitored ability"/>
    <x v="350"/>
    <n v="12155"/>
    <n v="1.7615942028985507"/>
    <x v="1"/>
    <n v="29.009546539379475"/>
    <n v="419"/>
    <x v="1"/>
    <s v="USD"/>
    <x v="613"/>
    <x v="613"/>
    <n v="1411102800"/>
    <d v="2014-09-19T05:00:00"/>
    <b v="0"/>
    <b v="0"/>
    <s v="journalism/audio"/>
    <x v="8"/>
    <x v="23"/>
  </r>
  <r>
    <n v="668"/>
    <x v="656"/>
    <s v="Programmable leadingedge budgetary management"/>
    <x v="356"/>
    <n v="5593"/>
    <n v="0.20338181818181819"/>
    <x v="0"/>
    <n v="73.59210526315789"/>
    <n v="76"/>
    <x v="1"/>
    <s v="USD"/>
    <x v="614"/>
    <x v="614"/>
    <n v="1344834000"/>
    <d v="2012-08-13T05:00:00"/>
    <b v="0"/>
    <b v="0"/>
    <s v="theater/plays"/>
    <x v="3"/>
    <x v="3"/>
  </r>
  <r>
    <n v="669"/>
    <x v="657"/>
    <s v="Upgradable bi-directional concept"/>
    <x v="357"/>
    <n v="175020"/>
    <n v="3.5864754098360656"/>
    <x v="1"/>
    <n v="107.97038864898211"/>
    <n v="1621"/>
    <x v="6"/>
    <s v="EUR"/>
    <x v="615"/>
    <x v="615"/>
    <n v="1499230800"/>
    <d v="2017-07-05T05:00:00"/>
    <b v="0"/>
    <b v="0"/>
    <s v="theater/plays"/>
    <x v="3"/>
    <x v="3"/>
  </r>
  <r>
    <n v="670"/>
    <x v="635"/>
    <s v="Re-contextualized homogeneous flexibility"/>
    <x v="358"/>
    <n v="75955"/>
    <n v="4.6885802469135802"/>
    <x v="1"/>
    <n v="68.987284287011803"/>
    <n v="1101"/>
    <x v="1"/>
    <s v="USD"/>
    <x v="90"/>
    <x v="90"/>
    <n v="1457416800"/>
    <d v="2016-03-08T06:00:00"/>
    <b v="0"/>
    <b v="0"/>
    <s v="music/indie rock"/>
    <x v="1"/>
    <x v="7"/>
  </r>
  <r>
    <n v="671"/>
    <x v="658"/>
    <s v="Monitored bi-directional standardization"/>
    <x v="359"/>
    <n v="119127"/>
    <n v="1.220563524590164"/>
    <x v="1"/>
    <n v="111.02236719478098"/>
    <n v="1073"/>
    <x v="1"/>
    <s v="USD"/>
    <x v="616"/>
    <x v="616"/>
    <n v="1280898000"/>
    <d v="2010-08-04T05:00:00"/>
    <b v="0"/>
    <b v="1"/>
    <s v="theater/plays"/>
    <x v="3"/>
    <x v="3"/>
  </r>
  <r>
    <n v="672"/>
    <x v="659"/>
    <s v="Stand-alone grid-enabled leverage"/>
    <x v="360"/>
    <n v="110689"/>
    <n v="0.55931783729156137"/>
    <x v="0"/>
    <n v="24.997515808491418"/>
    <n v="4428"/>
    <x v="2"/>
    <s v="AUD"/>
    <x v="617"/>
    <x v="617"/>
    <n v="1522472400"/>
    <d v="2018-03-31T05:00:00"/>
    <b v="0"/>
    <b v="0"/>
    <s v="theater/plays"/>
    <x v="3"/>
    <x v="3"/>
  </r>
  <r>
    <n v="673"/>
    <x v="660"/>
    <s v="Assimilated regional groupware"/>
    <x v="36"/>
    <n v="2445"/>
    <n v="0.43660714285714286"/>
    <x v="0"/>
    <n v="42.155172413793103"/>
    <n v="58"/>
    <x v="6"/>
    <s v="EUR"/>
    <x v="618"/>
    <x v="618"/>
    <n v="1462510800"/>
    <d v="2016-05-06T05:00:00"/>
    <b v="0"/>
    <b v="0"/>
    <s v="music/indie rock"/>
    <x v="1"/>
    <x v="7"/>
  </r>
  <r>
    <n v="674"/>
    <x v="661"/>
    <s v="Up-sized 24hour instruction set"/>
    <x v="361"/>
    <n v="57250"/>
    <n v="0.33538371411833628"/>
    <x v="3"/>
    <n v="47.003284072249592"/>
    <n v="1218"/>
    <x v="1"/>
    <s v="USD"/>
    <x v="619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x v="62"/>
    <n v="11929"/>
    <n v="1.2297938144329896"/>
    <x v="1"/>
    <n v="36.0392749244713"/>
    <n v="331"/>
    <x v="1"/>
    <s v="USD"/>
    <x v="620"/>
    <x v="620"/>
    <n v="1568782800"/>
    <d v="2019-09-18T05:00:00"/>
    <b v="0"/>
    <b v="0"/>
    <s v="journalism/audio"/>
    <x v="8"/>
    <x v="23"/>
  </r>
  <r>
    <n v="676"/>
    <x v="663"/>
    <s v="Expanded needs-based orchestration"/>
    <x v="362"/>
    <n v="118214"/>
    <n v="1.8974959871589085"/>
    <x v="1"/>
    <n v="101.03760683760684"/>
    <n v="1170"/>
    <x v="1"/>
    <s v="USD"/>
    <x v="621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x v="98"/>
    <n v="4432"/>
    <n v="0.83622641509433959"/>
    <x v="0"/>
    <n v="39.927927927927925"/>
    <n v="111"/>
    <x v="1"/>
    <s v="USD"/>
    <x v="622"/>
    <x v="622"/>
    <n v="1472446800"/>
    <d v="2016-08-29T05:00:00"/>
    <b v="0"/>
    <b v="0"/>
    <s v="publishing/fiction"/>
    <x v="5"/>
    <x v="13"/>
  </r>
  <r>
    <n v="678"/>
    <x v="665"/>
    <s v="Inverse static standardization"/>
    <x v="105"/>
    <n v="17879"/>
    <n v="0.17968844221105529"/>
    <x v="3"/>
    <n v="83.158139534883716"/>
    <n v="215"/>
    <x v="1"/>
    <s v="USD"/>
    <x v="35"/>
    <x v="35"/>
    <n v="1548050400"/>
    <d v="2019-01-21T06:00:00"/>
    <b v="0"/>
    <b v="0"/>
    <s v="film &amp; video/drama"/>
    <x v="4"/>
    <x v="6"/>
  </r>
  <r>
    <n v="679"/>
    <x v="307"/>
    <s v="Synchronized motivating solution"/>
    <x v="1"/>
    <n v="14511"/>
    <n v="10.365"/>
    <x v="1"/>
    <n v="39.97520661157025"/>
    <n v="363"/>
    <x v="1"/>
    <s v="USD"/>
    <x v="623"/>
    <x v="623"/>
    <n v="1571806800"/>
    <d v="2019-10-23T05:00:00"/>
    <b v="0"/>
    <b v="1"/>
    <s v="food/food trucks"/>
    <x v="0"/>
    <x v="0"/>
  </r>
  <r>
    <n v="680"/>
    <x v="666"/>
    <s v="Open-source 4thgeneration open system"/>
    <x v="363"/>
    <n v="141822"/>
    <n v="0.97405219780219776"/>
    <x v="0"/>
    <n v="47.993908629441627"/>
    <n v="2955"/>
    <x v="1"/>
    <s v="USD"/>
    <x v="624"/>
    <x v="624"/>
    <n v="1576476000"/>
    <d v="2019-12-16T06:00:00"/>
    <b v="0"/>
    <b v="1"/>
    <s v="games/mobile games"/>
    <x v="6"/>
    <x v="20"/>
  </r>
  <r>
    <n v="681"/>
    <x v="667"/>
    <s v="Decentralized context-sensitive superstructure"/>
    <x v="364"/>
    <n v="159037"/>
    <n v="0.86386203150461705"/>
    <x v="0"/>
    <n v="95.978877489438744"/>
    <n v="1657"/>
    <x v="1"/>
    <s v="USD"/>
    <x v="625"/>
    <x v="625"/>
    <n v="1324965600"/>
    <d v="2011-12-27T06:00:00"/>
    <b v="0"/>
    <b v="0"/>
    <s v="theater/plays"/>
    <x v="3"/>
    <x v="3"/>
  </r>
  <r>
    <n v="682"/>
    <x v="668"/>
    <s v="Compatible 5thgeneration concept"/>
    <x v="91"/>
    <n v="8109"/>
    <n v="1.5016666666666667"/>
    <x v="1"/>
    <n v="78.728155339805824"/>
    <n v="103"/>
    <x v="1"/>
    <s v="USD"/>
    <x v="626"/>
    <x v="626"/>
    <n v="1387519200"/>
    <d v="2013-12-20T06:00:00"/>
    <b v="0"/>
    <b v="0"/>
    <s v="theater/plays"/>
    <x v="3"/>
    <x v="3"/>
  </r>
  <r>
    <n v="683"/>
    <x v="669"/>
    <s v="Virtual systemic intranet"/>
    <x v="173"/>
    <n v="8244"/>
    <n v="3.5843478260869563"/>
    <x v="1"/>
    <n v="56.081632653061227"/>
    <n v="147"/>
    <x v="1"/>
    <s v="USD"/>
    <x v="627"/>
    <x v="627"/>
    <n v="1537246800"/>
    <d v="2018-09-18T05:00:00"/>
    <b v="0"/>
    <b v="0"/>
    <s v="theater/plays"/>
    <x v="3"/>
    <x v="3"/>
  </r>
  <r>
    <n v="684"/>
    <x v="670"/>
    <s v="Optimized systemic algorithm"/>
    <x v="1"/>
    <n v="7600"/>
    <n v="5.4285714285714288"/>
    <x v="1"/>
    <n v="69.090909090909093"/>
    <n v="110"/>
    <x v="0"/>
    <s v="CAD"/>
    <x v="628"/>
    <x v="628"/>
    <n v="1279515600"/>
    <d v="2010-07-19T05:00:00"/>
    <b v="0"/>
    <b v="0"/>
    <s v="publishing/nonfiction"/>
    <x v="5"/>
    <x v="9"/>
  </r>
  <r>
    <n v="685"/>
    <x v="671"/>
    <s v="Customizable homogeneous firmware"/>
    <x v="365"/>
    <n v="94501"/>
    <n v="0.67500714285714281"/>
    <x v="0"/>
    <n v="102.05291576673866"/>
    <n v="926"/>
    <x v="0"/>
    <s v="CAD"/>
    <x v="629"/>
    <x v="629"/>
    <n v="1442379600"/>
    <d v="2015-09-16T05:00:00"/>
    <b v="0"/>
    <b v="0"/>
    <s v="theater/plays"/>
    <x v="3"/>
    <x v="3"/>
  </r>
  <r>
    <n v="686"/>
    <x v="672"/>
    <s v="Front-line cohesive extranet"/>
    <x v="168"/>
    <n v="14381"/>
    <n v="1.9174666666666667"/>
    <x v="1"/>
    <n v="107.32089552238806"/>
    <n v="134"/>
    <x v="1"/>
    <s v="USD"/>
    <x v="630"/>
    <x v="630"/>
    <n v="1523077200"/>
    <d v="2018-04-07T05:00:00"/>
    <b v="0"/>
    <b v="0"/>
    <s v="technology/wearables"/>
    <x v="2"/>
    <x v="8"/>
  </r>
  <r>
    <n v="687"/>
    <x v="673"/>
    <s v="Distributed holistic neural-net"/>
    <x v="42"/>
    <n v="13980"/>
    <n v="9.32"/>
    <x v="1"/>
    <n v="51.970260223048328"/>
    <n v="269"/>
    <x v="1"/>
    <s v="USD"/>
    <x v="631"/>
    <x v="631"/>
    <n v="1489554000"/>
    <d v="2017-03-15T05:00:00"/>
    <b v="0"/>
    <b v="0"/>
    <s v="theater/plays"/>
    <x v="3"/>
    <x v="3"/>
  </r>
  <r>
    <n v="688"/>
    <x v="674"/>
    <s v="Devolved client-server monitoring"/>
    <x v="49"/>
    <n v="12449"/>
    <n v="4.2927586206896553"/>
    <x v="1"/>
    <n v="71.137142857142862"/>
    <n v="175"/>
    <x v="1"/>
    <s v="USD"/>
    <x v="632"/>
    <x v="632"/>
    <n v="1548482400"/>
    <d v="2019-01-26T06:00:00"/>
    <b v="0"/>
    <b v="1"/>
    <s v="film &amp; video/television"/>
    <x v="4"/>
    <x v="19"/>
  </r>
  <r>
    <n v="689"/>
    <x v="675"/>
    <s v="Seamless directional capacity"/>
    <x v="190"/>
    <n v="7348"/>
    <n v="1.0065753424657535"/>
    <x v="1"/>
    <n v="106.49275362318841"/>
    <n v="69"/>
    <x v="1"/>
    <s v="USD"/>
    <x v="633"/>
    <x v="633"/>
    <n v="1384063200"/>
    <d v="2013-11-10T06:00:00"/>
    <b v="0"/>
    <b v="0"/>
    <s v="technology/web"/>
    <x v="2"/>
    <x v="2"/>
  </r>
  <r>
    <n v="690"/>
    <x v="676"/>
    <s v="Polarized actuating implementation"/>
    <x v="136"/>
    <n v="8158"/>
    <n v="2.266111111111111"/>
    <x v="1"/>
    <n v="42.93684210526316"/>
    <n v="190"/>
    <x v="1"/>
    <s v="USD"/>
    <x v="634"/>
    <x v="634"/>
    <n v="1322892000"/>
    <d v="2011-12-03T06:00:00"/>
    <b v="0"/>
    <b v="1"/>
    <s v="film &amp; video/documentary"/>
    <x v="4"/>
    <x v="4"/>
  </r>
  <r>
    <n v="691"/>
    <x v="677"/>
    <s v="Front-line disintermediate hub"/>
    <x v="92"/>
    <n v="7119"/>
    <n v="1.4238"/>
    <x v="1"/>
    <n v="30.037974683544302"/>
    <n v="237"/>
    <x v="1"/>
    <s v="USD"/>
    <x v="635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x v="46"/>
    <n v="5438"/>
    <n v="0.90633333333333332"/>
    <x v="0"/>
    <n v="70.623376623376629"/>
    <n v="77"/>
    <x v="4"/>
    <s v="GBP"/>
    <x v="636"/>
    <x v="636"/>
    <n v="1564203600"/>
    <d v="2019-07-27T05:00:00"/>
    <b v="0"/>
    <b v="0"/>
    <s v="music/rock"/>
    <x v="1"/>
    <x v="1"/>
  </r>
  <r>
    <n v="693"/>
    <x v="679"/>
    <s v="Reverse-engineered composite hierarchy"/>
    <x v="366"/>
    <n v="115396"/>
    <n v="0.63966740576496672"/>
    <x v="0"/>
    <n v="66.016018306636155"/>
    <n v="1748"/>
    <x v="1"/>
    <s v="USD"/>
    <x v="637"/>
    <x v="637"/>
    <n v="1509685200"/>
    <d v="2017-11-03T05:00:00"/>
    <b v="0"/>
    <b v="0"/>
    <s v="theater/plays"/>
    <x v="3"/>
    <x v="3"/>
  </r>
  <r>
    <n v="694"/>
    <x v="680"/>
    <s v="Programmable tangible ability"/>
    <x v="14"/>
    <n v="7656"/>
    <n v="0.84131868131868137"/>
    <x v="0"/>
    <n v="96.911392405063296"/>
    <n v="79"/>
    <x v="1"/>
    <s v="USD"/>
    <x v="638"/>
    <x v="638"/>
    <n v="1514959200"/>
    <d v="2018-01-03T06:00:00"/>
    <b v="0"/>
    <b v="0"/>
    <s v="theater/plays"/>
    <x v="3"/>
    <x v="3"/>
  </r>
  <r>
    <n v="695"/>
    <x v="681"/>
    <s v="Configurable full-range emulation"/>
    <x v="243"/>
    <n v="12322"/>
    <n v="1.3393478260869565"/>
    <x v="1"/>
    <n v="62.867346938775512"/>
    <n v="196"/>
    <x v="6"/>
    <s v="EUR"/>
    <x v="639"/>
    <x v="639"/>
    <n v="1448863200"/>
    <d v="2015-11-30T06:00:00"/>
    <b v="1"/>
    <b v="0"/>
    <s v="music/rock"/>
    <x v="1"/>
    <x v="1"/>
  </r>
  <r>
    <n v="696"/>
    <x v="682"/>
    <s v="Total real-time hardware"/>
    <x v="367"/>
    <n v="96888"/>
    <n v="0.59042047531992692"/>
    <x v="0"/>
    <n v="108.98537682789652"/>
    <n v="889"/>
    <x v="1"/>
    <s v="USD"/>
    <x v="640"/>
    <x v="640"/>
    <n v="1429592400"/>
    <d v="2015-04-21T05:00:00"/>
    <b v="0"/>
    <b v="1"/>
    <s v="theater/plays"/>
    <x v="3"/>
    <x v="3"/>
  </r>
  <r>
    <n v="697"/>
    <x v="683"/>
    <s v="Profound system-worthy functionalities"/>
    <x v="368"/>
    <n v="196960"/>
    <n v="1.5280062063615205"/>
    <x v="1"/>
    <n v="26.999314599040439"/>
    <n v="7295"/>
    <x v="1"/>
    <s v="USD"/>
    <x v="641"/>
    <x v="641"/>
    <n v="1522645200"/>
    <d v="2018-04-02T05:00:00"/>
    <b v="0"/>
    <b v="0"/>
    <s v="music/electric music"/>
    <x v="1"/>
    <x v="5"/>
  </r>
  <r>
    <n v="698"/>
    <x v="684"/>
    <s v="Cloned hybrid focus group"/>
    <x v="369"/>
    <n v="188057"/>
    <n v="4.466912114014252"/>
    <x v="1"/>
    <n v="65.004147943311438"/>
    <n v="2893"/>
    <x v="0"/>
    <s v="CAD"/>
    <x v="642"/>
    <x v="642"/>
    <n v="1323324000"/>
    <d v="2011-12-08T06:00:00"/>
    <b v="0"/>
    <b v="0"/>
    <s v="technology/wearables"/>
    <x v="2"/>
    <x v="8"/>
  </r>
  <r>
    <n v="699"/>
    <x v="196"/>
    <s v="Ergonomic dedicated focus group"/>
    <x v="71"/>
    <n v="6245"/>
    <n v="0.8439189189189189"/>
    <x v="0"/>
    <n v="111.51785714285714"/>
    <n v="56"/>
    <x v="1"/>
    <s v="USD"/>
    <x v="230"/>
    <x v="230"/>
    <n v="1561525200"/>
    <d v="2019-06-26T05:00:00"/>
    <b v="0"/>
    <b v="0"/>
    <s v="film &amp; video/drama"/>
    <x v="4"/>
    <x v="6"/>
  </r>
  <r>
    <n v="700"/>
    <x v="685"/>
    <s v="Realigned zero administration paradigm"/>
    <x v="0"/>
    <n v="3"/>
    <n v="0.03"/>
    <x v="0"/>
    <n v="3"/>
    <n v="1"/>
    <x v="1"/>
    <s v="USD"/>
    <x v="67"/>
    <x v="67"/>
    <n v="1265695200"/>
    <d v="2010-02-09T06:00:00"/>
    <b v="0"/>
    <b v="0"/>
    <s v="technology/wearables"/>
    <x v="2"/>
    <x v="8"/>
  </r>
  <r>
    <n v="701"/>
    <x v="686"/>
    <s v="Open-source multi-tasking methodology"/>
    <x v="370"/>
    <n v="91014"/>
    <n v="1.7502692307692307"/>
    <x v="1"/>
    <n v="110.99268292682927"/>
    <n v="820"/>
    <x v="1"/>
    <s v="USD"/>
    <x v="643"/>
    <x v="643"/>
    <n v="1301806800"/>
    <d v="2011-04-03T05:00:00"/>
    <b v="1"/>
    <b v="0"/>
    <s v="theater/plays"/>
    <x v="3"/>
    <x v="3"/>
  </r>
  <r>
    <n v="702"/>
    <x v="687"/>
    <s v="Object-based attitude-oriented analyzer"/>
    <x v="251"/>
    <n v="4710"/>
    <n v="0.54137931034482756"/>
    <x v="0"/>
    <n v="56.746987951807228"/>
    <n v="83"/>
    <x v="1"/>
    <s v="USD"/>
    <x v="644"/>
    <x v="644"/>
    <n v="1374901200"/>
    <d v="2013-07-27T05:00:00"/>
    <b v="0"/>
    <b v="0"/>
    <s v="technology/wearables"/>
    <x v="2"/>
    <x v="8"/>
  </r>
  <r>
    <n v="703"/>
    <x v="688"/>
    <s v="Cross-platform tertiary hub"/>
    <x v="371"/>
    <n v="197728"/>
    <n v="3.1187381703470032"/>
    <x v="1"/>
    <n v="97.020608439646708"/>
    <n v="2038"/>
    <x v="1"/>
    <s v="USD"/>
    <x v="645"/>
    <x v="645"/>
    <n v="1336453200"/>
    <d v="2012-05-08T05:00:00"/>
    <b v="1"/>
    <b v="1"/>
    <s v="publishing/translations"/>
    <x v="5"/>
    <x v="18"/>
  </r>
  <r>
    <n v="704"/>
    <x v="689"/>
    <s v="Seamless clear-thinking artificial intelligence"/>
    <x v="251"/>
    <n v="10682"/>
    <n v="1.2278160919540231"/>
    <x v="1"/>
    <n v="92.08620689655173"/>
    <n v="116"/>
    <x v="1"/>
    <s v="USD"/>
    <x v="646"/>
    <x v="646"/>
    <n v="1468904400"/>
    <d v="2016-07-19T05:00:00"/>
    <b v="0"/>
    <b v="0"/>
    <s v="film &amp; video/animation"/>
    <x v="4"/>
    <x v="10"/>
  </r>
  <r>
    <n v="705"/>
    <x v="690"/>
    <s v="Centralized tangible success"/>
    <x v="372"/>
    <n v="168048"/>
    <n v="0.99026517383618151"/>
    <x v="0"/>
    <n v="82.986666666666665"/>
    <n v="2025"/>
    <x v="4"/>
    <s v="GBP"/>
    <x v="626"/>
    <x v="626"/>
    <n v="1387087200"/>
    <d v="2013-12-15T06:00:00"/>
    <b v="0"/>
    <b v="0"/>
    <s v="publishing/nonfiction"/>
    <x v="5"/>
    <x v="9"/>
  </r>
  <r>
    <n v="706"/>
    <x v="691"/>
    <s v="Customer-focused multimedia methodology"/>
    <x v="2"/>
    <n v="138586"/>
    <n v="1.278468634686347"/>
    <x v="1"/>
    <n v="103.03791821561339"/>
    <n v="1345"/>
    <x v="2"/>
    <s v="AUD"/>
    <x v="647"/>
    <x v="647"/>
    <n v="1547445600"/>
    <d v="2019-01-14T06:00:00"/>
    <b v="0"/>
    <b v="1"/>
    <s v="technology/web"/>
    <x v="2"/>
    <x v="2"/>
  </r>
  <r>
    <n v="707"/>
    <x v="692"/>
    <s v="Visionary maximized Local Area Network"/>
    <x v="190"/>
    <n v="11579"/>
    <n v="1.5861643835616439"/>
    <x v="1"/>
    <n v="68.922619047619051"/>
    <n v="168"/>
    <x v="1"/>
    <s v="USD"/>
    <x v="159"/>
    <x v="159"/>
    <n v="1547359200"/>
    <d v="2019-01-13T06:00:00"/>
    <b v="0"/>
    <b v="0"/>
    <s v="film &amp; video/drama"/>
    <x v="4"/>
    <x v="6"/>
  </r>
  <r>
    <n v="708"/>
    <x v="693"/>
    <s v="Secured bifurcated intranet"/>
    <x v="12"/>
    <n v="12020"/>
    <n v="7.0705882352941174"/>
    <x v="1"/>
    <n v="87.737226277372258"/>
    <n v="137"/>
    <x v="5"/>
    <s v="CHF"/>
    <x v="648"/>
    <x v="648"/>
    <n v="1496293200"/>
    <d v="2017-06-01T05:00:00"/>
    <b v="0"/>
    <b v="0"/>
    <s v="theater/plays"/>
    <x v="3"/>
    <x v="3"/>
  </r>
  <r>
    <n v="709"/>
    <x v="694"/>
    <s v="Grass-roots 4thgeneration product"/>
    <x v="122"/>
    <n v="13954"/>
    <n v="1.4238775510204082"/>
    <x v="1"/>
    <n v="75.021505376344081"/>
    <n v="186"/>
    <x v="6"/>
    <s v="EUR"/>
    <x v="267"/>
    <x v="267"/>
    <n v="1335416400"/>
    <d v="2012-04-26T05:00:00"/>
    <b v="0"/>
    <b v="0"/>
    <s v="theater/plays"/>
    <x v="3"/>
    <x v="3"/>
  </r>
  <r>
    <n v="710"/>
    <x v="695"/>
    <s v="Reduced next generation info-mediaries"/>
    <x v="333"/>
    <n v="6358"/>
    <n v="1.4786046511627906"/>
    <x v="1"/>
    <n v="50.863999999999997"/>
    <n v="125"/>
    <x v="1"/>
    <s v="USD"/>
    <x v="649"/>
    <x v="649"/>
    <n v="1532149200"/>
    <d v="2018-07-21T05:00:00"/>
    <b v="0"/>
    <b v="1"/>
    <s v="theater/plays"/>
    <x v="3"/>
    <x v="3"/>
  </r>
  <r>
    <n v="711"/>
    <x v="696"/>
    <s v="Customizable full-range artificial intelligence"/>
    <x v="8"/>
    <n v="1260"/>
    <n v="0.20322580645161289"/>
    <x v="0"/>
    <n v="90"/>
    <n v="14"/>
    <x v="6"/>
    <s v="EUR"/>
    <x v="248"/>
    <x v="248"/>
    <n v="1453788000"/>
    <d v="2016-01-26T06:00:00"/>
    <b v="1"/>
    <b v="1"/>
    <s v="theater/plays"/>
    <x v="3"/>
    <x v="3"/>
  </r>
  <r>
    <n v="712"/>
    <x v="697"/>
    <s v="Programmable leadingedge contingency"/>
    <x v="126"/>
    <n v="14725"/>
    <n v="18.40625"/>
    <x v="1"/>
    <n v="72.896039603960389"/>
    <n v="202"/>
    <x v="1"/>
    <s v="USD"/>
    <x v="571"/>
    <x v="571"/>
    <n v="1471496400"/>
    <d v="2016-08-18T05:00:00"/>
    <b v="0"/>
    <b v="0"/>
    <s v="theater/plays"/>
    <x v="3"/>
    <x v="3"/>
  </r>
  <r>
    <n v="713"/>
    <x v="698"/>
    <s v="Multi-layered global groupware"/>
    <x v="350"/>
    <n v="11174"/>
    <n v="1.6194202898550725"/>
    <x v="1"/>
    <n v="108.48543689320388"/>
    <n v="103"/>
    <x v="1"/>
    <s v="USD"/>
    <x v="650"/>
    <x v="650"/>
    <n v="1472878800"/>
    <d v="2016-09-03T05:00:00"/>
    <b v="0"/>
    <b v="0"/>
    <s v="publishing/radio &amp; podcasts"/>
    <x v="5"/>
    <x v="15"/>
  </r>
  <r>
    <n v="714"/>
    <x v="699"/>
    <s v="Switchable methodical superstructure"/>
    <x v="373"/>
    <n v="182036"/>
    <n v="4.7282077922077921"/>
    <x v="1"/>
    <n v="101.98095238095237"/>
    <n v="1785"/>
    <x v="1"/>
    <s v="USD"/>
    <x v="1"/>
    <x v="1"/>
    <n v="1408510800"/>
    <d v="2014-08-20T05:00:00"/>
    <b v="0"/>
    <b v="0"/>
    <s v="music/rock"/>
    <x v="1"/>
    <x v="1"/>
  </r>
  <r>
    <n v="715"/>
    <x v="700"/>
    <s v="Expanded even-keeled portal"/>
    <x v="374"/>
    <n v="28870"/>
    <n v="0.24466101694915254"/>
    <x v="0"/>
    <n v="44.009146341463413"/>
    <n v="656"/>
    <x v="1"/>
    <s v="USD"/>
    <x v="651"/>
    <x v="651"/>
    <n v="1281589200"/>
    <d v="2010-08-12T05:00:00"/>
    <b v="0"/>
    <b v="0"/>
    <s v="games/mobile games"/>
    <x v="6"/>
    <x v="20"/>
  </r>
  <r>
    <n v="716"/>
    <x v="701"/>
    <s v="Advanced modular moderator"/>
    <x v="22"/>
    <n v="10353"/>
    <n v="5.1764999999999999"/>
    <x v="1"/>
    <n v="65.942675159235662"/>
    <n v="157"/>
    <x v="1"/>
    <s v="USD"/>
    <x v="652"/>
    <x v="652"/>
    <n v="1375851600"/>
    <d v="2013-08-07T05:00:00"/>
    <b v="0"/>
    <b v="1"/>
    <s v="theater/plays"/>
    <x v="3"/>
    <x v="3"/>
  </r>
  <r>
    <n v="717"/>
    <x v="702"/>
    <s v="Reverse-engineered well-modulated ability"/>
    <x v="36"/>
    <n v="13868"/>
    <n v="2.4764285714285714"/>
    <x v="1"/>
    <n v="24.987387387387386"/>
    <n v="555"/>
    <x v="1"/>
    <s v="USD"/>
    <x v="653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x v="111"/>
    <n v="8317"/>
    <n v="1.0020481927710843"/>
    <x v="1"/>
    <n v="28.003367003367003"/>
    <n v="297"/>
    <x v="1"/>
    <s v="USD"/>
    <x v="654"/>
    <x v="654"/>
    <n v="1373691600"/>
    <d v="2013-07-13T05:00:00"/>
    <b v="0"/>
    <b v="0"/>
    <s v="technology/wearables"/>
    <x v="2"/>
    <x v="8"/>
  </r>
  <r>
    <n v="719"/>
    <x v="704"/>
    <s v="Down-sized uniform ability"/>
    <x v="350"/>
    <n v="10557"/>
    <n v="1.53"/>
    <x v="1"/>
    <n v="85.829268292682926"/>
    <n v="123"/>
    <x v="1"/>
    <s v="USD"/>
    <x v="655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x v="251"/>
    <n v="3227"/>
    <n v="0.37091954022988505"/>
    <x v="3"/>
    <n v="84.921052631578945"/>
    <n v="38"/>
    <x v="3"/>
    <s v="DKK"/>
    <x v="656"/>
    <x v="656"/>
    <n v="1520402400"/>
    <d v="2018-03-07T06:00:00"/>
    <b v="0"/>
    <b v="1"/>
    <s v="theater/plays"/>
    <x v="3"/>
    <x v="3"/>
  </r>
  <r>
    <n v="721"/>
    <x v="706"/>
    <s v="Open-architected systematic intranet"/>
    <x v="375"/>
    <n v="5429"/>
    <n v="4.3923948220064728E-2"/>
    <x v="3"/>
    <n v="90.483333333333334"/>
    <n v="60"/>
    <x v="1"/>
    <s v="USD"/>
    <x v="657"/>
    <x v="657"/>
    <n v="1523336400"/>
    <d v="2018-04-10T05:00:00"/>
    <b v="0"/>
    <b v="0"/>
    <s v="music/rock"/>
    <x v="1"/>
    <x v="1"/>
  </r>
  <r>
    <n v="722"/>
    <x v="707"/>
    <s v="Proactive 24hour frame"/>
    <x v="376"/>
    <n v="75906"/>
    <n v="1.5650721649484536"/>
    <x v="1"/>
    <n v="25.00197628458498"/>
    <n v="3036"/>
    <x v="1"/>
    <s v="USD"/>
    <x v="265"/>
    <x v="265"/>
    <n v="1512280800"/>
    <d v="2017-12-03T06:00:00"/>
    <b v="0"/>
    <b v="0"/>
    <s v="film &amp; video/documentary"/>
    <x v="4"/>
    <x v="4"/>
  </r>
  <r>
    <n v="723"/>
    <x v="708"/>
    <s v="Exclusive fresh-thinking model"/>
    <x v="70"/>
    <n v="13250"/>
    <n v="2.704081632653061"/>
    <x v="1"/>
    <n v="92.013888888888886"/>
    <n v="144"/>
    <x v="2"/>
    <s v="AUD"/>
    <x v="658"/>
    <x v="658"/>
    <n v="1458709200"/>
    <d v="2016-03-23T05:00:00"/>
    <b v="0"/>
    <b v="0"/>
    <s v="theater/plays"/>
    <x v="3"/>
    <x v="3"/>
  </r>
  <r>
    <n v="724"/>
    <x v="709"/>
    <s v="Business-focused encompassing intranet"/>
    <x v="141"/>
    <n v="11261"/>
    <n v="1.3405952380952382"/>
    <x v="1"/>
    <n v="93.066115702479337"/>
    <n v="121"/>
    <x v="4"/>
    <s v="GBP"/>
    <x v="659"/>
    <x v="659"/>
    <n v="1414126800"/>
    <d v="2014-10-24T05:00:00"/>
    <b v="0"/>
    <b v="1"/>
    <s v="theater/plays"/>
    <x v="3"/>
    <x v="3"/>
  </r>
  <r>
    <n v="725"/>
    <x v="710"/>
    <s v="Optional 6thgeneration access"/>
    <x v="377"/>
    <n v="97369"/>
    <n v="0.50398033126293995"/>
    <x v="0"/>
    <n v="61.008145363408524"/>
    <n v="1596"/>
    <x v="1"/>
    <s v="USD"/>
    <x v="660"/>
    <x v="660"/>
    <n v="1416204000"/>
    <d v="2014-11-17T06:00:00"/>
    <b v="0"/>
    <b v="0"/>
    <s v="games/mobile games"/>
    <x v="6"/>
    <x v="20"/>
  </r>
  <r>
    <n v="726"/>
    <x v="711"/>
    <s v="Realigned web-enabled functionalities"/>
    <x v="378"/>
    <n v="48227"/>
    <n v="0.88815837937384901"/>
    <x v="3"/>
    <n v="92.036259541984734"/>
    <n v="524"/>
    <x v="1"/>
    <s v="USD"/>
    <x v="661"/>
    <x v="661"/>
    <n v="1288501200"/>
    <d v="2010-10-31T05:00:00"/>
    <b v="0"/>
    <b v="1"/>
    <s v="theater/plays"/>
    <x v="3"/>
    <x v="3"/>
  </r>
  <r>
    <n v="727"/>
    <x v="712"/>
    <s v="Enterprise-wide multimedia software"/>
    <x v="200"/>
    <n v="14685"/>
    <n v="1.65"/>
    <x v="1"/>
    <n v="81.132596685082873"/>
    <n v="181"/>
    <x v="1"/>
    <s v="USD"/>
    <x v="4"/>
    <x v="4"/>
    <n v="1552971600"/>
    <d v="2019-03-19T05:00:00"/>
    <b v="0"/>
    <b v="0"/>
    <s v="technology/web"/>
    <x v="2"/>
    <x v="2"/>
  </r>
  <r>
    <n v="728"/>
    <x v="713"/>
    <s v="Versatile mission-critical knowledgebase"/>
    <x v="3"/>
    <n v="735"/>
    <n v="0.17499999999999999"/>
    <x v="0"/>
    <n v="73.5"/>
    <n v="10"/>
    <x v="1"/>
    <s v="USD"/>
    <x v="662"/>
    <x v="662"/>
    <n v="1465102800"/>
    <d v="2016-06-05T05:00:00"/>
    <b v="0"/>
    <b v="0"/>
    <s v="theater/plays"/>
    <x v="3"/>
    <x v="3"/>
  </r>
  <r>
    <n v="729"/>
    <x v="714"/>
    <s v="Multi-lateral object-oriented open system"/>
    <x v="36"/>
    <n v="10397"/>
    <n v="1.8566071428571429"/>
    <x v="1"/>
    <n v="85.221311475409834"/>
    <n v="122"/>
    <x v="1"/>
    <s v="USD"/>
    <x v="663"/>
    <x v="663"/>
    <n v="1360130400"/>
    <d v="2013-02-06T06:00:00"/>
    <b v="0"/>
    <b v="0"/>
    <s v="film &amp; video/drama"/>
    <x v="4"/>
    <x v="6"/>
  </r>
  <r>
    <n v="730"/>
    <x v="715"/>
    <s v="Visionary system-worthy attitude"/>
    <x v="379"/>
    <n v="118847"/>
    <n v="4.1266319444444441"/>
    <x v="1"/>
    <n v="110.96825396825396"/>
    <n v="1071"/>
    <x v="0"/>
    <s v="CAD"/>
    <x v="664"/>
    <x v="664"/>
    <n v="1432875600"/>
    <d v="2015-05-29T05:00:00"/>
    <b v="0"/>
    <b v="0"/>
    <s v="technology/wearables"/>
    <x v="2"/>
    <x v="8"/>
  </r>
  <r>
    <n v="731"/>
    <x v="716"/>
    <s v="Synergized content-based hierarchy"/>
    <x v="48"/>
    <n v="7220"/>
    <n v="0.90249999999999997"/>
    <x v="3"/>
    <n v="32.968036529680369"/>
    <n v="219"/>
    <x v="1"/>
    <s v="USD"/>
    <x v="665"/>
    <x v="665"/>
    <n v="1500872400"/>
    <d v="2017-07-24T05:00:00"/>
    <b v="0"/>
    <b v="0"/>
    <s v="technology/web"/>
    <x v="2"/>
    <x v="2"/>
  </r>
  <r>
    <n v="732"/>
    <x v="717"/>
    <s v="Business-focused 24hour access"/>
    <x v="380"/>
    <n v="107622"/>
    <n v="0.91984615384615387"/>
    <x v="0"/>
    <n v="96.005352363960753"/>
    <n v="1121"/>
    <x v="1"/>
    <s v="USD"/>
    <x v="666"/>
    <x v="666"/>
    <n v="1492146000"/>
    <d v="2017-04-14T05:00:00"/>
    <b v="0"/>
    <b v="1"/>
    <s v="music/rock"/>
    <x v="1"/>
    <x v="1"/>
  </r>
  <r>
    <n v="733"/>
    <x v="718"/>
    <s v="Automated hybrid orchestration"/>
    <x v="144"/>
    <n v="83267"/>
    <n v="5.2700632911392402"/>
    <x v="1"/>
    <n v="84.96632653061225"/>
    <n v="980"/>
    <x v="1"/>
    <s v="USD"/>
    <x v="43"/>
    <x v="43"/>
    <n v="1407301200"/>
    <d v="2014-08-06T05:00:00"/>
    <b v="0"/>
    <b v="0"/>
    <s v="music/metal"/>
    <x v="1"/>
    <x v="16"/>
  </r>
  <r>
    <n v="734"/>
    <x v="719"/>
    <s v="Exclusive 5thgeneration leverage"/>
    <x v="3"/>
    <n v="13404"/>
    <n v="3.1914285714285713"/>
    <x v="1"/>
    <n v="25.007462686567163"/>
    <n v="536"/>
    <x v="1"/>
    <s v="USD"/>
    <x v="667"/>
    <x v="667"/>
    <n v="1486620000"/>
    <d v="2017-02-09T06:00:00"/>
    <b v="0"/>
    <b v="1"/>
    <s v="theater/plays"/>
    <x v="3"/>
    <x v="3"/>
  </r>
  <r>
    <n v="735"/>
    <x v="720"/>
    <s v="Grass-roots zero administration alliance"/>
    <x v="211"/>
    <n v="131404"/>
    <n v="3.5418867924528303"/>
    <x v="1"/>
    <n v="65.998995479658461"/>
    <n v="1991"/>
    <x v="1"/>
    <s v="USD"/>
    <x v="668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x v="106"/>
    <n v="2533"/>
    <n v="0.32896103896103895"/>
    <x v="3"/>
    <n v="87.34482758620689"/>
    <n v="29"/>
    <x v="1"/>
    <s v="USD"/>
    <x v="669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x v="41"/>
    <n v="5028"/>
    <n v="1.358918918918919"/>
    <x v="1"/>
    <n v="27.933333333333334"/>
    <n v="180"/>
    <x v="1"/>
    <s v="USD"/>
    <x v="670"/>
    <x v="670"/>
    <n v="1479880800"/>
    <d v="2016-11-23T06:00:00"/>
    <b v="0"/>
    <b v="0"/>
    <s v="music/indie rock"/>
    <x v="1"/>
    <x v="7"/>
  </r>
  <r>
    <n v="738"/>
    <x v="486"/>
    <s v="Extended zero administration software"/>
    <x v="381"/>
    <n v="1557"/>
    <n v="2.0843373493975904E-2"/>
    <x v="0"/>
    <n v="103.8"/>
    <n v="15"/>
    <x v="1"/>
    <s v="USD"/>
    <x v="671"/>
    <x v="671"/>
    <n v="1418018400"/>
    <d v="2014-12-08T06:00:00"/>
    <b v="0"/>
    <b v="1"/>
    <s v="theater/plays"/>
    <x v="3"/>
    <x v="3"/>
  </r>
  <r>
    <n v="739"/>
    <x v="723"/>
    <s v="Multi-tiered discrete support"/>
    <x v="83"/>
    <n v="6100"/>
    <n v="0.61"/>
    <x v="0"/>
    <n v="31.937172774869111"/>
    <n v="191"/>
    <x v="1"/>
    <s v="USD"/>
    <x v="672"/>
    <x v="672"/>
    <n v="1341032400"/>
    <d v="2012-06-30T05:00:00"/>
    <b v="0"/>
    <b v="0"/>
    <s v="music/indie rock"/>
    <x v="1"/>
    <x v="7"/>
  </r>
  <r>
    <n v="740"/>
    <x v="724"/>
    <s v="Phased system-worthy conglomeration"/>
    <x v="98"/>
    <n v="1592"/>
    <n v="0.30037735849056602"/>
    <x v="0"/>
    <n v="99.5"/>
    <n v="16"/>
    <x v="1"/>
    <s v="USD"/>
    <x v="673"/>
    <x v="673"/>
    <n v="1486360800"/>
    <d v="2017-02-06T06:00:00"/>
    <b v="0"/>
    <b v="0"/>
    <s v="theater/plays"/>
    <x v="3"/>
    <x v="3"/>
  </r>
  <r>
    <n v="741"/>
    <x v="287"/>
    <s v="Balanced mobile alliance"/>
    <x v="272"/>
    <n v="14150"/>
    <n v="11.791666666666666"/>
    <x v="1"/>
    <n v="108.84615384615384"/>
    <n v="130"/>
    <x v="1"/>
    <s v="USD"/>
    <x v="674"/>
    <x v="674"/>
    <n v="1274677200"/>
    <d v="2010-05-24T05:00:00"/>
    <b v="0"/>
    <b v="0"/>
    <s v="theater/plays"/>
    <x v="3"/>
    <x v="3"/>
  </r>
  <r>
    <n v="742"/>
    <x v="725"/>
    <s v="Reactive solution-oriented groupware"/>
    <x v="272"/>
    <n v="13513"/>
    <n v="11.260833333333334"/>
    <x v="1"/>
    <n v="110.76229508196721"/>
    <n v="122"/>
    <x v="1"/>
    <s v="USD"/>
    <x v="675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x v="61"/>
    <n v="504"/>
    <n v="0.12923076923076923"/>
    <x v="0"/>
    <n v="29.647058823529413"/>
    <n v="17"/>
    <x v="1"/>
    <s v="USD"/>
    <x v="676"/>
    <x v="676"/>
    <n v="1445922000"/>
    <d v="2015-10-27T05:00:00"/>
    <b v="0"/>
    <b v="1"/>
    <s v="theater/plays"/>
    <x v="3"/>
    <x v="3"/>
  </r>
  <r>
    <n v="744"/>
    <x v="727"/>
    <s v="Intuitive exuding initiative"/>
    <x v="22"/>
    <n v="14240"/>
    <n v="7.12"/>
    <x v="1"/>
    <n v="101.71428571428571"/>
    <n v="140"/>
    <x v="1"/>
    <s v="USD"/>
    <x v="342"/>
    <x v="342"/>
    <n v="1534050000"/>
    <d v="2018-08-12T05:00:00"/>
    <b v="0"/>
    <b v="1"/>
    <s v="theater/plays"/>
    <x v="3"/>
    <x v="3"/>
  </r>
  <r>
    <n v="745"/>
    <x v="728"/>
    <s v="Streamlined needs-based knowledge user"/>
    <x v="350"/>
    <n v="2091"/>
    <n v="0.30304347826086958"/>
    <x v="0"/>
    <n v="61.5"/>
    <n v="34"/>
    <x v="1"/>
    <s v="USD"/>
    <x v="677"/>
    <x v="677"/>
    <n v="1277528400"/>
    <d v="2010-06-26T05:00:00"/>
    <b v="0"/>
    <b v="0"/>
    <s v="technology/wearables"/>
    <x v="2"/>
    <x v="8"/>
  </r>
  <r>
    <n v="746"/>
    <x v="729"/>
    <s v="Automated system-worthy structure"/>
    <x v="382"/>
    <n v="118580"/>
    <n v="2.1250896057347672"/>
    <x v="1"/>
    <n v="35"/>
    <n v="3388"/>
    <x v="1"/>
    <s v="USD"/>
    <x v="678"/>
    <x v="678"/>
    <n v="1318568400"/>
    <d v="2011-10-14T05:00:00"/>
    <b v="0"/>
    <b v="0"/>
    <s v="technology/web"/>
    <x v="2"/>
    <x v="2"/>
  </r>
  <r>
    <n v="747"/>
    <x v="730"/>
    <s v="Secured clear-thinking intranet"/>
    <x v="70"/>
    <n v="11214"/>
    <n v="2.2885714285714287"/>
    <x v="1"/>
    <n v="40.049999999999997"/>
    <n v="280"/>
    <x v="1"/>
    <s v="USD"/>
    <x v="679"/>
    <x v="679"/>
    <n v="1284354000"/>
    <d v="2010-09-13T05:00:00"/>
    <b v="0"/>
    <b v="0"/>
    <s v="theater/plays"/>
    <x v="3"/>
    <x v="3"/>
  </r>
  <r>
    <n v="748"/>
    <x v="731"/>
    <s v="Cloned actuating architecture"/>
    <x v="383"/>
    <n v="68137"/>
    <n v="0.34959979476654696"/>
    <x v="3"/>
    <n v="110.97231270358306"/>
    <n v="614"/>
    <x v="1"/>
    <s v="USD"/>
    <x v="680"/>
    <x v="680"/>
    <n v="1269579600"/>
    <d v="2010-03-26T05:00:00"/>
    <b v="0"/>
    <b v="1"/>
    <s v="film &amp; video/animation"/>
    <x v="4"/>
    <x v="10"/>
  </r>
  <r>
    <n v="749"/>
    <x v="732"/>
    <s v="Down-sized needs-based task-force"/>
    <x v="133"/>
    <n v="13527"/>
    <n v="1.5729069767441861"/>
    <x v="1"/>
    <n v="36.959016393442624"/>
    <n v="366"/>
    <x v="6"/>
    <s v="EUR"/>
    <x v="681"/>
    <x v="681"/>
    <n v="1413781200"/>
    <d v="2014-10-20T05:00:00"/>
    <b v="0"/>
    <b v="1"/>
    <s v="technology/wearables"/>
    <x v="2"/>
    <x v="8"/>
  </r>
  <r>
    <n v="750"/>
    <x v="733"/>
    <s v="Extended responsive Internet solution"/>
    <x v="0"/>
    <n v="1"/>
    <n v="0.01"/>
    <x v="0"/>
    <n v="1"/>
    <n v="1"/>
    <x v="4"/>
    <s v="GBP"/>
    <x v="682"/>
    <x v="682"/>
    <n v="1280120400"/>
    <d v="2010-07-26T05:00:00"/>
    <b v="0"/>
    <b v="0"/>
    <s v="music/electric music"/>
    <x v="1"/>
    <x v="5"/>
  </r>
  <r>
    <n v="751"/>
    <x v="734"/>
    <s v="Universal value-added moderator"/>
    <x v="136"/>
    <n v="8363"/>
    <n v="2.3230555555555554"/>
    <x v="1"/>
    <n v="30.974074074074075"/>
    <n v="270"/>
    <x v="1"/>
    <s v="USD"/>
    <x v="683"/>
    <x v="683"/>
    <n v="1459486800"/>
    <d v="2016-04-01T05:00:00"/>
    <b v="1"/>
    <b v="1"/>
    <s v="publishing/nonfiction"/>
    <x v="5"/>
    <x v="9"/>
  </r>
  <r>
    <n v="752"/>
    <x v="735"/>
    <s v="Sharable motivating emulation"/>
    <x v="306"/>
    <n v="5362"/>
    <n v="0.92448275862068963"/>
    <x v="3"/>
    <n v="47.035087719298247"/>
    <n v="114"/>
    <x v="1"/>
    <s v="USD"/>
    <x v="684"/>
    <x v="684"/>
    <n v="1282539600"/>
    <d v="2010-08-23T05:00:00"/>
    <b v="0"/>
    <b v="1"/>
    <s v="theater/plays"/>
    <x v="3"/>
    <x v="3"/>
  </r>
  <r>
    <n v="753"/>
    <x v="736"/>
    <s v="Networked web-enabled product"/>
    <x v="53"/>
    <n v="12065"/>
    <n v="2.5670212765957445"/>
    <x v="1"/>
    <n v="88.065693430656935"/>
    <n v="137"/>
    <x v="1"/>
    <s v="USD"/>
    <x v="674"/>
    <x v="674"/>
    <n v="1275886800"/>
    <d v="2010-06-07T05:00:00"/>
    <b v="0"/>
    <b v="0"/>
    <s v="photography/photography books"/>
    <x v="7"/>
    <x v="14"/>
  </r>
  <r>
    <n v="754"/>
    <x v="737"/>
    <s v="Advanced dedicated encoding"/>
    <x v="384"/>
    <n v="118603"/>
    <n v="1.6847017045454546"/>
    <x v="1"/>
    <n v="37.005616224648989"/>
    <n v="3205"/>
    <x v="1"/>
    <s v="USD"/>
    <x v="685"/>
    <x v="685"/>
    <n v="1355983200"/>
    <d v="2012-12-20T06:00:00"/>
    <b v="0"/>
    <b v="0"/>
    <s v="theater/plays"/>
    <x v="3"/>
    <x v="3"/>
  </r>
  <r>
    <n v="755"/>
    <x v="738"/>
    <s v="Stand-alone multi-state project"/>
    <x v="6"/>
    <n v="7496"/>
    <n v="1.6657777777777778"/>
    <x v="1"/>
    <n v="26.027777777777779"/>
    <n v="288"/>
    <x v="3"/>
    <s v="DKK"/>
    <x v="605"/>
    <x v="605"/>
    <n v="1515391200"/>
    <d v="2018-01-08T06:00:00"/>
    <b v="0"/>
    <b v="1"/>
    <s v="theater/plays"/>
    <x v="3"/>
    <x v="3"/>
  </r>
  <r>
    <n v="756"/>
    <x v="739"/>
    <s v="Customizable bi-directional monitoring"/>
    <x v="81"/>
    <n v="10037"/>
    <n v="7.7207692307692311"/>
    <x v="1"/>
    <n v="67.817567567567565"/>
    <n v="148"/>
    <x v="1"/>
    <s v="USD"/>
    <x v="686"/>
    <x v="686"/>
    <n v="1422252000"/>
    <d v="2015-01-26T06:00:00"/>
    <b v="0"/>
    <b v="0"/>
    <s v="theater/plays"/>
    <x v="3"/>
    <x v="3"/>
  </r>
  <r>
    <n v="757"/>
    <x v="740"/>
    <s v="Profit-focused motivating function"/>
    <x v="1"/>
    <n v="5696"/>
    <n v="4.0685714285714285"/>
    <x v="1"/>
    <n v="49.964912280701753"/>
    <n v="114"/>
    <x v="1"/>
    <s v="USD"/>
    <x v="687"/>
    <x v="687"/>
    <n v="1305522000"/>
    <d v="2011-05-16T05:00:00"/>
    <b v="0"/>
    <b v="0"/>
    <s v="film &amp; video/drama"/>
    <x v="4"/>
    <x v="6"/>
  </r>
  <r>
    <n v="758"/>
    <x v="741"/>
    <s v="Proactive systemic firmware"/>
    <x v="241"/>
    <n v="167005"/>
    <n v="5.6420608108108112"/>
    <x v="1"/>
    <n v="110.01646903820817"/>
    <n v="1518"/>
    <x v="0"/>
    <s v="CAD"/>
    <x v="688"/>
    <x v="688"/>
    <n v="1414904400"/>
    <d v="2014-11-02T05:00:00"/>
    <b v="0"/>
    <b v="0"/>
    <s v="music/rock"/>
    <x v="1"/>
    <x v="1"/>
  </r>
  <r>
    <n v="759"/>
    <x v="742"/>
    <s v="Grass-roots upward-trending installation"/>
    <x v="385"/>
    <n v="114615"/>
    <n v="0.6842686567164179"/>
    <x v="0"/>
    <n v="89.964678178963894"/>
    <n v="1274"/>
    <x v="1"/>
    <s v="USD"/>
    <x v="689"/>
    <x v="689"/>
    <n v="1520402400"/>
    <d v="2018-03-07T06:00:00"/>
    <b v="0"/>
    <b v="0"/>
    <s v="music/electric music"/>
    <x v="1"/>
    <x v="5"/>
  </r>
  <r>
    <n v="760"/>
    <x v="743"/>
    <s v="Virtual heuristic hub"/>
    <x v="386"/>
    <n v="16592"/>
    <n v="0.34351966873706002"/>
    <x v="0"/>
    <n v="79.009523809523813"/>
    <n v="210"/>
    <x v="6"/>
    <s v="EUR"/>
    <x v="690"/>
    <x v="690"/>
    <n v="1567141200"/>
    <d v="2019-08-30T05:00:00"/>
    <b v="0"/>
    <b v="1"/>
    <s v="games/video games"/>
    <x v="6"/>
    <x v="11"/>
  </r>
  <r>
    <n v="761"/>
    <x v="744"/>
    <s v="Customizable leadingedge model"/>
    <x v="196"/>
    <n v="14420"/>
    <n v="6.5545454545454547"/>
    <x v="1"/>
    <n v="86.867469879518069"/>
    <n v="166"/>
    <x v="1"/>
    <s v="USD"/>
    <x v="691"/>
    <x v="691"/>
    <n v="1501131600"/>
    <d v="2017-07-27T05:00:00"/>
    <b v="0"/>
    <b v="0"/>
    <s v="music/rock"/>
    <x v="1"/>
    <x v="1"/>
  </r>
  <r>
    <n v="762"/>
    <x v="307"/>
    <s v="Upgradable uniform service-desk"/>
    <x v="26"/>
    <n v="6204"/>
    <n v="1.7725714285714285"/>
    <x v="1"/>
    <n v="62.04"/>
    <n v="100"/>
    <x v="2"/>
    <s v="AUD"/>
    <x v="692"/>
    <x v="692"/>
    <n v="1355032800"/>
    <d v="2012-12-09T06:00:00"/>
    <b v="0"/>
    <b v="0"/>
    <s v="music/jazz"/>
    <x v="1"/>
    <x v="17"/>
  </r>
  <r>
    <n v="763"/>
    <x v="745"/>
    <s v="Inverse client-driven product"/>
    <x v="36"/>
    <n v="6338"/>
    <n v="1.1317857142857144"/>
    <x v="1"/>
    <n v="26.970212765957445"/>
    <n v="235"/>
    <x v="1"/>
    <s v="USD"/>
    <x v="693"/>
    <x v="693"/>
    <n v="1339477200"/>
    <d v="2012-06-12T05:00:00"/>
    <b v="0"/>
    <b v="1"/>
    <s v="theater/plays"/>
    <x v="3"/>
    <x v="3"/>
  </r>
  <r>
    <n v="764"/>
    <x v="746"/>
    <s v="Managed bandwidth-monitored system engine"/>
    <x v="65"/>
    <n v="8010"/>
    <n v="7.2818181818181822"/>
    <x v="1"/>
    <n v="54.121621621621621"/>
    <n v="148"/>
    <x v="1"/>
    <s v="USD"/>
    <x v="694"/>
    <x v="694"/>
    <n v="1305954000"/>
    <d v="2011-05-21T05:00:00"/>
    <b v="0"/>
    <b v="0"/>
    <s v="music/rock"/>
    <x v="1"/>
    <x v="1"/>
  </r>
  <r>
    <n v="765"/>
    <x v="747"/>
    <s v="Advanced transitional help-desk"/>
    <x v="61"/>
    <n v="8125"/>
    <n v="2.0833333333333335"/>
    <x v="1"/>
    <n v="41.035353535353536"/>
    <n v="198"/>
    <x v="1"/>
    <s v="USD"/>
    <x v="695"/>
    <x v="695"/>
    <n v="1494392400"/>
    <d v="2017-05-10T05:00:00"/>
    <b v="1"/>
    <b v="1"/>
    <s v="music/indie rock"/>
    <x v="1"/>
    <x v="7"/>
  </r>
  <r>
    <n v="766"/>
    <x v="748"/>
    <s v="De-engineered disintermediate encryption"/>
    <x v="316"/>
    <n v="13653"/>
    <n v="0.31171232876712329"/>
    <x v="0"/>
    <n v="55.052419354838712"/>
    <n v="248"/>
    <x v="2"/>
    <s v="AUD"/>
    <x v="123"/>
    <x v="123"/>
    <n v="1537419600"/>
    <d v="2018-09-20T05:00:00"/>
    <b v="0"/>
    <b v="0"/>
    <s v="film &amp; video/science fiction"/>
    <x v="4"/>
    <x v="22"/>
  </r>
  <r>
    <n v="767"/>
    <x v="749"/>
    <s v="Upgradable attitude-oriented project"/>
    <x v="387"/>
    <n v="55372"/>
    <n v="0.56967078189300413"/>
    <x v="0"/>
    <n v="107.93762183235867"/>
    <n v="513"/>
    <x v="1"/>
    <s v="USD"/>
    <x v="696"/>
    <x v="696"/>
    <n v="1447999200"/>
    <d v="2015-11-20T06:00:00"/>
    <b v="0"/>
    <b v="0"/>
    <s v="publishing/translations"/>
    <x v="5"/>
    <x v="18"/>
  </r>
  <r>
    <n v="768"/>
    <x v="750"/>
    <s v="Fundamental zero tolerance alliance"/>
    <x v="73"/>
    <n v="11088"/>
    <n v="2.31"/>
    <x v="1"/>
    <n v="73.92"/>
    <n v="150"/>
    <x v="1"/>
    <s v="USD"/>
    <x v="626"/>
    <x v="626"/>
    <n v="1388037600"/>
    <d v="2013-12-26T06:00:00"/>
    <b v="0"/>
    <b v="0"/>
    <s v="theater/plays"/>
    <x v="3"/>
    <x v="3"/>
  </r>
  <r>
    <n v="769"/>
    <x v="751"/>
    <s v="Devolved 24hour forecast"/>
    <x v="388"/>
    <n v="109106"/>
    <n v="0.86867834394904464"/>
    <x v="0"/>
    <n v="31.995894428152493"/>
    <n v="3410"/>
    <x v="1"/>
    <s v="USD"/>
    <x v="697"/>
    <x v="697"/>
    <n v="1378789200"/>
    <d v="2013-09-10T05:00:00"/>
    <b v="0"/>
    <b v="0"/>
    <s v="games/video games"/>
    <x v="6"/>
    <x v="11"/>
  </r>
  <r>
    <n v="770"/>
    <x v="752"/>
    <s v="User-centric attitude-oriented intranet"/>
    <x v="333"/>
    <n v="11642"/>
    <n v="2.7074418604651163"/>
    <x v="1"/>
    <n v="53.898148148148145"/>
    <n v="216"/>
    <x v="6"/>
    <s v="EUR"/>
    <x v="698"/>
    <x v="698"/>
    <n v="1398056400"/>
    <d v="2014-04-21T05:00:00"/>
    <b v="0"/>
    <b v="1"/>
    <s v="theater/plays"/>
    <x v="3"/>
    <x v="3"/>
  </r>
  <r>
    <n v="771"/>
    <x v="753"/>
    <s v="Self-enabling 5thgeneration paradigm"/>
    <x v="36"/>
    <n v="2769"/>
    <n v="0.49446428571428569"/>
    <x v="3"/>
    <n v="106.5"/>
    <n v="26"/>
    <x v="1"/>
    <s v="USD"/>
    <x v="699"/>
    <x v="699"/>
    <n v="1550815200"/>
    <d v="2019-02-22T06:00:00"/>
    <b v="0"/>
    <b v="0"/>
    <s v="theater/plays"/>
    <x v="3"/>
    <x v="3"/>
  </r>
  <r>
    <n v="772"/>
    <x v="754"/>
    <s v="Persistent 3rdgeneration moratorium"/>
    <x v="389"/>
    <n v="169586"/>
    <n v="1.1335962566844919"/>
    <x v="1"/>
    <n v="32.999805409612762"/>
    <n v="5139"/>
    <x v="1"/>
    <s v="USD"/>
    <x v="700"/>
    <x v="700"/>
    <n v="1550037600"/>
    <d v="2019-02-13T06:00:00"/>
    <b v="0"/>
    <b v="0"/>
    <s v="music/indie rock"/>
    <x v="1"/>
    <x v="7"/>
  </r>
  <r>
    <n v="773"/>
    <x v="755"/>
    <s v="Cross-platform empowering project"/>
    <x v="390"/>
    <n v="101185"/>
    <n v="1.9055555555555554"/>
    <x v="1"/>
    <n v="43.00254993625159"/>
    <n v="2353"/>
    <x v="1"/>
    <s v="USD"/>
    <x v="701"/>
    <x v="701"/>
    <n v="1492923600"/>
    <d v="2017-04-23T05:00:00"/>
    <b v="0"/>
    <b v="0"/>
    <s v="theater/plays"/>
    <x v="3"/>
    <x v="3"/>
  </r>
  <r>
    <n v="774"/>
    <x v="756"/>
    <s v="Polarized user-facing interface"/>
    <x v="92"/>
    <n v="6775"/>
    <n v="1.355"/>
    <x v="1"/>
    <n v="86.858974358974365"/>
    <n v="78"/>
    <x v="6"/>
    <s v="EUR"/>
    <x v="702"/>
    <x v="702"/>
    <n v="1467522000"/>
    <d v="2016-07-03T05:00:00"/>
    <b v="0"/>
    <b v="0"/>
    <s v="technology/web"/>
    <x v="2"/>
    <x v="2"/>
  </r>
  <r>
    <n v="775"/>
    <x v="757"/>
    <s v="Customer-focused non-volatile framework"/>
    <x v="151"/>
    <n v="968"/>
    <n v="0.10297872340425532"/>
    <x v="0"/>
    <n v="96.8"/>
    <n v="10"/>
    <x v="1"/>
    <s v="USD"/>
    <x v="703"/>
    <x v="703"/>
    <n v="1416117600"/>
    <d v="2014-11-16T06:00:00"/>
    <b v="0"/>
    <b v="0"/>
    <s v="music/rock"/>
    <x v="1"/>
    <x v="1"/>
  </r>
  <r>
    <n v="776"/>
    <x v="758"/>
    <s v="Synchronized multimedia frame"/>
    <x v="391"/>
    <n v="72623"/>
    <n v="0.65544223826714798"/>
    <x v="0"/>
    <n v="32.995456610631528"/>
    <n v="2201"/>
    <x v="1"/>
    <s v="USD"/>
    <x v="704"/>
    <x v="704"/>
    <n v="1563771600"/>
    <d v="2019-07-22T05:00:00"/>
    <b v="0"/>
    <b v="0"/>
    <s v="theater/plays"/>
    <x v="3"/>
    <x v="3"/>
  </r>
  <r>
    <n v="777"/>
    <x v="759"/>
    <s v="Open-architected stable algorithm"/>
    <x v="202"/>
    <n v="45987"/>
    <n v="0.49026652452025588"/>
    <x v="0"/>
    <n v="68.028106508875737"/>
    <n v="676"/>
    <x v="1"/>
    <s v="USD"/>
    <x v="431"/>
    <x v="431"/>
    <n v="1319259600"/>
    <d v="2011-10-22T05:00:00"/>
    <b v="0"/>
    <b v="0"/>
    <s v="theater/plays"/>
    <x v="3"/>
    <x v="3"/>
  </r>
  <r>
    <n v="778"/>
    <x v="760"/>
    <s v="Cross-platform optimizing website"/>
    <x v="81"/>
    <n v="10243"/>
    <n v="7.8792307692307695"/>
    <x v="1"/>
    <n v="58.867816091954026"/>
    <n v="174"/>
    <x v="5"/>
    <s v="CHF"/>
    <x v="705"/>
    <x v="705"/>
    <n v="1313643600"/>
    <d v="2011-08-18T05:00:00"/>
    <b v="0"/>
    <b v="0"/>
    <s v="film &amp; video/animation"/>
    <x v="4"/>
    <x v="10"/>
  </r>
  <r>
    <n v="779"/>
    <x v="761"/>
    <s v="Public-key actuating projection"/>
    <x v="392"/>
    <n v="87293"/>
    <n v="0.80306347746090156"/>
    <x v="0"/>
    <n v="105.04572803850782"/>
    <n v="831"/>
    <x v="1"/>
    <s v="USD"/>
    <x v="706"/>
    <x v="706"/>
    <n v="1440306000"/>
    <d v="2015-08-23T05:00:00"/>
    <b v="0"/>
    <b v="1"/>
    <s v="theater/plays"/>
    <x v="3"/>
    <x v="3"/>
  </r>
  <r>
    <n v="780"/>
    <x v="762"/>
    <s v="Implemented intangible instruction set"/>
    <x v="135"/>
    <n v="5421"/>
    <n v="1.0629411764705883"/>
    <x v="1"/>
    <n v="33.054878048780488"/>
    <n v="164"/>
    <x v="1"/>
    <s v="USD"/>
    <x v="707"/>
    <x v="707"/>
    <n v="1470805200"/>
    <d v="2016-08-10T05:00:00"/>
    <b v="0"/>
    <b v="1"/>
    <s v="film &amp; video/drama"/>
    <x v="4"/>
    <x v="6"/>
  </r>
  <r>
    <n v="781"/>
    <x v="763"/>
    <s v="Cross-group interactive architecture"/>
    <x v="251"/>
    <n v="4414"/>
    <n v="0.50735632183908042"/>
    <x v="3"/>
    <n v="78.821428571428569"/>
    <n v="56"/>
    <x v="5"/>
    <s v="CHF"/>
    <x v="708"/>
    <x v="708"/>
    <n v="1292911200"/>
    <d v="2010-12-21T06:00:00"/>
    <b v="0"/>
    <b v="0"/>
    <s v="theater/plays"/>
    <x v="3"/>
    <x v="3"/>
  </r>
  <r>
    <n v="782"/>
    <x v="764"/>
    <s v="Centralized asymmetric framework"/>
    <x v="135"/>
    <n v="10981"/>
    <n v="2.153137254901961"/>
    <x v="1"/>
    <n v="68.204968944099377"/>
    <n v="161"/>
    <x v="1"/>
    <s v="USD"/>
    <x v="709"/>
    <x v="709"/>
    <n v="1301374800"/>
    <d v="2011-03-29T05:00:00"/>
    <b v="0"/>
    <b v="1"/>
    <s v="film &amp; video/animation"/>
    <x v="4"/>
    <x v="10"/>
  </r>
  <r>
    <n v="783"/>
    <x v="765"/>
    <s v="Down-sized systematic utilization"/>
    <x v="71"/>
    <n v="10451"/>
    <n v="1.4122972972972974"/>
    <x v="1"/>
    <n v="75.731884057971016"/>
    <n v="138"/>
    <x v="1"/>
    <s v="USD"/>
    <x v="710"/>
    <x v="710"/>
    <n v="1387864800"/>
    <d v="2013-12-24T06:00:00"/>
    <b v="0"/>
    <b v="0"/>
    <s v="music/rock"/>
    <x v="1"/>
    <x v="1"/>
  </r>
  <r>
    <n v="784"/>
    <x v="766"/>
    <s v="Profound fault-tolerant model"/>
    <x v="393"/>
    <n v="102535"/>
    <n v="1.1533745781777278"/>
    <x v="1"/>
    <n v="30.996070133010882"/>
    <n v="3308"/>
    <x v="1"/>
    <s v="USD"/>
    <x v="711"/>
    <x v="711"/>
    <n v="1458190800"/>
    <d v="2016-03-17T05:00:00"/>
    <b v="0"/>
    <b v="0"/>
    <s v="technology/web"/>
    <x v="2"/>
    <x v="2"/>
  </r>
  <r>
    <n v="785"/>
    <x v="767"/>
    <s v="Multi-channeled bi-directional moratorium"/>
    <x v="313"/>
    <n v="12939"/>
    <n v="1.9311940298507462"/>
    <x v="1"/>
    <n v="101.88188976377953"/>
    <n v="127"/>
    <x v="2"/>
    <s v="AUD"/>
    <x v="157"/>
    <x v="157"/>
    <n v="1559278800"/>
    <d v="2019-05-31T05:00:00"/>
    <b v="0"/>
    <b v="1"/>
    <s v="film &amp; video/animation"/>
    <x v="4"/>
    <x v="10"/>
  </r>
  <r>
    <n v="786"/>
    <x v="768"/>
    <s v="Object-based content-based ability"/>
    <x v="42"/>
    <n v="10946"/>
    <n v="7.2973333333333334"/>
    <x v="1"/>
    <n v="52.879227053140099"/>
    <n v="207"/>
    <x v="6"/>
    <s v="EUR"/>
    <x v="630"/>
    <x v="630"/>
    <n v="1522731600"/>
    <d v="2018-04-03T05:00:00"/>
    <b v="0"/>
    <b v="1"/>
    <s v="music/jazz"/>
    <x v="1"/>
    <x v="17"/>
  </r>
  <r>
    <n v="787"/>
    <x v="769"/>
    <s v="Progressive coherent secured line"/>
    <x v="394"/>
    <n v="60994"/>
    <n v="0.99663398692810456"/>
    <x v="0"/>
    <n v="71.005820721769496"/>
    <n v="859"/>
    <x v="0"/>
    <s v="CAD"/>
    <x v="712"/>
    <x v="712"/>
    <n v="1306731600"/>
    <d v="2011-05-30T05:00:00"/>
    <b v="0"/>
    <b v="0"/>
    <s v="music/rock"/>
    <x v="1"/>
    <x v="1"/>
  </r>
  <r>
    <n v="788"/>
    <x v="770"/>
    <s v="Synchronized directional capability"/>
    <x v="136"/>
    <n v="3174"/>
    <n v="0.88166666666666671"/>
    <x v="2"/>
    <n v="102.38709677419355"/>
    <n v="31"/>
    <x v="1"/>
    <s v="USD"/>
    <x v="93"/>
    <x v="93"/>
    <n v="1352527200"/>
    <d v="2012-11-10T06:00:00"/>
    <b v="0"/>
    <b v="0"/>
    <s v="film &amp; video/animation"/>
    <x v="4"/>
    <x v="10"/>
  </r>
  <r>
    <n v="789"/>
    <x v="771"/>
    <s v="Cross-platform composite migration"/>
    <x v="25"/>
    <n v="3351"/>
    <n v="0.37233333333333335"/>
    <x v="0"/>
    <n v="74.466666666666669"/>
    <n v="45"/>
    <x v="1"/>
    <s v="USD"/>
    <x v="713"/>
    <x v="713"/>
    <n v="1404363600"/>
    <d v="2014-07-03T05:00:00"/>
    <b v="0"/>
    <b v="0"/>
    <s v="theater/plays"/>
    <x v="3"/>
    <x v="3"/>
  </r>
  <r>
    <n v="790"/>
    <x v="772"/>
    <s v="Operative local pricing structure"/>
    <x v="395"/>
    <n v="56774"/>
    <n v="0.30540075309306081"/>
    <x v="3"/>
    <n v="51.009883198562441"/>
    <n v="1113"/>
    <x v="1"/>
    <s v="USD"/>
    <x v="714"/>
    <x v="714"/>
    <n v="1266645600"/>
    <d v="2010-02-20T06:00:00"/>
    <b v="0"/>
    <b v="0"/>
    <s v="theater/plays"/>
    <x v="3"/>
    <x v="3"/>
  </r>
  <r>
    <n v="791"/>
    <x v="773"/>
    <s v="Optional web-enabled extranet"/>
    <x v="118"/>
    <n v="540"/>
    <n v="0.25714285714285712"/>
    <x v="0"/>
    <n v="90"/>
    <n v="6"/>
    <x v="1"/>
    <s v="USD"/>
    <x v="715"/>
    <x v="715"/>
    <n v="1482818400"/>
    <d v="2016-12-27T06:00:00"/>
    <b v="0"/>
    <b v="0"/>
    <s v="food/food trucks"/>
    <x v="0"/>
    <x v="0"/>
  </r>
  <r>
    <n v="792"/>
    <x v="774"/>
    <s v="Reduced 6thgeneration intranet"/>
    <x v="22"/>
    <n v="680"/>
    <n v="0.34"/>
    <x v="0"/>
    <n v="97.142857142857139"/>
    <n v="7"/>
    <x v="1"/>
    <s v="USD"/>
    <x v="716"/>
    <x v="716"/>
    <n v="1374642000"/>
    <d v="2013-07-24T05:00:00"/>
    <b v="0"/>
    <b v="1"/>
    <s v="theater/plays"/>
    <x v="3"/>
    <x v="3"/>
  </r>
  <r>
    <n v="793"/>
    <x v="775"/>
    <s v="Networked disintermediate leverage"/>
    <x v="65"/>
    <n v="13045"/>
    <n v="11.859090909090909"/>
    <x v="1"/>
    <n v="72.071823204419886"/>
    <n v="181"/>
    <x v="5"/>
    <s v="CHF"/>
    <x v="448"/>
    <x v="448"/>
    <n v="1372482000"/>
    <d v="2013-06-29T05:00:00"/>
    <b v="0"/>
    <b v="0"/>
    <s v="publishing/nonfiction"/>
    <x v="5"/>
    <x v="9"/>
  </r>
  <r>
    <n v="794"/>
    <x v="776"/>
    <s v="Optional optimal website"/>
    <x v="47"/>
    <n v="8276"/>
    <n v="1.2539393939393939"/>
    <x v="1"/>
    <n v="75.236363636363635"/>
    <n v="110"/>
    <x v="1"/>
    <s v="USD"/>
    <x v="717"/>
    <x v="717"/>
    <n v="1514959200"/>
    <d v="2018-01-03T06:00:00"/>
    <b v="0"/>
    <b v="0"/>
    <s v="music/rock"/>
    <x v="1"/>
    <x v="1"/>
  </r>
  <r>
    <n v="795"/>
    <x v="777"/>
    <s v="Stand-alone asynchronous functionalities"/>
    <x v="143"/>
    <n v="1022"/>
    <n v="0.14394366197183098"/>
    <x v="0"/>
    <n v="32.967741935483872"/>
    <n v="31"/>
    <x v="1"/>
    <s v="USD"/>
    <x v="718"/>
    <x v="718"/>
    <n v="1478235600"/>
    <d v="2016-11-04T05:00:00"/>
    <b v="0"/>
    <b v="0"/>
    <s v="film &amp; video/drama"/>
    <x v="4"/>
    <x v="6"/>
  </r>
  <r>
    <n v="796"/>
    <x v="778"/>
    <s v="Profound full-range open system"/>
    <x v="75"/>
    <n v="4275"/>
    <n v="0.54807692307692313"/>
    <x v="0"/>
    <n v="54.807692307692307"/>
    <n v="78"/>
    <x v="1"/>
    <s v="USD"/>
    <x v="719"/>
    <x v="719"/>
    <n v="1408078800"/>
    <d v="2014-08-15T05:00:00"/>
    <b v="0"/>
    <b v="1"/>
    <s v="games/mobile games"/>
    <x v="6"/>
    <x v="20"/>
  </r>
  <r>
    <n v="797"/>
    <x v="779"/>
    <s v="Optional tangible utilization"/>
    <x v="4"/>
    <n v="8332"/>
    <n v="1.0963157894736841"/>
    <x v="1"/>
    <n v="45.037837837837834"/>
    <n v="185"/>
    <x v="1"/>
    <s v="USD"/>
    <x v="720"/>
    <x v="720"/>
    <n v="1548136800"/>
    <d v="2019-01-22T06:00:00"/>
    <b v="0"/>
    <b v="0"/>
    <s v="technology/web"/>
    <x v="2"/>
    <x v="2"/>
  </r>
  <r>
    <n v="798"/>
    <x v="780"/>
    <s v="Seamless maximized product"/>
    <x v="74"/>
    <n v="6408"/>
    <n v="1.8847058823529412"/>
    <x v="1"/>
    <n v="52.958677685950413"/>
    <n v="121"/>
    <x v="1"/>
    <s v="USD"/>
    <x v="721"/>
    <x v="721"/>
    <n v="1340859600"/>
    <d v="2012-06-28T05:00:00"/>
    <b v="0"/>
    <b v="1"/>
    <s v="theater/plays"/>
    <x v="3"/>
    <x v="3"/>
  </r>
  <r>
    <n v="799"/>
    <x v="781"/>
    <s v="Devolved tertiary time-frame"/>
    <x v="396"/>
    <n v="73522"/>
    <n v="0.87008284023668636"/>
    <x v="0"/>
    <n v="60.017959183673469"/>
    <n v="1225"/>
    <x v="4"/>
    <s v="GBP"/>
    <x v="722"/>
    <x v="722"/>
    <n v="1454479200"/>
    <d v="2016-02-03T06:00:00"/>
    <b v="0"/>
    <b v="0"/>
    <s v="theater/plays"/>
    <x v="3"/>
    <x v="3"/>
  </r>
  <r>
    <n v="800"/>
    <x v="782"/>
    <s v="Centralized regional function"/>
    <x v="0"/>
    <n v="1"/>
    <n v="0.01"/>
    <x v="0"/>
    <n v="1"/>
    <n v="1"/>
    <x v="5"/>
    <s v="CHF"/>
    <x v="139"/>
    <x v="139"/>
    <n v="1434430800"/>
    <d v="2015-06-16T05:00:00"/>
    <b v="0"/>
    <b v="0"/>
    <s v="music/rock"/>
    <x v="1"/>
    <x v="1"/>
  </r>
  <r>
    <n v="801"/>
    <x v="783"/>
    <s v="User-friendly high-level initiative"/>
    <x v="173"/>
    <n v="4667"/>
    <n v="2.0291304347826089"/>
    <x v="1"/>
    <n v="44.028301886792455"/>
    <n v="106"/>
    <x v="1"/>
    <s v="USD"/>
    <x v="723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x v="8"/>
    <n v="12216"/>
    <n v="1.9703225806451612"/>
    <x v="1"/>
    <n v="86.028169014084511"/>
    <n v="142"/>
    <x v="1"/>
    <s v="USD"/>
    <x v="704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x v="55"/>
    <n v="6527"/>
    <n v="1.07"/>
    <x v="1"/>
    <n v="28.012875536480685"/>
    <n v="233"/>
    <x v="1"/>
    <s v="USD"/>
    <x v="724"/>
    <x v="724"/>
    <n v="1551506400"/>
    <d v="2019-03-02T06:00:00"/>
    <b v="0"/>
    <b v="0"/>
    <s v="theater/plays"/>
    <x v="3"/>
    <x v="3"/>
  </r>
  <r>
    <n v="804"/>
    <x v="786"/>
    <s v="Business-focused discrete software"/>
    <x v="97"/>
    <n v="6987"/>
    <n v="2.6873076923076922"/>
    <x v="1"/>
    <n v="32.050458715596328"/>
    <n v="218"/>
    <x v="1"/>
    <s v="USD"/>
    <x v="725"/>
    <x v="725"/>
    <n v="1516600800"/>
    <d v="2018-01-22T06:00:00"/>
    <b v="0"/>
    <b v="0"/>
    <s v="music/rock"/>
    <x v="1"/>
    <x v="1"/>
  </r>
  <r>
    <n v="805"/>
    <x v="787"/>
    <s v="Advanced intermediate Graphic Interface"/>
    <x v="62"/>
    <n v="4932"/>
    <n v="0.50845360824742269"/>
    <x v="0"/>
    <n v="73.611940298507463"/>
    <n v="67"/>
    <x v="2"/>
    <s v="AUD"/>
    <x v="660"/>
    <x v="660"/>
    <n v="1420437600"/>
    <d v="2015-01-05T06:00:00"/>
    <b v="0"/>
    <b v="0"/>
    <s v="film &amp; video/documentary"/>
    <x v="4"/>
    <x v="4"/>
  </r>
  <r>
    <n v="806"/>
    <x v="788"/>
    <s v="Adaptive holistic hub"/>
    <x v="31"/>
    <n v="8262"/>
    <n v="11.802857142857142"/>
    <x v="1"/>
    <n v="108.71052631578948"/>
    <n v="76"/>
    <x v="1"/>
    <s v="USD"/>
    <x v="726"/>
    <x v="726"/>
    <n v="1332997200"/>
    <d v="2012-03-29T05:00:00"/>
    <b v="0"/>
    <b v="1"/>
    <s v="film &amp; video/drama"/>
    <x v="4"/>
    <x v="6"/>
  </r>
  <r>
    <n v="807"/>
    <x v="789"/>
    <s v="Automated uniform concept"/>
    <x v="31"/>
    <n v="1848"/>
    <n v="2.64"/>
    <x v="1"/>
    <n v="42.97674418604651"/>
    <n v="43"/>
    <x v="1"/>
    <s v="USD"/>
    <x v="727"/>
    <x v="727"/>
    <n v="1574920800"/>
    <d v="2019-11-28T06:00:00"/>
    <b v="0"/>
    <b v="1"/>
    <s v="theater/plays"/>
    <x v="3"/>
    <x v="3"/>
  </r>
  <r>
    <n v="808"/>
    <x v="790"/>
    <s v="Enhanced regional flexibility"/>
    <x v="5"/>
    <n v="1583"/>
    <n v="0.30442307692307691"/>
    <x v="0"/>
    <n v="83.315789473684205"/>
    <n v="19"/>
    <x v="1"/>
    <s v="USD"/>
    <x v="728"/>
    <x v="728"/>
    <n v="1464930000"/>
    <d v="2016-06-03T05:00:00"/>
    <b v="0"/>
    <b v="0"/>
    <s v="food/food trucks"/>
    <x v="0"/>
    <x v="0"/>
  </r>
  <r>
    <n v="809"/>
    <x v="764"/>
    <s v="Public-key bottom-line algorithm"/>
    <x v="397"/>
    <n v="88536"/>
    <n v="0.62880681818181816"/>
    <x v="0"/>
    <n v="42"/>
    <n v="2108"/>
    <x v="5"/>
    <s v="CHF"/>
    <x v="729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x v="330"/>
    <n v="12360"/>
    <n v="1.9312499999999999"/>
    <x v="1"/>
    <n v="55.927601809954751"/>
    <n v="221"/>
    <x v="1"/>
    <s v="USD"/>
    <x v="730"/>
    <x v="730"/>
    <n v="1512712800"/>
    <d v="2017-12-08T06:00:00"/>
    <b v="0"/>
    <b v="1"/>
    <s v="theater/plays"/>
    <x v="3"/>
    <x v="3"/>
  </r>
  <r>
    <n v="811"/>
    <x v="792"/>
    <s v="Fundamental methodical emulation"/>
    <x v="398"/>
    <n v="71320"/>
    <n v="0.77102702702702708"/>
    <x v="0"/>
    <n v="105.03681885125184"/>
    <n v="679"/>
    <x v="1"/>
    <s v="USD"/>
    <x v="731"/>
    <x v="731"/>
    <n v="1452492000"/>
    <d v="2016-01-11T06:00:00"/>
    <b v="0"/>
    <b v="1"/>
    <s v="games/video games"/>
    <x v="6"/>
    <x v="11"/>
  </r>
  <r>
    <n v="812"/>
    <x v="793"/>
    <s v="Expanded value-added hardware"/>
    <x v="221"/>
    <n v="134640"/>
    <n v="2.2552763819095478"/>
    <x v="1"/>
    <n v="48"/>
    <n v="2805"/>
    <x v="0"/>
    <s v="CAD"/>
    <x v="78"/>
    <x v="78"/>
    <n v="1524286800"/>
    <d v="2018-04-21T05:00:00"/>
    <b v="0"/>
    <b v="0"/>
    <s v="publishing/nonfiction"/>
    <x v="5"/>
    <x v="9"/>
  </r>
  <r>
    <n v="813"/>
    <x v="794"/>
    <s v="Diverse high-level attitude"/>
    <x v="170"/>
    <n v="7661"/>
    <n v="2.3940625"/>
    <x v="1"/>
    <n v="112.66176470588235"/>
    <n v="68"/>
    <x v="1"/>
    <s v="USD"/>
    <x v="732"/>
    <x v="732"/>
    <n v="1346907600"/>
    <d v="2012-09-06T05:00:00"/>
    <b v="0"/>
    <b v="0"/>
    <s v="games/video games"/>
    <x v="6"/>
    <x v="11"/>
  </r>
  <r>
    <n v="814"/>
    <x v="795"/>
    <s v="Visionary 24hour analyzer"/>
    <x v="170"/>
    <n v="2950"/>
    <n v="0.921875"/>
    <x v="0"/>
    <n v="81.944444444444443"/>
    <n v="36"/>
    <x v="3"/>
    <s v="DKK"/>
    <x v="733"/>
    <x v="733"/>
    <n v="1464498000"/>
    <d v="2016-05-29T05:00:00"/>
    <b v="0"/>
    <b v="1"/>
    <s v="music/rock"/>
    <x v="1"/>
    <x v="1"/>
  </r>
  <r>
    <n v="815"/>
    <x v="796"/>
    <s v="Centralized bandwidth-monitored leverage"/>
    <x v="25"/>
    <n v="11721"/>
    <n v="1.3023333333333333"/>
    <x v="1"/>
    <n v="64.049180327868854"/>
    <n v="183"/>
    <x v="0"/>
    <s v="CAD"/>
    <x v="734"/>
    <x v="734"/>
    <n v="1514181600"/>
    <d v="2017-12-25T06:00:00"/>
    <b v="0"/>
    <b v="0"/>
    <s v="music/rock"/>
    <x v="1"/>
    <x v="1"/>
  </r>
  <r>
    <n v="816"/>
    <x v="797"/>
    <s v="Ergonomic mission-critical moratorium"/>
    <x v="173"/>
    <n v="14150"/>
    <n v="6.1521739130434785"/>
    <x v="1"/>
    <n v="106.39097744360902"/>
    <n v="133"/>
    <x v="1"/>
    <s v="USD"/>
    <x v="406"/>
    <x v="406"/>
    <n v="1392184800"/>
    <d v="2014-02-12T06:00:00"/>
    <b v="1"/>
    <b v="1"/>
    <s v="theater/plays"/>
    <x v="3"/>
    <x v="3"/>
  </r>
  <r>
    <n v="817"/>
    <x v="798"/>
    <s v="Front-line intermediate moderator"/>
    <x v="399"/>
    <n v="189192"/>
    <n v="3.687953216374269"/>
    <x v="1"/>
    <n v="76.011249497790274"/>
    <n v="2489"/>
    <x v="6"/>
    <s v="EUR"/>
    <x v="735"/>
    <x v="735"/>
    <n v="1559365200"/>
    <d v="2019-06-01T05:00:00"/>
    <b v="0"/>
    <b v="1"/>
    <s v="publishing/nonfiction"/>
    <x v="5"/>
    <x v="9"/>
  </r>
  <r>
    <n v="818"/>
    <x v="311"/>
    <s v="Automated local secured line"/>
    <x v="31"/>
    <n v="7664"/>
    <n v="10.948571428571428"/>
    <x v="1"/>
    <n v="111.07246376811594"/>
    <n v="69"/>
    <x v="1"/>
    <s v="USD"/>
    <x v="736"/>
    <x v="736"/>
    <n v="1549173600"/>
    <d v="2019-02-03T06:00:00"/>
    <b v="0"/>
    <b v="1"/>
    <s v="theater/plays"/>
    <x v="3"/>
    <x v="3"/>
  </r>
  <r>
    <n v="819"/>
    <x v="799"/>
    <s v="Integrated bandwidth-monitored alliance"/>
    <x v="200"/>
    <n v="4509"/>
    <n v="0.50662921348314605"/>
    <x v="0"/>
    <n v="95.936170212765958"/>
    <n v="47"/>
    <x v="1"/>
    <s v="USD"/>
    <x v="737"/>
    <x v="737"/>
    <n v="1355032800"/>
    <d v="2012-12-09T06:00:00"/>
    <b v="1"/>
    <b v="0"/>
    <s v="games/video games"/>
    <x v="6"/>
    <x v="11"/>
  </r>
  <r>
    <n v="820"/>
    <x v="800"/>
    <s v="Cross-group heuristic forecast"/>
    <x v="42"/>
    <n v="12009"/>
    <n v="8.0060000000000002"/>
    <x v="1"/>
    <n v="43.043010752688176"/>
    <n v="279"/>
    <x v="4"/>
    <s v="GBP"/>
    <x v="192"/>
    <x v="192"/>
    <n v="1533963600"/>
    <d v="2018-08-11T05:00:00"/>
    <b v="0"/>
    <b v="1"/>
    <s v="music/rock"/>
    <x v="1"/>
    <x v="1"/>
  </r>
  <r>
    <n v="821"/>
    <x v="801"/>
    <s v="Extended impactful secured line"/>
    <x v="70"/>
    <n v="14273"/>
    <n v="2.9128571428571428"/>
    <x v="1"/>
    <n v="67.966666666666669"/>
    <n v="210"/>
    <x v="1"/>
    <s v="USD"/>
    <x v="738"/>
    <x v="738"/>
    <n v="1489381200"/>
    <d v="2017-03-13T05:00:00"/>
    <b v="0"/>
    <b v="0"/>
    <s v="film &amp; video/documentary"/>
    <x v="4"/>
    <x v="4"/>
  </r>
  <r>
    <n v="822"/>
    <x v="802"/>
    <s v="Distributed optimizing protocol"/>
    <x v="400"/>
    <n v="188982"/>
    <n v="3.4996666666666667"/>
    <x v="1"/>
    <n v="89.991428571428571"/>
    <n v="2100"/>
    <x v="1"/>
    <s v="USD"/>
    <x v="739"/>
    <x v="739"/>
    <n v="1395032400"/>
    <d v="2014-03-17T05:00:00"/>
    <b v="0"/>
    <b v="0"/>
    <s v="music/rock"/>
    <x v="1"/>
    <x v="1"/>
  </r>
  <r>
    <n v="823"/>
    <x v="803"/>
    <s v="Secured well-modulated system engine"/>
    <x v="178"/>
    <n v="14640"/>
    <n v="3.5707317073170732"/>
    <x v="1"/>
    <n v="58.095238095238095"/>
    <n v="252"/>
    <x v="1"/>
    <s v="USD"/>
    <x v="613"/>
    <x v="613"/>
    <n v="1412485200"/>
    <d v="2014-10-05T05:00:00"/>
    <b v="1"/>
    <b v="1"/>
    <s v="music/rock"/>
    <x v="1"/>
    <x v="1"/>
  </r>
  <r>
    <n v="824"/>
    <x v="804"/>
    <s v="Streamlined national benchmark"/>
    <x v="401"/>
    <n v="107516"/>
    <n v="1.2648941176470587"/>
    <x v="1"/>
    <n v="83.996875000000003"/>
    <n v="1280"/>
    <x v="1"/>
    <s v="USD"/>
    <x v="740"/>
    <x v="740"/>
    <n v="1279688400"/>
    <d v="2010-07-21T05:00:00"/>
    <b v="0"/>
    <b v="1"/>
    <s v="publishing/nonfiction"/>
    <x v="5"/>
    <x v="9"/>
  </r>
  <r>
    <n v="825"/>
    <x v="805"/>
    <s v="Open-architected 24/7 infrastructure"/>
    <x v="136"/>
    <n v="13950"/>
    <n v="3.875"/>
    <x v="1"/>
    <n v="88.853503184713375"/>
    <n v="157"/>
    <x v="4"/>
    <s v="GBP"/>
    <x v="145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x v="54"/>
    <n v="12797"/>
    <n v="4.5703571428571426"/>
    <x v="1"/>
    <n v="65.963917525773198"/>
    <n v="194"/>
    <x v="1"/>
    <s v="USD"/>
    <x v="741"/>
    <x v="741"/>
    <n v="1294639200"/>
    <d v="2011-01-10T06:00:00"/>
    <b v="0"/>
    <b v="1"/>
    <s v="theater/plays"/>
    <x v="3"/>
    <x v="3"/>
  </r>
  <r>
    <n v="827"/>
    <x v="807"/>
    <s v="Innovative actuating artificial intelligence"/>
    <x v="173"/>
    <n v="6134"/>
    <n v="2.6669565217391304"/>
    <x v="1"/>
    <n v="74.804878048780495"/>
    <n v="82"/>
    <x v="2"/>
    <s v="AUD"/>
    <x v="742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x v="143"/>
    <n v="4899"/>
    <n v="0.69"/>
    <x v="0"/>
    <n v="69.98571428571428"/>
    <n v="70"/>
    <x v="1"/>
    <s v="USD"/>
    <x v="202"/>
    <x v="202"/>
    <n v="1537592400"/>
    <d v="2018-09-22T05:00:00"/>
    <b v="0"/>
    <b v="0"/>
    <s v="theater/plays"/>
    <x v="3"/>
    <x v="3"/>
  </r>
  <r>
    <n v="829"/>
    <x v="809"/>
    <s v="Vision-oriented scalable portal"/>
    <x v="103"/>
    <n v="4929"/>
    <n v="0.51343749999999999"/>
    <x v="0"/>
    <n v="32.006493506493506"/>
    <n v="154"/>
    <x v="1"/>
    <s v="USD"/>
    <x v="743"/>
    <x v="743"/>
    <n v="1435122000"/>
    <d v="2015-06-24T05:00:00"/>
    <b v="0"/>
    <b v="0"/>
    <s v="theater/plays"/>
    <x v="3"/>
    <x v="3"/>
  </r>
  <r>
    <n v="830"/>
    <x v="810"/>
    <s v="Persevering zero administration knowledge user"/>
    <x v="319"/>
    <n v="1424"/>
    <n v="1.1710526315789473E-2"/>
    <x v="0"/>
    <n v="64.727272727272734"/>
    <n v="22"/>
    <x v="1"/>
    <s v="USD"/>
    <x v="744"/>
    <x v="744"/>
    <n v="1520056800"/>
    <d v="2018-03-03T06:00:00"/>
    <b v="0"/>
    <b v="0"/>
    <s v="theater/plays"/>
    <x v="3"/>
    <x v="3"/>
  </r>
  <r>
    <n v="831"/>
    <x v="811"/>
    <s v="Front-line bottom-line Graphic Interface"/>
    <x v="402"/>
    <n v="105817"/>
    <n v="1.089773429454171"/>
    <x v="1"/>
    <n v="24.998110087408456"/>
    <n v="4233"/>
    <x v="1"/>
    <s v="USD"/>
    <x v="745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x v="403"/>
    <n v="136156"/>
    <n v="3.1517592592592591"/>
    <x v="1"/>
    <n v="104.97764070932922"/>
    <n v="1297"/>
    <x v="3"/>
    <s v="DKK"/>
    <x v="746"/>
    <x v="746"/>
    <n v="1448431200"/>
    <d v="2015-11-25T06:00:00"/>
    <b v="1"/>
    <b v="0"/>
    <s v="publishing/translations"/>
    <x v="5"/>
    <x v="18"/>
  </r>
  <r>
    <n v="833"/>
    <x v="813"/>
    <s v="Expanded asynchronous groupware"/>
    <x v="85"/>
    <n v="10723"/>
    <n v="1.5769117647058823"/>
    <x v="1"/>
    <n v="64.987878787878785"/>
    <n v="165"/>
    <x v="3"/>
    <s v="DKK"/>
    <x v="747"/>
    <x v="747"/>
    <n v="1298613600"/>
    <d v="2011-02-25T06:00:00"/>
    <b v="0"/>
    <b v="0"/>
    <s v="publishing/translations"/>
    <x v="5"/>
    <x v="18"/>
  </r>
  <r>
    <n v="834"/>
    <x v="814"/>
    <s v="Expanded fault-tolerant emulation"/>
    <x v="190"/>
    <n v="11228"/>
    <n v="1.5380821917808218"/>
    <x v="1"/>
    <n v="94.352941176470594"/>
    <n v="119"/>
    <x v="1"/>
    <s v="USD"/>
    <x v="362"/>
    <x v="362"/>
    <n v="1372482000"/>
    <d v="2013-06-29T05:00:00"/>
    <b v="0"/>
    <b v="0"/>
    <s v="theater/plays"/>
    <x v="3"/>
    <x v="3"/>
  </r>
  <r>
    <n v="835"/>
    <x v="815"/>
    <s v="Future-proofed 24hour model"/>
    <x v="404"/>
    <n v="77355"/>
    <n v="0.89738979118329465"/>
    <x v="0"/>
    <n v="44.001706484641637"/>
    <n v="1758"/>
    <x v="1"/>
    <s v="USD"/>
    <x v="748"/>
    <x v="748"/>
    <n v="1425621600"/>
    <d v="2015-03-06T06:00:00"/>
    <b v="0"/>
    <b v="0"/>
    <s v="technology/web"/>
    <x v="2"/>
    <x v="2"/>
  </r>
  <r>
    <n v="836"/>
    <x v="816"/>
    <s v="Optimized didactic intranet"/>
    <x v="32"/>
    <n v="6086"/>
    <n v="0.75135802469135804"/>
    <x v="0"/>
    <n v="64.744680851063833"/>
    <n v="94"/>
    <x v="1"/>
    <s v="USD"/>
    <x v="749"/>
    <x v="749"/>
    <n v="1266300000"/>
    <d v="2010-02-16T06:00:00"/>
    <b v="0"/>
    <b v="0"/>
    <s v="music/indie rock"/>
    <x v="1"/>
    <x v="7"/>
  </r>
  <r>
    <n v="837"/>
    <x v="817"/>
    <s v="Right-sized dedicated standardization"/>
    <x v="405"/>
    <n v="150960"/>
    <n v="8.5288135593220336"/>
    <x v="1"/>
    <n v="84.00667779632721"/>
    <n v="1797"/>
    <x v="1"/>
    <s v="USD"/>
    <x v="643"/>
    <x v="643"/>
    <n v="1305867600"/>
    <d v="2011-05-20T05:00:00"/>
    <b v="0"/>
    <b v="0"/>
    <s v="music/jazz"/>
    <x v="1"/>
    <x v="17"/>
  </r>
  <r>
    <n v="838"/>
    <x v="818"/>
    <s v="Vision-oriented high-level extranet"/>
    <x v="330"/>
    <n v="8890"/>
    <n v="1.3890625000000001"/>
    <x v="1"/>
    <n v="34.061302681992338"/>
    <n v="261"/>
    <x v="1"/>
    <s v="USD"/>
    <x v="750"/>
    <x v="750"/>
    <n v="1538802000"/>
    <d v="2018-10-06T05:00:00"/>
    <b v="0"/>
    <b v="0"/>
    <s v="theater/plays"/>
    <x v="3"/>
    <x v="3"/>
  </r>
  <r>
    <n v="839"/>
    <x v="819"/>
    <s v="Organized scalable initiative"/>
    <x v="106"/>
    <n v="14644"/>
    <n v="1.9018181818181819"/>
    <x v="1"/>
    <n v="93.273885350318466"/>
    <n v="157"/>
    <x v="1"/>
    <s v="USD"/>
    <x v="751"/>
    <x v="751"/>
    <n v="1398920400"/>
    <d v="2014-05-01T05:00:00"/>
    <b v="0"/>
    <b v="1"/>
    <s v="film &amp; video/documentary"/>
    <x v="4"/>
    <x v="4"/>
  </r>
  <r>
    <n v="840"/>
    <x v="820"/>
    <s v="Enhanced regional moderator"/>
    <x v="406"/>
    <n v="116583"/>
    <n v="1.0024333619948409"/>
    <x v="1"/>
    <n v="32.998301726577978"/>
    <n v="3533"/>
    <x v="1"/>
    <s v="USD"/>
    <x v="752"/>
    <x v="752"/>
    <n v="1405659600"/>
    <d v="2014-07-18T05:00:00"/>
    <b v="0"/>
    <b v="1"/>
    <s v="theater/plays"/>
    <x v="3"/>
    <x v="3"/>
  </r>
  <r>
    <n v="841"/>
    <x v="821"/>
    <s v="Automated even-keeled emulation"/>
    <x v="14"/>
    <n v="12991"/>
    <n v="1.4275824175824177"/>
    <x v="1"/>
    <n v="83.812903225806451"/>
    <n v="155"/>
    <x v="1"/>
    <s v="USD"/>
    <x v="753"/>
    <x v="753"/>
    <n v="1457244000"/>
    <d v="2016-03-06T06:00:00"/>
    <b v="0"/>
    <b v="0"/>
    <s v="technology/web"/>
    <x v="2"/>
    <x v="2"/>
  </r>
  <r>
    <n v="842"/>
    <x v="822"/>
    <s v="Reverse-engineered multi-tasking product"/>
    <x v="42"/>
    <n v="8447"/>
    <n v="5.6313333333333331"/>
    <x v="1"/>
    <n v="63.992424242424242"/>
    <n v="132"/>
    <x v="6"/>
    <s v="EUR"/>
    <x v="754"/>
    <x v="754"/>
    <n v="1529298000"/>
    <d v="2018-06-18T05:00:00"/>
    <b v="0"/>
    <b v="0"/>
    <s v="technology/wearables"/>
    <x v="2"/>
    <x v="8"/>
  </r>
  <r>
    <n v="843"/>
    <x v="823"/>
    <s v="De-engineered next generation parallelism"/>
    <x v="35"/>
    <n v="2703"/>
    <n v="0.30715909090909088"/>
    <x v="0"/>
    <n v="81.909090909090907"/>
    <n v="33"/>
    <x v="1"/>
    <s v="USD"/>
    <x v="755"/>
    <x v="755"/>
    <n v="1535778000"/>
    <d v="2018-09-01T05:00:00"/>
    <b v="0"/>
    <b v="0"/>
    <s v="photography/photography books"/>
    <x v="7"/>
    <x v="14"/>
  </r>
  <r>
    <n v="844"/>
    <x v="824"/>
    <s v="Intuitive cohesive groupware"/>
    <x v="35"/>
    <n v="8747"/>
    <n v="0.99397727272727276"/>
    <x v="3"/>
    <n v="93.053191489361708"/>
    <n v="94"/>
    <x v="1"/>
    <s v="USD"/>
    <x v="756"/>
    <x v="756"/>
    <n v="1327471200"/>
    <d v="2012-01-25T06:00:00"/>
    <b v="0"/>
    <b v="0"/>
    <s v="film &amp; video/documentary"/>
    <x v="4"/>
    <x v="4"/>
  </r>
  <r>
    <n v="845"/>
    <x v="825"/>
    <s v="Up-sized high-level access"/>
    <x v="407"/>
    <n v="138087"/>
    <n v="1.9754935622317598"/>
    <x v="1"/>
    <n v="101.98449039881831"/>
    <n v="1354"/>
    <x v="4"/>
    <s v="GBP"/>
    <x v="757"/>
    <x v="757"/>
    <n v="1529557200"/>
    <d v="2018-06-21T05:00:00"/>
    <b v="0"/>
    <b v="0"/>
    <s v="technology/web"/>
    <x v="2"/>
    <x v="2"/>
  </r>
  <r>
    <n v="846"/>
    <x v="826"/>
    <s v="Phased empowering success"/>
    <x v="67"/>
    <n v="5085"/>
    <n v="5.085"/>
    <x v="1"/>
    <n v="105.9375"/>
    <n v="48"/>
    <x v="1"/>
    <s v="USD"/>
    <x v="758"/>
    <x v="758"/>
    <n v="1535259600"/>
    <d v="2018-08-26T05:00:00"/>
    <b v="1"/>
    <b v="1"/>
    <s v="technology/web"/>
    <x v="2"/>
    <x v="2"/>
  </r>
  <r>
    <n v="847"/>
    <x v="827"/>
    <s v="Distributed actuating project"/>
    <x v="53"/>
    <n v="11174"/>
    <n v="2.3774468085106384"/>
    <x v="1"/>
    <n v="101.58181818181818"/>
    <n v="110"/>
    <x v="1"/>
    <s v="USD"/>
    <x v="759"/>
    <x v="759"/>
    <n v="1515564000"/>
    <d v="2018-01-10T06:00:00"/>
    <b v="0"/>
    <b v="0"/>
    <s v="food/food trucks"/>
    <x v="0"/>
    <x v="0"/>
  </r>
  <r>
    <n v="848"/>
    <x v="828"/>
    <s v="Robust motivating orchestration"/>
    <x v="170"/>
    <n v="10831"/>
    <n v="3.3846875000000001"/>
    <x v="1"/>
    <n v="62.970930232558139"/>
    <n v="172"/>
    <x v="1"/>
    <s v="USD"/>
    <x v="76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x v="313"/>
    <n v="8917"/>
    <n v="1.3308955223880596"/>
    <x v="1"/>
    <n v="29.045602605863191"/>
    <n v="307"/>
    <x v="1"/>
    <s v="USD"/>
    <x v="761"/>
    <x v="761"/>
    <n v="1329026400"/>
    <d v="2012-02-12T06:00:00"/>
    <b v="0"/>
    <b v="1"/>
    <s v="music/indie rock"/>
    <x v="1"/>
    <x v="7"/>
  </r>
  <r>
    <n v="850"/>
    <x v="830"/>
    <s v="Cross-group upward-trending hierarchy"/>
    <x v="0"/>
    <n v="1"/>
    <n v="0.01"/>
    <x v="0"/>
    <n v="1"/>
    <n v="1"/>
    <x v="1"/>
    <s v="USD"/>
    <x v="762"/>
    <x v="762"/>
    <n v="1322978400"/>
    <d v="2011-12-04T06:00:00"/>
    <b v="1"/>
    <b v="0"/>
    <s v="music/rock"/>
    <x v="1"/>
    <x v="1"/>
  </r>
  <r>
    <n v="851"/>
    <x v="831"/>
    <s v="Object-based needs-based info-mediaries"/>
    <x v="46"/>
    <n v="12468"/>
    <n v="2.0779999999999998"/>
    <x v="1"/>
    <n v="77.924999999999997"/>
    <n v="160"/>
    <x v="1"/>
    <s v="USD"/>
    <x v="444"/>
    <x v="444"/>
    <n v="1338786000"/>
    <d v="2012-06-04T05:00:00"/>
    <b v="0"/>
    <b v="0"/>
    <s v="music/electric music"/>
    <x v="1"/>
    <x v="5"/>
  </r>
  <r>
    <n v="852"/>
    <x v="832"/>
    <s v="Open-source reciprocal standardization"/>
    <x v="70"/>
    <n v="2505"/>
    <n v="0.51122448979591839"/>
    <x v="0"/>
    <n v="80.806451612903231"/>
    <n v="31"/>
    <x v="1"/>
    <s v="USD"/>
    <x v="763"/>
    <x v="763"/>
    <n v="1311656400"/>
    <d v="2011-07-26T05:00:00"/>
    <b v="0"/>
    <b v="1"/>
    <s v="games/video games"/>
    <x v="6"/>
    <x v="11"/>
  </r>
  <r>
    <n v="853"/>
    <x v="833"/>
    <s v="Secured well-modulated projection"/>
    <x v="408"/>
    <n v="111502"/>
    <n v="6.5205847953216374"/>
    <x v="1"/>
    <n v="76.006816632583508"/>
    <n v="1467"/>
    <x v="0"/>
    <s v="CAD"/>
    <x v="764"/>
    <x v="764"/>
    <n v="1308978000"/>
    <d v="2011-06-25T05:00:00"/>
    <b v="0"/>
    <b v="1"/>
    <s v="music/indie rock"/>
    <x v="1"/>
    <x v="7"/>
  </r>
  <r>
    <n v="854"/>
    <x v="834"/>
    <s v="Multi-channeled secondary middleware"/>
    <x v="409"/>
    <n v="194309"/>
    <n v="1.1363099415204678"/>
    <x v="1"/>
    <n v="72.993613824192337"/>
    <n v="2662"/>
    <x v="0"/>
    <s v="CAD"/>
    <x v="765"/>
    <x v="765"/>
    <n v="1576389600"/>
    <d v="2019-12-15T06:00:00"/>
    <b v="0"/>
    <b v="0"/>
    <s v="publishing/fiction"/>
    <x v="5"/>
    <x v="13"/>
  </r>
  <r>
    <n v="855"/>
    <x v="835"/>
    <s v="Horizontal clear-thinking framework"/>
    <x v="410"/>
    <n v="23956"/>
    <n v="1.0237606837606839"/>
    <x v="1"/>
    <n v="53"/>
    <n v="452"/>
    <x v="2"/>
    <s v="AUD"/>
    <x v="766"/>
    <x v="766"/>
    <n v="1311051600"/>
    <d v="2011-07-19T05:00:00"/>
    <b v="0"/>
    <b v="0"/>
    <s v="theater/plays"/>
    <x v="3"/>
    <x v="3"/>
  </r>
  <r>
    <n v="856"/>
    <x v="764"/>
    <s v="Profound composite core"/>
    <x v="166"/>
    <n v="8558"/>
    <n v="3.5658333333333334"/>
    <x v="1"/>
    <n v="54.164556962025316"/>
    <n v="158"/>
    <x v="1"/>
    <s v="USD"/>
    <x v="767"/>
    <x v="767"/>
    <n v="1336712400"/>
    <d v="2012-05-11T05:00:00"/>
    <b v="0"/>
    <b v="0"/>
    <s v="food/food trucks"/>
    <x v="0"/>
    <x v="0"/>
  </r>
  <r>
    <n v="857"/>
    <x v="836"/>
    <s v="Programmable disintermediate matrices"/>
    <x v="98"/>
    <n v="7413"/>
    <n v="1.3986792452830188"/>
    <x v="1"/>
    <n v="32.946666666666665"/>
    <n v="225"/>
    <x v="5"/>
    <s v="CHF"/>
    <x v="768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x v="220"/>
    <n v="2778"/>
    <n v="0.69450000000000001"/>
    <x v="0"/>
    <n v="79.371428571428567"/>
    <n v="35"/>
    <x v="1"/>
    <s v="USD"/>
    <x v="769"/>
    <x v="769"/>
    <n v="1524891600"/>
    <d v="2018-04-28T05:00:00"/>
    <b v="1"/>
    <b v="0"/>
    <s v="food/food trucks"/>
    <x v="0"/>
    <x v="0"/>
  </r>
  <r>
    <n v="859"/>
    <x v="838"/>
    <s v="Multi-layered upward-trending groupware"/>
    <x v="190"/>
    <n v="2594"/>
    <n v="0.35534246575342465"/>
    <x v="0"/>
    <n v="41.174603174603178"/>
    <n v="63"/>
    <x v="1"/>
    <s v="USD"/>
    <x v="770"/>
    <x v="770"/>
    <n v="1363669200"/>
    <d v="2013-03-19T05:00:00"/>
    <b v="0"/>
    <b v="1"/>
    <s v="theater/plays"/>
    <x v="3"/>
    <x v="3"/>
  </r>
  <r>
    <n v="860"/>
    <x v="839"/>
    <s v="Re-contextualized leadingedge firmware"/>
    <x v="22"/>
    <n v="5033"/>
    <n v="2.5165000000000002"/>
    <x v="1"/>
    <n v="77.430769230769229"/>
    <n v="65"/>
    <x v="1"/>
    <s v="USD"/>
    <x v="771"/>
    <x v="771"/>
    <n v="1551420000"/>
    <d v="2019-03-01T06:00:00"/>
    <b v="0"/>
    <b v="1"/>
    <s v="technology/wearables"/>
    <x v="2"/>
    <x v="8"/>
  </r>
  <r>
    <n v="861"/>
    <x v="840"/>
    <s v="Devolved disintermediate analyzer"/>
    <x v="35"/>
    <n v="9317"/>
    <n v="1.0587500000000001"/>
    <x v="1"/>
    <n v="57.159509202453989"/>
    <n v="163"/>
    <x v="1"/>
    <s v="USD"/>
    <x v="772"/>
    <x v="772"/>
    <n v="1269838800"/>
    <d v="2010-03-29T05:00:00"/>
    <b v="0"/>
    <b v="0"/>
    <s v="theater/plays"/>
    <x v="3"/>
    <x v="3"/>
  </r>
  <r>
    <n v="862"/>
    <x v="841"/>
    <s v="Profound disintermediate open system"/>
    <x v="26"/>
    <n v="6560"/>
    <n v="1.8742857142857143"/>
    <x v="1"/>
    <n v="77.17647058823529"/>
    <n v="85"/>
    <x v="1"/>
    <s v="USD"/>
    <x v="773"/>
    <x v="773"/>
    <n v="1312520400"/>
    <d v="2011-08-05T05:00:00"/>
    <b v="0"/>
    <b v="0"/>
    <s v="theater/plays"/>
    <x v="3"/>
    <x v="3"/>
  </r>
  <r>
    <n v="863"/>
    <x v="842"/>
    <s v="Automated reciprocal protocol"/>
    <x v="1"/>
    <n v="5415"/>
    <n v="3.8678571428571429"/>
    <x v="1"/>
    <n v="24.953917050691246"/>
    <n v="217"/>
    <x v="1"/>
    <s v="USD"/>
    <x v="774"/>
    <x v="774"/>
    <n v="1436504400"/>
    <d v="2015-07-10T05:00:00"/>
    <b v="0"/>
    <b v="1"/>
    <s v="film &amp; video/television"/>
    <x v="4"/>
    <x v="19"/>
  </r>
  <r>
    <n v="864"/>
    <x v="843"/>
    <s v="Automated static workforce"/>
    <x v="3"/>
    <n v="14577"/>
    <n v="3.4707142857142856"/>
    <x v="1"/>
    <n v="97.18"/>
    <n v="150"/>
    <x v="1"/>
    <s v="USD"/>
    <x v="775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x v="411"/>
    <n v="150515"/>
    <n v="1.8582098765432098"/>
    <x v="1"/>
    <n v="46.000916870415651"/>
    <n v="3272"/>
    <x v="1"/>
    <s v="USD"/>
    <x v="776"/>
    <x v="776"/>
    <n v="1411534800"/>
    <d v="2014-09-24T05:00:00"/>
    <b v="0"/>
    <b v="0"/>
    <s v="theater/plays"/>
    <x v="3"/>
    <x v="3"/>
  </r>
  <r>
    <n v="866"/>
    <x v="845"/>
    <s v="Versatile 5thgeneration matrices"/>
    <x v="412"/>
    <n v="79045"/>
    <n v="0.43241247264770238"/>
    <x v="3"/>
    <n v="88.023385300668153"/>
    <n v="898"/>
    <x v="1"/>
    <s v="USD"/>
    <x v="777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x v="73"/>
    <n v="7797"/>
    <n v="1.6243749999999999"/>
    <x v="1"/>
    <n v="25.99"/>
    <n v="300"/>
    <x v="1"/>
    <s v="USD"/>
    <x v="778"/>
    <x v="778"/>
    <n v="1539579600"/>
    <d v="2018-10-15T05:00:00"/>
    <b v="0"/>
    <b v="0"/>
    <s v="food/food trucks"/>
    <x v="0"/>
    <x v="0"/>
  </r>
  <r>
    <n v="868"/>
    <x v="847"/>
    <s v="Front-line web-enabled installation"/>
    <x v="260"/>
    <n v="12939"/>
    <n v="1.8484285714285715"/>
    <x v="1"/>
    <n v="102.69047619047619"/>
    <n v="126"/>
    <x v="1"/>
    <s v="USD"/>
    <x v="779"/>
    <x v="779"/>
    <n v="1382504400"/>
    <d v="2013-10-23T05:00:00"/>
    <b v="0"/>
    <b v="0"/>
    <s v="theater/plays"/>
    <x v="3"/>
    <x v="3"/>
  </r>
  <r>
    <n v="869"/>
    <x v="848"/>
    <s v="Multi-channeled responsive product"/>
    <x v="413"/>
    <n v="38376"/>
    <n v="0.23703520691785052"/>
    <x v="0"/>
    <n v="72.958174904942965"/>
    <n v="526"/>
    <x v="1"/>
    <s v="USD"/>
    <x v="780"/>
    <x v="780"/>
    <n v="1278306000"/>
    <d v="2010-07-05T05:00:00"/>
    <b v="0"/>
    <b v="0"/>
    <s v="film &amp; video/drama"/>
    <x v="4"/>
    <x v="6"/>
  </r>
  <r>
    <n v="870"/>
    <x v="849"/>
    <s v="Adaptive demand-driven encryption"/>
    <x v="106"/>
    <n v="6920"/>
    <n v="0.89870129870129867"/>
    <x v="0"/>
    <n v="57.190082644628099"/>
    <n v="121"/>
    <x v="1"/>
    <s v="USD"/>
    <x v="335"/>
    <x v="335"/>
    <n v="1442552400"/>
    <d v="2015-09-18T05:00:00"/>
    <b v="0"/>
    <b v="0"/>
    <s v="theater/plays"/>
    <x v="3"/>
    <x v="3"/>
  </r>
  <r>
    <n v="871"/>
    <x v="850"/>
    <s v="Re-engineered client-driven knowledge user"/>
    <x v="414"/>
    <n v="194912"/>
    <n v="2.7260419580419581"/>
    <x v="1"/>
    <n v="84.013793103448279"/>
    <n v="2320"/>
    <x v="1"/>
    <s v="USD"/>
    <x v="535"/>
    <x v="535"/>
    <n v="1511071200"/>
    <d v="2017-11-19T06:00:00"/>
    <b v="0"/>
    <b v="1"/>
    <s v="theater/plays"/>
    <x v="3"/>
    <x v="3"/>
  </r>
  <r>
    <n v="872"/>
    <x v="851"/>
    <s v="Compatible logistical paradigm"/>
    <x v="53"/>
    <n v="7992"/>
    <n v="1.7004255319148935"/>
    <x v="1"/>
    <n v="98.666666666666671"/>
    <n v="81"/>
    <x v="2"/>
    <s v="AUD"/>
    <x v="270"/>
    <x v="270"/>
    <n v="1536382800"/>
    <d v="2018-09-08T05:00:00"/>
    <b v="0"/>
    <b v="0"/>
    <s v="film &amp; video/science fiction"/>
    <x v="4"/>
    <x v="22"/>
  </r>
  <r>
    <n v="873"/>
    <x v="852"/>
    <s v="Intuitive value-added installation"/>
    <x v="369"/>
    <n v="79268"/>
    <n v="1.8828503562945369"/>
    <x v="1"/>
    <n v="42.007419183889773"/>
    <n v="1887"/>
    <x v="1"/>
    <s v="USD"/>
    <x v="781"/>
    <x v="781"/>
    <n v="1389592800"/>
    <d v="2014-01-13T06:00:00"/>
    <b v="0"/>
    <b v="0"/>
    <s v="photography/photography books"/>
    <x v="7"/>
    <x v="14"/>
  </r>
  <r>
    <n v="874"/>
    <x v="853"/>
    <s v="Managed discrete parallelism"/>
    <x v="415"/>
    <n v="139468"/>
    <n v="3.4693532338308457"/>
    <x v="1"/>
    <n v="32.002753556677376"/>
    <n v="4358"/>
    <x v="1"/>
    <s v="USD"/>
    <x v="782"/>
    <x v="782"/>
    <n v="1275282000"/>
    <d v="2010-05-31T05:00:00"/>
    <b v="0"/>
    <b v="1"/>
    <s v="photography/photography books"/>
    <x v="7"/>
    <x v="14"/>
  </r>
  <r>
    <n v="875"/>
    <x v="854"/>
    <s v="Implemented tangible approach"/>
    <x v="58"/>
    <n v="5465"/>
    <n v="0.6917721518987342"/>
    <x v="0"/>
    <n v="81.567164179104481"/>
    <n v="67"/>
    <x v="1"/>
    <s v="USD"/>
    <x v="783"/>
    <x v="783"/>
    <n v="1294984800"/>
    <d v="2011-01-14T06:00:00"/>
    <b v="0"/>
    <b v="0"/>
    <s v="music/rock"/>
    <x v="1"/>
    <x v="1"/>
  </r>
  <r>
    <n v="876"/>
    <x v="855"/>
    <s v="Re-engineered encompassing definition"/>
    <x v="111"/>
    <n v="2111"/>
    <n v="0.25433734939759034"/>
    <x v="0"/>
    <n v="37.035087719298247"/>
    <n v="57"/>
    <x v="0"/>
    <s v="CAD"/>
    <x v="784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x v="416"/>
    <n v="126628"/>
    <n v="0.77400977995110021"/>
    <x v="0"/>
    <n v="103.033360455655"/>
    <n v="1229"/>
    <x v="1"/>
    <s v="USD"/>
    <x v="785"/>
    <x v="785"/>
    <n v="1469595600"/>
    <d v="2016-07-27T05:00:00"/>
    <b v="0"/>
    <b v="0"/>
    <s v="food/food trucks"/>
    <x v="0"/>
    <x v="0"/>
  </r>
  <r>
    <n v="878"/>
    <x v="857"/>
    <s v="Enterprise-wide foreground paradigm"/>
    <x v="50"/>
    <n v="1012"/>
    <n v="0.37481481481481482"/>
    <x v="0"/>
    <n v="84.333333333333329"/>
    <n v="12"/>
    <x v="6"/>
    <s v="EUR"/>
    <x v="786"/>
    <x v="786"/>
    <n v="1581141600"/>
    <d v="2020-02-08T06:00:00"/>
    <b v="0"/>
    <b v="0"/>
    <s v="music/metal"/>
    <x v="1"/>
    <x v="16"/>
  </r>
  <r>
    <n v="879"/>
    <x v="858"/>
    <s v="Stand-alone incremental parallelism"/>
    <x v="67"/>
    <n v="5438"/>
    <n v="5.4379999999999997"/>
    <x v="1"/>
    <n v="102.60377358490567"/>
    <n v="53"/>
    <x v="1"/>
    <s v="USD"/>
    <x v="787"/>
    <x v="787"/>
    <n v="1488520800"/>
    <d v="2017-03-03T06:00:00"/>
    <b v="0"/>
    <b v="0"/>
    <s v="publishing/nonfiction"/>
    <x v="5"/>
    <x v="9"/>
  </r>
  <r>
    <n v="880"/>
    <x v="859"/>
    <s v="Persevering 5thgeneration throughput"/>
    <x v="396"/>
    <n v="193101"/>
    <n v="2.2852189349112426"/>
    <x v="1"/>
    <n v="79.992129246064621"/>
    <n v="2414"/>
    <x v="1"/>
    <s v="USD"/>
    <x v="788"/>
    <x v="788"/>
    <n v="1563858000"/>
    <d v="2019-07-23T05:00:00"/>
    <b v="0"/>
    <b v="0"/>
    <s v="music/electric music"/>
    <x v="1"/>
    <x v="5"/>
  </r>
  <r>
    <n v="881"/>
    <x v="860"/>
    <s v="Implemented object-oriented synergy"/>
    <x v="417"/>
    <n v="31665"/>
    <n v="0.38948339483394834"/>
    <x v="0"/>
    <n v="70.055309734513273"/>
    <n v="452"/>
    <x v="1"/>
    <s v="USD"/>
    <x v="330"/>
    <x v="330"/>
    <n v="1438923600"/>
    <d v="2015-08-07T05:00:00"/>
    <b v="0"/>
    <b v="1"/>
    <s v="theater/plays"/>
    <x v="3"/>
    <x v="3"/>
  </r>
  <r>
    <n v="882"/>
    <x v="861"/>
    <s v="Balanced demand-driven definition"/>
    <x v="126"/>
    <n v="2960"/>
    <n v="3.7"/>
    <x v="1"/>
    <n v="37"/>
    <n v="80"/>
    <x v="1"/>
    <s v="USD"/>
    <x v="789"/>
    <x v="789"/>
    <n v="1422165600"/>
    <d v="2015-01-25T06:00:00"/>
    <b v="0"/>
    <b v="0"/>
    <s v="theater/plays"/>
    <x v="3"/>
    <x v="3"/>
  </r>
  <r>
    <n v="883"/>
    <x v="862"/>
    <s v="Customer-focused mobile Graphic Interface"/>
    <x v="74"/>
    <n v="8089"/>
    <n v="2.3791176470588233"/>
    <x v="1"/>
    <n v="41.911917098445599"/>
    <n v="193"/>
    <x v="1"/>
    <s v="USD"/>
    <x v="790"/>
    <x v="790"/>
    <n v="1277874000"/>
    <d v="2010-06-30T05:00:00"/>
    <b v="0"/>
    <b v="0"/>
    <s v="film &amp; video/shorts"/>
    <x v="4"/>
    <x v="12"/>
  </r>
  <r>
    <n v="884"/>
    <x v="863"/>
    <s v="Horizontal secondary interface"/>
    <x v="418"/>
    <n v="109374"/>
    <n v="0.64036299765807958"/>
    <x v="0"/>
    <n v="57.992576882290564"/>
    <n v="1886"/>
    <x v="1"/>
    <s v="USD"/>
    <x v="791"/>
    <x v="791"/>
    <n v="1399352400"/>
    <d v="2014-05-06T05:00:00"/>
    <b v="0"/>
    <b v="1"/>
    <s v="theater/plays"/>
    <x v="3"/>
    <x v="3"/>
  </r>
  <r>
    <n v="885"/>
    <x v="864"/>
    <s v="Virtual analyzing collaboration"/>
    <x v="37"/>
    <n v="2129"/>
    <n v="1.1827777777777777"/>
    <x v="1"/>
    <n v="40.942307692307693"/>
    <n v="52"/>
    <x v="1"/>
    <s v="USD"/>
    <x v="792"/>
    <x v="792"/>
    <n v="1279083600"/>
    <d v="2010-07-14T05:00:00"/>
    <b v="0"/>
    <b v="0"/>
    <s v="theater/plays"/>
    <x v="3"/>
    <x v="3"/>
  </r>
  <r>
    <n v="886"/>
    <x v="865"/>
    <s v="Multi-tiered explicit focus group"/>
    <x v="419"/>
    <n v="127745"/>
    <n v="0.84824037184594958"/>
    <x v="0"/>
    <n v="69.9972602739726"/>
    <n v="1825"/>
    <x v="1"/>
    <s v="USD"/>
    <x v="793"/>
    <x v="793"/>
    <n v="1284354000"/>
    <d v="2010-09-13T05:00:00"/>
    <b v="0"/>
    <b v="0"/>
    <s v="music/indie rock"/>
    <x v="1"/>
    <x v="7"/>
  </r>
  <r>
    <n v="887"/>
    <x v="866"/>
    <s v="Multi-layered systematic knowledgebase"/>
    <x v="75"/>
    <n v="2289"/>
    <n v="0.29346153846153844"/>
    <x v="0"/>
    <n v="73.838709677419359"/>
    <n v="31"/>
    <x v="1"/>
    <s v="USD"/>
    <x v="794"/>
    <x v="794"/>
    <n v="1441170000"/>
    <d v="2015-09-02T05:00:00"/>
    <b v="0"/>
    <b v="1"/>
    <s v="theater/plays"/>
    <x v="3"/>
    <x v="3"/>
  </r>
  <r>
    <n v="888"/>
    <x v="867"/>
    <s v="Reverse-engineered uniform knowledge user"/>
    <x v="306"/>
    <n v="12174"/>
    <n v="2.0989655172413793"/>
    <x v="1"/>
    <n v="41.979310344827589"/>
    <n v="290"/>
    <x v="1"/>
    <s v="USD"/>
    <x v="795"/>
    <x v="795"/>
    <n v="1493528400"/>
    <d v="2017-04-30T05:00:00"/>
    <b v="0"/>
    <b v="0"/>
    <s v="theater/plays"/>
    <x v="3"/>
    <x v="3"/>
  </r>
  <r>
    <n v="889"/>
    <x v="868"/>
    <s v="Secured dynamic capacity"/>
    <x v="36"/>
    <n v="9508"/>
    <n v="1.697857142857143"/>
    <x v="1"/>
    <n v="77.93442622950819"/>
    <n v="122"/>
    <x v="1"/>
    <s v="USD"/>
    <x v="796"/>
    <x v="796"/>
    <n v="1395205200"/>
    <d v="2014-03-19T05:00:00"/>
    <b v="0"/>
    <b v="1"/>
    <s v="music/electric music"/>
    <x v="1"/>
    <x v="5"/>
  </r>
  <r>
    <n v="890"/>
    <x v="869"/>
    <s v="Devolved foreground throughput"/>
    <x v="420"/>
    <n v="155849"/>
    <n v="1.1595907738095239"/>
    <x v="1"/>
    <n v="106.01972789115646"/>
    <n v="1470"/>
    <x v="1"/>
    <s v="USD"/>
    <x v="797"/>
    <x v="797"/>
    <n v="1561438800"/>
    <d v="2019-06-25T05:00:00"/>
    <b v="0"/>
    <b v="0"/>
    <s v="music/indie rock"/>
    <x v="1"/>
    <x v="7"/>
  </r>
  <r>
    <n v="891"/>
    <x v="870"/>
    <s v="Synchronized demand-driven infrastructure"/>
    <x v="162"/>
    <n v="7758"/>
    <n v="2.5859999999999999"/>
    <x v="1"/>
    <n v="47.018181818181816"/>
    <n v="165"/>
    <x v="0"/>
    <s v="CAD"/>
    <x v="798"/>
    <x v="798"/>
    <n v="1326693600"/>
    <d v="2012-01-16T06:00:00"/>
    <b v="0"/>
    <b v="0"/>
    <s v="film &amp; video/documentary"/>
    <x v="4"/>
    <x v="4"/>
  </r>
  <r>
    <n v="892"/>
    <x v="871"/>
    <s v="Realigned discrete structure"/>
    <x v="46"/>
    <n v="13835"/>
    <n v="2.3058333333333332"/>
    <x v="1"/>
    <n v="76.016483516483518"/>
    <n v="182"/>
    <x v="1"/>
    <s v="USD"/>
    <x v="799"/>
    <x v="799"/>
    <n v="1277960400"/>
    <d v="2010-07-01T05:00:00"/>
    <b v="0"/>
    <b v="0"/>
    <s v="publishing/translations"/>
    <x v="5"/>
    <x v="18"/>
  </r>
  <r>
    <n v="893"/>
    <x v="872"/>
    <s v="Progressive grid-enabled website"/>
    <x v="141"/>
    <n v="10770"/>
    <n v="1.2821428571428573"/>
    <x v="1"/>
    <n v="54.120603015075375"/>
    <n v="199"/>
    <x v="6"/>
    <s v="EUR"/>
    <x v="800"/>
    <x v="800"/>
    <n v="1434690000"/>
    <d v="2015-06-19T05:00:00"/>
    <b v="0"/>
    <b v="1"/>
    <s v="film &amp; video/documentary"/>
    <x v="4"/>
    <x v="4"/>
  </r>
  <r>
    <n v="894"/>
    <x v="873"/>
    <s v="Organic cohesive neural-net"/>
    <x v="12"/>
    <n v="3208"/>
    <n v="1.8870588235294117"/>
    <x v="1"/>
    <n v="57.285714285714285"/>
    <n v="56"/>
    <x v="4"/>
    <s v="GBP"/>
    <x v="801"/>
    <x v="801"/>
    <n v="1376110800"/>
    <d v="2013-08-10T05:00:00"/>
    <b v="0"/>
    <b v="1"/>
    <s v="film &amp; video/television"/>
    <x v="4"/>
    <x v="19"/>
  </r>
  <r>
    <n v="895"/>
    <x v="874"/>
    <s v="Integrated demand-driven info-mediaries"/>
    <x v="421"/>
    <n v="11108"/>
    <n v="6.9511889862327911E-2"/>
    <x v="0"/>
    <n v="103.81308411214954"/>
    <n v="107"/>
    <x v="1"/>
    <s v="USD"/>
    <x v="802"/>
    <x v="802"/>
    <n v="1518415200"/>
    <d v="2018-02-12T06:00:00"/>
    <b v="0"/>
    <b v="0"/>
    <s v="theater/plays"/>
    <x v="3"/>
    <x v="3"/>
  </r>
  <r>
    <n v="896"/>
    <x v="875"/>
    <s v="Reverse-engineered client-server extranet"/>
    <x v="174"/>
    <n v="153338"/>
    <n v="7.7443434343434348"/>
    <x v="1"/>
    <n v="105.02602739726028"/>
    <n v="1460"/>
    <x v="2"/>
    <s v="AUD"/>
    <x v="803"/>
    <x v="803"/>
    <n v="1310878800"/>
    <d v="2011-07-17T05:00:00"/>
    <b v="0"/>
    <b v="1"/>
    <s v="food/food trucks"/>
    <x v="0"/>
    <x v="0"/>
  </r>
  <r>
    <n v="897"/>
    <x v="876"/>
    <s v="Organized discrete encoding"/>
    <x v="35"/>
    <n v="2437"/>
    <n v="0.27693181818181817"/>
    <x v="0"/>
    <n v="90.259259259259252"/>
    <n v="27"/>
    <x v="1"/>
    <s v="USD"/>
    <x v="212"/>
    <x v="212"/>
    <n v="1556600400"/>
    <d v="2019-04-30T05:00:00"/>
    <b v="0"/>
    <b v="0"/>
    <s v="theater/plays"/>
    <x v="3"/>
    <x v="3"/>
  </r>
  <r>
    <n v="898"/>
    <x v="877"/>
    <s v="Balanced regional flexibility"/>
    <x v="422"/>
    <n v="93991"/>
    <n v="0.52479620323841425"/>
    <x v="0"/>
    <n v="76.978705978705975"/>
    <n v="1221"/>
    <x v="1"/>
    <s v="USD"/>
    <x v="804"/>
    <x v="804"/>
    <n v="1576994400"/>
    <d v="2019-12-22T06:00:00"/>
    <b v="0"/>
    <b v="0"/>
    <s v="film &amp; video/documentary"/>
    <x v="4"/>
    <x v="4"/>
  </r>
  <r>
    <n v="899"/>
    <x v="878"/>
    <s v="Implemented multimedia time-frame"/>
    <x v="33"/>
    <n v="12620"/>
    <n v="4.0709677419354842"/>
    <x v="1"/>
    <n v="102.60162601626017"/>
    <n v="123"/>
    <x v="5"/>
    <s v="CHF"/>
    <x v="805"/>
    <x v="805"/>
    <n v="1382677200"/>
    <d v="2013-10-25T05:00:00"/>
    <b v="0"/>
    <b v="0"/>
    <s v="music/jazz"/>
    <x v="1"/>
    <x v="17"/>
  </r>
  <r>
    <n v="900"/>
    <x v="879"/>
    <s v="Enhanced uniform service-desk"/>
    <x v="0"/>
    <n v="2"/>
    <n v="0.02"/>
    <x v="0"/>
    <n v="2"/>
    <n v="1"/>
    <x v="1"/>
    <s v="USD"/>
    <x v="806"/>
    <x v="806"/>
    <n v="1411189200"/>
    <d v="2014-09-20T05:00:00"/>
    <b v="0"/>
    <b v="1"/>
    <s v="technology/web"/>
    <x v="2"/>
    <x v="2"/>
  </r>
  <r>
    <n v="901"/>
    <x v="880"/>
    <s v="Versatile bottom-line definition"/>
    <x v="36"/>
    <n v="8746"/>
    <n v="1.5617857142857143"/>
    <x v="1"/>
    <n v="55.0062893081761"/>
    <n v="159"/>
    <x v="1"/>
    <s v="USD"/>
    <x v="807"/>
    <x v="807"/>
    <n v="1534654800"/>
    <d v="2018-08-19T05:00:00"/>
    <b v="0"/>
    <b v="1"/>
    <s v="music/rock"/>
    <x v="1"/>
    <x v="1"/>
  </r>
  <r>
    <n v="902"/>
    <x v="881"/>
    <s v="Integrated bifurcated software"/>
    <x v="1"/>
    <n v="3534"/>
    <n v="2.5242857142857145"/>
    <x v="1"/>
    <n v="32.127272727272725"/>
    <n v="110"/>
    <x v="1"/>
    <s v="USD"/>
    <x v="722"/>
    <x v="722"/>
    <n v="1457762400"/>
    <d v="2016-03-12T06:00:00"/>
    <b v="0"/>
    <b v="0"/>
    <s v="technology/web"/>
    <x v="2"/>
    <x v="2"/>
  </r>
  <r>
    <n v="903"/>
    <x v="882"/>
    <s v="Assimilated next generation instruction set"/>
    <x v="423"/>
    <n v="709"/>
    <n v="1.729268292682927E-2"/>
    <x v="2"/>
    <n v="50.642857142857146"/>
    <n v="14"/>
    <x v="1"/>
    <s v="USD"/>
    <x v="477"/>
    <x v="477"/>
    <n v="1337490000"/>
    <d v="2012-05-20T05:00:00"/>
    <b v="0"/>
    <b v="1"/>
    <s v="publishing/nonfiction"/>
    <x v="5"/>
    <x v="9"/>
  </r>
  <r>
    <n v="904"/>
    <x v="883"/>
    <s v="Digitized foreground array"/>
    <x v="191"/>
    <n v="795"/>
    <n v="0.12230769230769231"/>
    <x v="0"/>
    <n v="49.6875"/>
    <n v="16"/>
    <x v="1"/>
    <s v="USD"/>
    <x v="259"/>
    <x v="259"/>
    <n v="1349672400"/>
    <d v="2012-10-08T05:00:00"/>
    <b v="0"/>
    <b v="0"/>
    <s v="publishing/radio &amp; podcasts"/>
    <x v="5"/>
    <x v="15"/>
  </r>
  <r>
    <n v="905"/>
    <x v="884"/>
    <s v="Re-engineered clear-thinking project"/>
    <x v="58"/>
    <n v="12955"/>
    <n v="1.6398734177215191"/>
    <x v="1"/>
    <n v="54.894067796610166"/>
    <n v="236"/>
    <x v="1"/>
    <s v="USD"/>
    <x v="9"/>
    <x v="9"/>
    <n v="1379826000"/>
    <d v="2013-09-22T05:00:00"/>
    <b v="0"/>
    <b v="0"/>
    <s v="theater/plays"/>
    <x v="3"/>
    <x v="3"/>
  </r>
  <r>
    <n v="906"/>
    <x v="885"/>
    <s v="Implemented even-keeled standardization"/>
    <x v="20"/>
    <n v="8964"/>
    <n v="1.6298181818181818"/>
    <x v="1"/>
    <n v="46.931937172774866"/>
    <n v="191"/>
    <x v="1"/>
    <s v="USD"/>
    <x v="808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x v="14"/>
    <n v="1843"/>
    <n v="0.20252747252747252"/>
    <x v="0"/>
    <n v="44.951219512195124"/>
    <n v="41"/>
    <x v="1"/>
    <s v="USD"/>
    <x v="809"/>
    <x v="809"/>
    <n v="1304485200"/>
    <d v="2011-05-04T05:00:00"/>
    <b v="0"/>
    <b v="0"/>
    <s v="theater/plays"/>
    <x v="3"/>
    <x v="3"/>
  </r>
  <r>
    <n v="908"/>
    <x v="887"/>
    <s v="Networked intangible help-desk"/>
    <x v="424"/>
    <n v="121950"/>
    <n v="3.1924083769633507"/>
    <x v="1"/>
    <n v="30.99898322318251"/>
    <n v="3934"/>
    <x v="1"/>
    <s v="USD"/>
    <x v="444"/>
    <x v="444"/>
    <n v="1336885200"/>
    <d v="2012-05-13T05:00:00"/>
    <b v="0"/>
    <b v="0"/>
    <s v="games/video games"/>
    <x v="6"/>
    <x v="11"/>
  </r>
  <r>
    <n v="909"/>
    <x v="888"/>
    <s v="Synchronized attitude-oriented frame"/>
    <x v="37"/>
    <n v="8621"/>
    <n v="4.7894444444444444"/>
    <x v="1"/>
    <n v="107.7625"/>
    <n v="80"/>
    <x v="0"/>
    <s v="CAD"/>
    <x v="384"/>
    <x v="384"/>
    <n v="1530421200"/>
    <d v="2018-07-01T05:00:00"/>
    <b v="0"/>
    <b v="1"/>
    <s v="theater/plays"/>
    <x v="3"/>
    <x v="3"/>
  </r>
  <r>
    <n v="910"/>
    <x v="889"/>
    <s v="Proactive incremental architecture"/>
    <x v="425"/>
    <n v="30215"/>
    <n v="0.19556634304207121"/>
    <x v="3"/>
    <n v="102.07770270270271"/>
    <n v="296"/>
    <x v="1"/>
    <s v="USD"/>
    <x v="810"/>
    <x v="810"/>
    <n v="1421992800"/>
    <d v="2015-01-23T06:00:00"/>
    <b v="0"/>
    <b v="0"/>
    <s v="theater/plays"/>
    <x v="3"/>
    <x v="3"/>
  </r>
  <r>
    <n v="911"/>
    <x v="890"/>
    <s v="Cloned responsive standardization"/>
    <x v="306"/>
    <n v="11539"/>
    <n v="1.9894827586206896"/>
    <x v="1"/>
    <n v="24.976190476190474"/>
    <n v="462"/>
    <x v="1"/>
    <s v="USD"/>
    <x v="811"/>
    <x v="811"/>
    <n v="1568178000"/>
    <d v="2019-09-11T05:00:00"/>
    <b v="1"/>
    <b v="0"/>
    <s v="technology/web"/>
    <x v="2"/>
    <x v="2"/>
  </r>
  <r>
    <n v="912"/>
    <x v="891"/>
    <s v="Reduced bifurcated pricing structure"/>
    <x v="37"/>
    <n v="14310"/>
    <n v="7.95"/>
    <x v="1"/>
    <n v="79.944134078212286"/>
    <n v="179"/>
    <x v="1"/>
    <s v="USD"/>
    <x v="812"/>
    <x v="812"/>
    <n v="1347944400"/>
    <d v="2012-09-18T05:00:00"/>
    <b v="1"/>
    <b v="0"/>
    <s v="film &amp; video/drama"/>
    <x v="4"/>
    <x v="6"/>
  </r>
  <r>
    <n v="913"/>
    <x v="892"/>
    <s v="Re-engineered asymmetric challenge"/>
    <x v="426"/>
    <n v="35536"/>
    <n v="0.50621082621082625"/>
    <x v="0"/>
    <n v="67.946462715105156"/>
    <n v="523"/>
    <x v="2"/>
    <s v="AUD"/>
    <x v="813"/>
    <x v="813"/>
    <n v="1558760400"/>
    <d v="2019-05-25T05:00:00"/>
    <b v="0"/>
    <b v="0"/>
    <s v="film &amp; video/drama"/>
    <x v="4"/>
    <x v="6"/>
  </r>
  <r>
    <n v="914"/>
    <x v="893"/>
    <s v="Diverse client-driven conglomeration"/>
    <x v="330"/>
    <n v="3676"/>
    <n v="0.57437499999999997"/>
    <x v="0"/>
    <n v="26.070921985815602"/>
    <n v="141"/>
    <x v="4"/>
    <s v="GBP"/>
    <x v="814"/>
    <x v="814"/>
    <n v="1376629200"/>
    <d v="2013-08-16T05:00:00"/>
    <b v="0"/>
    <b v="0"/>
    <s v="theater/plays"/>
    <x v="3"/>
    <x v="3"/>
  </r>
  <r>
    <n v="915"/>
    <x v="894"/>
    <s v="Configurable upward-trending solution"/>
    <x v="427"/>
    <n v="195936"/>
    <n v="1.5562827640984909"/>
    <x v="1"/>
    <n v="105.0032154340836"/>
    <n v="1866"/>
    <x v="4"/>
    <s v="GBP"/>
    <x v="80"/>
    <x v="80"/>
    <n v="1504760400"/>
    <d v="2017-09-07T05:00:00"/>
    <b v="0"/>
    <b v="0"/>
    <s v="film &amp; video/television"/>
    <x v="4"/>
    <x v="19"/>
  </r>
  <r>
    <n v="916"/>
    <x v="895"/>
    <s v="Persistent bandwidth-monitored framework"/>
    <x v="41"/>
    <n v="1343"/>
    <n v="0.36297297297297298"/>
    <x v="0"/>
    <n v="25.826923076923077"/>
    <n v="52"/>
    <x v="1"/>
    <s v="USD"/>
    <x v="815"/>
    <x v="815"/>
    <n v="1419660000"/>
    <d v="2014-12-27T06:00:00"/>
    <b v="0"/>
    <b v="0"/>
    <s v="photography/photography books"/>
    <x v="7"/>
    <x v="14"/>
  </r>
  <r>
    <n v="917"/>
    <x v="896"/>
    <s v="Polarized discrete product"/>
    <x v="136"/>
    <n v="2097"/>
    <n v="0.58250000000000002"/>
    <x v="2"/>
    <n v="77.666666666666671"/>
    <n v="27"/>
    <x v="4"/>
    <s v="GBP"/>
    <x v="816"/>
    <x v="816"/>
    <n v="1311310800"/>
    <d v="2011-07-22T05:00:00"/>
    <b v="0"/>
    <b v="1"/>
    <s v="film &amp; video/shorts"/>
    <x v="4"/>
    <x v="12"/>
  </r>
  <r>
    <n v="918"/>
    <x v="897"/>
    <s v="Seamless dynamic website"/>
    <x v="167"/>
    <n v="9021"/>
    <n v="2.3739473684210526"/>
    <x v="1"/>
    <n v="57.82692307692308"/>
    <n v="156"/>
    <x v="5"/>
    <s v="CHF"/>
    <x v="474"/>
    <x v="474"/>
    <n v="1344315600"/>
    <d v="2012-08-07T05:00:00"/>
    <b v="0"/>
    <b v="0"/>
    <s v="publishing/radio &amp; podcasts"/>
    <x v="5"/>
    <x v="15"/>
  </r>
  <r>
    <n v="919"/>
    <x v="898"/>
    <s v="Extended multimedia firmware"/>
    <x v="428"/>
    <n v="20915"/>
    <n v="0.58750000000000002"/>
    <x v="0"/>
    <n v="92.955555555555549"/>
    <n v="225"/>
    <x v="2"/>
    <s v="AUD"/>
    <x v="817"/>
    <x v="817"/>
    <n v="1510725600"/>
    <d v="2017-11-15T06:00:00"/>
    <b v="0"/>
    <b v="1"/>
    <s v="theater/plays"/>
    <x v="3"/>
    <x v="3"/>
  </r>
  <r>
    <n v="920"/>
    <x v="899"/>
    <s v="Versatile directional project"/>
    <x v="98"/>
    <n v="9676"/>
    <n v="1.8256603773584905"/>
    <x v="1"/>
    <n v="37.945098039215686"/>
    <n v="255"/>
    <x v="1"/>
    <s v="USD"/>
    <x v="818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x v="429"/>
    <n v="1210"/>
    <n v="7.5436408977556111E-3"/>
    <x v="0"/>
    <n v="31.842105263157894"/>
    <n v="38"/>
    <x v="1"/>
    <s v="USD"/>
    <x v="819"/>
    <x v="819"/>
    <n v="1330236000"/>
    <d v="2012-02-26T06:00:00"/>
    <b v="0"/>
    <b v="0"/>
    <s v="technology/web"/>
    <x v="2"/>
    <x v="2"/>
  </r>
  <r>
    <n v="922"/>
    <x v="901"/>
    <s v="Ameliorated logistical capability"/>
    <x v="430"/>
    <n v="90440"/>
    <n v="1.7595330739299611"/>
    <x v="1"/>
    <n v="40"/>
    <n v="2261"/>
    <x v="1"/>
    <s v="USD"/>
    <x v="609"/>
    <x v="609"/>
    <n v="1545112800"/>
    <d v="2018-12-18T06:00:00"/>
    <b v="0"/>
    <b v="1"/>
    <s v="music/world music"/>
    <x v="1"/>
    <x v="21"/>
  </r>
  <r>
    <n v="923"/>
    <x v="902"/>
    <s v="Sharable discrete definition"/>
    <x v="12"/>
    <n v="4044"/>
    <n v="2.3788235294117648"/>
    <x v="1"/>
    <n v="101.1"/>
    <n v="40"/>
    <x v="1"/>
    <s v="USD"/>
    <x v="547"/>
    <x v="547"/>
    <n v="1279170000"/>
    <d v="2010-07-15T05:00:00"/>
    <b v="0"/>
    <b v="0"/>
    <s v="theater/plays"/>
    <x v="3"/>
    <x v="3"/>
  </r>
  <r>
    <n v="924"/>
    <x v="903"/>
    <s v="User-friendly next generation core"/>
    <x v="431"/>
    <n v="192292"/>
    <n v="4.8805076142131982"/>
    <x v="1"/>
    <n v="84.006989951944078"/>
    <n v="2289"/>
    <x v="6"/>
    <s v="EUR"/>
    <x v="820"/>
    <x v="820"/>
    <n v="1573452000"/>
    <d v="2019-11-11T06:00:00"/>
    <b v="0"/>
    <b v="0"/>
    <s v="theater/plays"/>
    <x v="3"/>
    <x v="3"/>
  </r>
  <r>
    <n v="925"/>
    <x v="904"/>
    <s v="Profit-focused empowering system engine"/>
    <x v="162"/>
    <n v="6722"/>
    <n v="2.2406666666666668"/>
    <x v="1"/>
    <n v="103.41538461538461"/>
    <n v="65"/>
    <x v="1"/>
    <s v="USD"/>
    <x v="821"/>
    <x v="821"/>
    <n v="1507093200"/>
    <d v="2017-10-04T05:00:00"/>
    <b v="0"/>
    <b v="0"/>
    <s v="theater/plays"/>
    <x v="3"/>
    <x v="3"/>
  </r>
  <r>
    <n v="926"/>
    <x v="905"/>
    <s v="Synchronized cohesive encoding"/>
    <x v="251"/>
    <n v="1577"/>
    <n v="0.18126436781609195"/>
    <x v="0"/>
    <n v="105.13333333333334"/>
    <n v="15"/>
    <x v="1"/>
    <s v="USD"/>
    <x v="151"/>
    <x v="151"/>
    <n v="1463374800"/>
    <d v="2016-05-16T05:00:00"/>
    <b v="0"/>
    <b v="0"/>
    <s v="food/food trucks"/>
    <x v="0"/>
    <x v="0"/>
  </r>
  <r>
    <n v="927"/>
    <x v="906"/>
    <s v="Synergistic dynamic utilization"/>
    <x v="44"/>
    <n v="3301"/>
    <n v="0.45847222222222223"/>
    <x v="0"/>
    <n v="89.21621621621621"/>
    <n v="37"/>
    <x v="1"/>
    <s v="USD"/>
    <x v="822"/>
    <x v="822"/>
    <n v="1344574800"/>
    <d v="2012-08-10T05:00:00"/>
    <b v="0"/>
    <b v="0"/>
    <s v="theater/plays"/>
    <x v="3"/>
    <x v="3"/>
  </r>
  <r>
    <n v="928"/>
    <x v="907"/>
    <s v="Triple-buffered bi-directional model"/>
    <x v="225"/>
    <n v="196386"/>
    <n v="1.1731541218637993"/>
    <x v="1"/>
    <n v="51.995234312946785"/>
    <n v="3777"/>
    <x v="6"/>
    <s v="EUR"/>
    <x v="823"/>
    <x v="823"/>
    <n v="1389074400"/>
    <d v="2014-01-07T06:00:00"/>
    <b v="0"/>
    <b v="0"/>
    <s v="technology/web"/>
    <x v="2"/>
    <x v="2"/>
  </r>
  <r>
    <n v="929"/>
    <x v="908"/>
    <s v="Polarized tertiary function"/>
    <x v="20"/>
    <n v="11952"/>
    <n v="2.173090909090909"/>
    <x v="1"/>
    <n v="64.956521739130437"/>
    <n v="184"/>
    <x v="4"/>
    <s v="GBP"/>
    <x v="824"/>
    <x v="824"/>
    <n v="1494997200"/>
    <d v="2017-05-17T05:00:00"/>
    <b v="0"/>
    <b v="0"/>
    <s v="theater/plays"/>
    <x v="3"/>
    <x v="3"/>
  </r>
  <r>
    <n v="930"/>
    <x v="909"/>
    <s v="Configurable fault-tolerant structure"/>
    <x v="26"/>
    <n v="3930"/>
    <n v="1.1228571428571428"/>
    <x v="1"/>
    <n v="46.235294117647058"/>
    <n v="85"/>
    <x v="1"/>
    <s v="USD"/>
    <x v="825"/>
    <x v="825"/>
    <n v="1425448800"/>
    <d v="2015-03-04T06:00:00"/>
    <b v="0"/>
    <b v="1"/>
    <s v="theater/plays"/>
    <x v="3"/>
    <x v="3"/>
  </r>
  <r>
    <n v="931"/>
    <x v="910"/>
    <s v="Digitized 24/7 budgetary management"/>
    <x v="58"/>
    <n v="5729"/>
    <n v="0.72518987341772156"/>
    <x v="0"/>
    <n v="51.151785714285715"/>
    <n v="112"/>
    <x v="1"/>
    <s v="USD"/>
    <x v="826"/>
    <x v="826"/>
    <n v="1404104400"/>
    <d v="2014-06-30T05:00:00"/>
    <b v="0"/>
    <b v="1"/>
    <s v="theater/plays"/>
    <x v="3"/>
    <x v="3"/>
  </r>
  <r>
    <n v="932"/>
    <x v="911"/>
    <s v="Stand-alone zero tolerance algorithm"/>
    <x v="173"/>
    <n v="4883"/>
    <n v="2.1230434782608696"/>
    <x v="1"/>
    <n v="33.909722222222221"/>
    <n v="144"/>
    <x v="1"/>
    <s v="USD"/>
    <x v="827"/>
    <x v="827"/>
    <n v="1394773200"/>
    <d v="2014-03-14T05:00:00"/>
    <b v="0"/>
    <b v="0"/>
    <s v="music/rock"/>
    <x v="1"/>
    <x v="1"/>
  </r>
  <r>
    <n v="933"/>
    <x v="912"/>
    <s v="Implemented tangible support"/>
    <x v="432"/>
    <n v="175015"/>
    <n v="2.3974657534246577"/>
    <x v="1"/>
    <n v="92.016298633017882"/>
    <n v="1902"/>
    <x v="1"/>
    <s v="USD"/>
    <x v="828"/>
    <x v="828"/>
    <n v="1366520400"/>
    <d v="2013-04-21T05:00:00"/>
    <b v="0"/>
    <b v="0"/>
    <s v="theater/plays"/>
    <x v="3"/>
    <x v="3"/>
  </r>
  <r>
    <n v="934"/>
    <x v="913"/>
    <s v="Reactive radical framework"/>
    <x v="8"/>
    <n v="11280"/>
    <n v="1.8193548387096774"/>
    <x v="1"/>
    <n v="107.42857142857143"/>
    <n v="105"/>
    <x v="1"/>
    <s v="USD"/>
    <x v="829"/>
    <x v="829"/>
    <n v="1456639200"/>
    <d v="2016-02-28T06:00:00"/>
    <b v="0"/>
    <b v="0"/>
    <s v="theater/plays"/>
    <x v="3"/>
    <x v="3"/>
  </r>
  <r>
    <n v="935"/>
    <x v="914"/>
    <s v="Object-based full-range knowledge user"/>
    <x v="55"/>
    <n v="10012"/>
    <n v="1.6413114754098361"/>
    <x v="1"/>
    <n v="75.848484848484844"/>
    <n v="132"/>
    <x v="1"/>
    <s v="USD"/>
    <x v="830"/>
    <x v="830"/>
    <n v="1438318800"/>
    <d v="2015-07-31T05:00:00"/>
    <b v="0"/>
    <b v="0"/>
    <s v="theater/plays"/>
    <x v="3"/>
    <x v="3"/>
  </r>
  <r>
    <n v="936"/>
    <x v="591"/>
    <s v="Enhanced composite contingency"/>
    <x v="100"/>
    <n v="1690"/>
    <n v="1.6375968992248063E-2"/>
    <x v="0"/>
    <n v="80.476190476190482"/>
    <n v="21"/>
    <x v="1"/>
    <s v="USD"/>
    <x v="831"/>
    <x v="831"/>
    <n v="1564030800"/>
    <d v="2019-07-25T05:00:00"/>
    <b v="1"/>
    <b v="0"/>
    <s v="theater/plays"/>
    <x v="3"/>
    <x v="3"/>
  </r>
  <r>
    <n v="937"/>
    <x v="915"/>
    <s v="Cloned fresh-thinking model"/>
    <x v="409"/>
    <n v="84891"/>
    <n v="0.49643859649122807"/>
    <x v="3"/>
    <n v="86.978483606557376"/>
    <n v="976"/>
    <x v="1"/>
    <s v="USD"/>
    <x v="832"/>
    <x v="832"/>
    <n v="1449295200"/>
    <d v="2015-12-05T06:00:00"/>
    <b v="0"/>
    <b v="0"/>
    <s v="film &amp; video/documentary"/>
    <x v="4"/>
    <x v="4"/>
  </r>
  <r>
    <n v="938"/>
    <x v="916"/>
    <s v="Total dedicated benchmark"/>
    <x v="243"/>
    <n v="10093"/>
    <n v="1.0970652173913042"/>
    <x v="1"/>
    <n v="105.13541666666667"/>
    <n v="96"/>
    <x v="1"/>
    <s v="USD"/>
    <x v="833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x v="75"/>
    <n v="3839"/>
    <n v="0.49217948717948717"/>
    <x v="0"/>
    <n v="57.298507462686565"/>
    <n v="67"/>
    <x v="1"/>
    <s v="USD"/>
    <x v="834"/>
    <x v="834"/>
    <n v="1306213200"/>
    <d v="2011-05-24T05:00:00"/>
    <b v="0"/>
    <b v="1"/>
    <s v="games/video games"/>
    <x v="6"/>
    <x v="11"/>
  </r>
  <r>
    <n v="940"/>
    <x v="918"/>
    <s v="Upgradable analyzing core"/>
    <x v="34"/>
    <n v="6161"/>
    <n v="0.62232323232323228"/>
    <x v="2"/>
    <n v="93.348484848484844"/>
    <n v="66"/>
    <x v="0"/>
    <s v="CAD"/>
    <x v="835"/>
    <x v="835"/>
    <n v="1356242400"/>
    <d v="2012-12-23T06:00:00"/>
    <b v="0"/>
    <b v="0"/>
    <s v="technology/web"/>
    <x v="2"/>
    <x v="2"/>
  </r>
  <r>
    <n v="941"/>
    <x v="919"/>
    <s v="Profound exuding pricing structure"/>
    <x v="433"/>
    <n v="5615"/>
    <n v="0.1305813953488372"/>
    <x v="0"/>
    <n v="71.987179487179489"/>
    <n v="78"/>
    <x v="1"/>
    <s v="USD"/>
    <x v="836"/>
    <x v="836"/>
    <n v="1297576800"/>
    <d v="2011-02-13T06:00:00"/>
    <b v="1"/>
    <b v="0"/>
    <s v="theater/plays"/>
    <x v="3"/>
    <x v="3"/>
  </r>
  <r>
    <n v="942"/>
    <x v="916"/>
    <s v="Horizontal optimizing model"/>
    <x v="103"/>
    <n v="6205"/>
    <n v="0.64635416666666667"/>
    <x v="0"/>
    <n v="92.611940298507463"/>
    <n v="67"/>
    <x v="2"/>
    <s v="AUD"/>
    <x v="837"/>
    <x v="837"/>
    <n v="1296194400"/>
    <d v="2011-01-28T06:00:00"/>
    <b v="0"/>
    <b v="0"/>
    <s v="theater/plays"/>
    <x v="3"/>
    <x v="3"/>
  </r>
  <r>
    <n v="943"/>
    <x v="920"/>
    <s v="Synchronized fault-tolerant algorithm"/>
    <x v="168"/>
    <n v="11969"/>
    <n v="1.5958666666666668"/>
    <x v="1"/>
    <n v="104.99122807017544"/>
    <n v="114"/>
    <x v="1"/>
    <s v="USD"/>
    <x v="219"/>
    <x v="219"/>
    <n v="1414558800"/>
    <d v="2014-10-29T05:00:00"/>
    <b v="0"/>
    <b v="0"/>
    <s v="food/food trucks"/>
    <x v="0"/>
    <x v="0"/>
  </r>
  <r>
    <n v="944"/>
    <x v="921"/>
    <s v="Streamlined 5thgeneration intranet"/>
    <x v="83"/>
    <n v="8142"/>
    <n v="0.81420000000000003"/>
    <x v="0"/>
    <n v="30.958174904942965"/>
    <n v="263"/>
    <x v="2"/>
    <s v="AUD"/>
    <x v="365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x v="434"/>
    <n v="55805"/>
    <n v="0.32444767441860467"/>
    <x v="0"/>
    <n v="33.001182732111175"/>
    <n v="1691"/>
    <x v="1"/>
    <s v="USD"/>
    <x v="838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x v="184"/>
    <n v="15238"/>
    <n v="9.9141184124918666E-2"/>
    <x v="0"/>
    <n v="84.187845303867405"/>
    <n v="181"/>
    <x v="1"/>
    <s v="USD"/>
    <x v="839"/>
    <x v="839"/>
    <n v="1308373200"/>
    <d v="2011-06-18T05:00:00"/>
    <b v="0"/>
    <b v="0"/>
    <s v="theater/plays"/>
    <x v="3"/>
    <x v="3"/>
  </r>
  <r>
    <n v="947"/>
    <x v="924"/>
    <s v="Upgradable clear-thinking hardware"/>
    <x v="136"/>
    <n v="961"/>
    <n v="0.26694444444444443"/>
    <x v="0"/>
    <n v="73.92307692307692"/>
    <n v="13"/>
    <x v="1"/>
    <s v="USD"/>
    <x v="840"/>
    <x v="840"/>
    <n v="1412312400"/>
    <d v="2014-10-03T05:00:00"/>
    <b v="0"/>
    <b v="0"/>
    <s v="theater/plays"/>
    <x v="3"/>
    <x v="3"/>
  </r>
  <r>
    <n v="948"/>
    <x v="925"/>
    <s v="Integrated holistic paradigm"/>
    <x v="151"/>
    <n v="5918"/>
    <n v="0.62957446808510642"/>
    <x v="3"/>
    <n v="36.987499999999997"/>
    <n v="160"/>
    <x v="1"/>
    <s v="USD"/>
    <x v="841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x v="291"/>
    <n v="9520"/>
    <n v="1.6135593220338984"/>
    <x v="1"/>
    <n v="46.896551724137929"/>
    <n v="203"/>
    <x v="1"/>
    <s v="USD"/>
    <x v="842"/>
    <x v="842"/>
    <n v="1430974800"/>
    <d v="2015-05-07T05:00:00"/>
    <b v="0"/>
    <b v="0"/>
    <s v="technology/web"/>
    <x v="2"/>
    <x v="2"/>
  </r>
  <r>
    <n v="950"/>
    <x v="927"/>
    <s v="Persistent content-based methodology"/>
    <x v="0"/>
    <n v="5"/>
    <n v="0.05"/>
    <x v="0"/>
    <n v="5"/>
    <n v="1"/>
    <x v="1"/>
    <s v="USD"/>
    <x v="843"/>
    <x v="843"/>
    <n v="1555822800"/>
    <d v="2019-04-21T05:00:00"/>
    <b v="0"/>
    <b v="1"/>
    <s v="theater/plays"/>
    <x v="3"/>
    <x v="3"/>
  </r>
  <r>
    <n v="951"/>
    <x v="928"/>
    <s v="Re-engineered 24hour matrix"/>
    <x v="435"/>
    <n v="159056"/>
    <n v="10.969379310344827"/>
    <x v="1"/>
    <n v="102.02437459910199"/>
    <n v="1559"/>
    <x v="1"/>
    <s v="USD"/>
    <x v="844"/>
    <x v="844"/>
    <n v="1482818400"/>
    <d v="2016-12-27T06:00:00"/>
    <b v="0"/>
    <b v="1"/>
    <s v="music/rock"/>
    <x v="1"/>
    <x v="1"/>
  </r>
  <r>
    <n v="952"/>
    <x v="929"/>
    <s v="Virtual multi-tasking core"/>
    <x v="436"/>
    <n v="101987"/>
    <n v="0.70094158075601376"/>
    <x v="3"/>
    <n v="45.007502206531335"/>
    <n v="2266"/>
    <x v="1"/>
    <s v="USD"/>
    <x v="845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x v="88"/>
    <n v="1980"/>
    <n v="0.6"/>
    <x v="0"/>
    <n v="94.285714285714292"/>
    <n v="21"/>
    <x v="1"/>
    <s v="USD"/>
    <x v="846"/>
    <x v="846"/>
    <n v="1453701600"/>
    <d v="2016-01-25T06:00:00"/>
    <b v="0"/>
    <b v="1"/>
    <s v="film &amp; video/science fiction"/>
    <x v="4"/>
    <x v="22"/>
  </r>
  <r>
    <n v="954"/>
    <x v="931"/>
    <s v="Enterprise-wide client-driven policy"/>
    <x v="142"/>
    <n v="156384"/>
    <n v="3.6709859154929578"/>
    <x v="1"/>
    <n v="101.02325581395348"/>
    <n v="1548"/>
    <x v="2"/>
    <s v="AUD"/>
    <x v="110"/>
    <x v="110"/>
    <n v="1350363600"/>
    <d v="2012-10-16T05:00:00"/>
    <b v="0"/>
    <b v="0"/>
    <s v="technology/web"/>
    <x v="2"/>
    <x v="2"/>
  </r>
  <r>
    <n v="955"/>
    <x v="932"/>
    <s v="Function-based next generation emulation"/>
    <x v="31"/>
    <n v="7763"/>
    <n v="11.09"/>
    <x v="1"/>
    <n v="97.037499999999994"/>
    <n v="80"/>
    <x v="1"/>
    <s v="USD"/>
    <x v="847"/>
    <x v="847"/>
    <n v="1353996000"/>
    <d v="2012-11-27T06:00:00"/>
    <b v="0"/>
    <b v="0"/>
    <s v="theater/plays"/>
    <x v="3"/>
    <x v="3"/>
  </r>
  <r>
    <n v="956"/>
    <x v="933"/>
    <s v="Re-engineered composite focus group"/>
    <x v="437"/>
    <n v="35698"/>
    <n v="0.19028784648187633"/>
    <x v="0"/>
    <n v="43.00963855421687"/>
    <n v="830"/>
    <x v="1"/>
    <s v="USD"/>
    <x v="848"/>
    <x v="848"/>
    <n v="1451109600"/>
    <d v="2015-12-26T06:00:00"/>
    <b v="0"/>
    <b v="0"/>
    <s v="film &amp; video/science fiction"/>
    <x v="4"/>
    <x v="22"/>
  </r>
  <r>
    <n v="957"/>
    <x v="934"/>
    <s v="Profound mission-critical function"/>
    <x v="122"/>
    <n v="12434"/>
    <n v="1.2687755102040816"/>
    <x v="1"/>
    <n v="94.916030534351151"/>
    <n v="131"/>
    <x v="1"/>
    <s v="USD"/>
    <x v="849"/>
    <x v="849"/>
    <n v="1329631200"/>
    <d v="2012-02-19T06:00:00"/>
    <b v="0"/>
    <b v="0"/>
    <s v="theater/plays"/>
    <x v="3"/>
    <x v="3"/>
  </r>
  <r>
    <n v="958"/>
    <x v="935"/>
    <s v="De-engineered zero-defect open system"/>
    <x v="65"/>
    <n v="8081"/>
    <n v="7.3463636363636367"/>
    <x v="1"/>
    <n v="72.151785714285708"/>
    <n v="112"/>
    <x v="1"/>
    <s v="USD"/>
    <x v="780"/>
    <x v="780"/>
    <n v="1278997200"/>
    <d v="2010-07-13T05:00:00"/>
    <b v="0"/>
    <b v="0"/>
    <s v="film &amp; video/animation"/>
    <x v="4"/>
    <x v="10"/>
  </r>
  <r>
    <n v="959"/>
    <x v="936"/>
    <s v="Operative hybrid utilization"/>
    <x v="438"/>
    <n v="6631"/>
    <n v="4.5731034482758622E-2"/>
    <x v="0"/>
    <n v="51.007692307692309"/>
    <n v="130"/>
    <x v="1"/>
    <s v="USD"/>
    <x v="140"/>
    <x v="140"/>
    <n v="1280120400"/>
    <d v="2010-07-26T05:00:00"/>
    <b v="0"/>
    <b v="0"/>
    <s v="publishing/translations"/>
    <x v="5"/>
    <x v="18"/>
  </r>
  <r>
    <n v="960"/>
    <x v="937"/>
    <s v="Function-based interactive matrix"/>
    <x v="20"/>
    <n v="4678"/>
    <n v="0.85054545454545449"/>
    <x v="0"/>
    <n v="85.054545454545448"/>
    <n v="55"/>
    <x v="1"/>
    <s v="USD"/>
    <x v="850"/>
    <x v="850"/>
    <n v="1458104400"/>
    <d v="2016-03-16T05:00:00"/>
    <b v="0"/>
    <b v="0"/>
    <s v="technology/web"/>
    <x v="2"/>
    <x v="2"/>
  </r>
  <r>
    <n v="961"/>
    <x v="938"/>
    <s v="Optimized content-based collaboration"/>
    <x v="57"/>
    <n v="6800"/>
    <n v="1.1929824561403508"/>
    <x v="1"/>
    <n v="43.87096774193548"/>
    <n v="155"/>
    <x v="1"/>
    <s v="USD"/>
    <x v="851"/>
    <x v="851"/>
    <n v="1298268000"/>
    <d v="2011-02-21T06:00:00"/>
    <b v="0"/>
    <b v="0"/>
    <s v="publishing/translations"/>
    <x v="5"/>
    <x v="18"/>
  </r>
  <r>
    <n v="962"/>
    <x v="939"/>
    <s v="User-centric cohesive policy"/>
    <x v="136"/>
    <n v="10657"/>
    <n v="2.9602777777777778"/>
    <x v="1"/>
    <n v="40.063909774436091"/>
    <n v="266"/>
    <x v="1"/>
    <s v="USD"/>
    <x v="852"/>
    <x v="852"/>
    <n v="1386223200"/>
    <d v="2013-12-05T06:00:00"/>
    <b v="0"/>
    <b v="0"/>
    <s v="food/food trucks"/>
    <x v="0"/>
    <x v="0"/>
  </r>
  <r>
    <n v="963"/>
    <x v="940"/>
    <s v="Ergonomic methodical hub"/>
    <x v="291"/>
    <n v="4997"/>
    <n v="0.84694915254237291"/>
    <x v="0"/>
    <n v="43.833333333333336"/>
    <n v="114"/>
    <x v="6"/>
    <s v="EUR"/>
    <x v="853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x v="41"/>
    <n v="13164"/>
    <n v="3.5578378378378379"/>
    <x v="1"/>
    <n v="84.92903225806451"/>
    <n v="155"/>
    <x v="1"/>
    <s v="USD"/>
    <x v="854"/>
    <x v="854"/>
    <n v="1431752400"/>
    <d v="2015-05-16T05:00:00"/>
    <b v="0"/>
    <b v="0"/>
    <s v="theater/plays"/>
    <x v="3"/>
    <x v="3"/>
  </r>
  <r>
    <n v="965"/>
    <x v="942"/>
    <s v="Phased clear-thinking policy"/>
    <x v="196"/>
    <n v="8501"/>
    <n v="3.8640909090909092"/>
    <x v="1"/>
    <n v="41.067632850241544"/>
    <n v="207"/>
    <x v="4"/>
    <s v="GBP"/>
    <x v="67"/>
    <x v="67"/>
    <n v="1267855200"/>
    <d v="2010-03-06T06:00:00"/>
    <b v="0"/>
    <b v="0"/>
    <s v="music/rock"/>
    <x v="1"/>
    <x v="1"/>
  </r>
  <r>
    <n v="966"/>
    <x v="411"/>
    <s v="Seamless solution-oriented capacity"/>
    <x v="12"/>
    <n v="13468"/>
    <n v="7.9223529411764702"/>
    <x v="1"/>
    <n v="54.971428571428568"/>
    <n v="245"/>
    <x v="1"/>
    <s v="USD"/>
    <x v="855"/>
    <x v="855"/>
    <n v="1497675600"/>
    <d v="2017-06-17T05:00:00"/>
    <b v="0"/>
    <b v="0"/>
    <s v="theater/plays"/>
    <x v="3"/>
    <x v="3"/>
  </r>
  <r>
    <n v="967"/>
    <x v="943"/>
    <s v="Organized human-resource attitude"/>
    <x v="439"/>
    <n v="121138"/>
    <n v="1.3703393665158372"/>
    <x v="1"/>
    <n v="77.010807374443743"/>
    <n v="1573"/>
    <x v="1"/>
    <s v="USD"/>
    <x v="107"/>
    <x v="107"/>
    <n v="1336885200"/>
    <d v="2012-05-13T05:00:00"/>
    <b v="0"/>
    <b v="0"/>
    <s v="music/world music"/>
    <x v="1"/>
    <x v="21"/>
  </r>
  <r>
    <n v="968"/>
    <x v="944"/>
    <s v="Open-architected disintermediate budgetary management"/>
    <x v="166"/>
    <n v="8117"/>
    <n v="3.3820833333333336"/>
    <x v="1"/>
    <n v="71.201754385964918"/>
    <n v="114"/>
    <x v="1"/>
    <s v="USD"/>
    <x v="344"/>
    <x v="344"/>
    <n v="1295157600"/>
    <d v="2011-01-16T06:00:00"/>
    <b v="0"/>
    <b v="0"/>
    <s v="food/food trucks"/>
    <x v="0"/>
    <x v="0"/>
  </r>
  <r>
    <n v="969"/>
    <x v="945"/>
    <s v="Multi-lateral radical solution"/>
    <x v="58"/>
    <n v="8550"/>
    <n v="1.0822784810126582"/>
    <x v="1"/>
    <n v="91.935483870967744"/>
    <n v="93"/>
    <x v="1"/>
    <s v="USD"/>
    <x v="856"/>
    <x v="856"/>
    <n v="1577599200"/>
    <d v="2019-12-29T06:00:00"/>
    <b v="0"/>
    <b v="0"/>
    <s v="theater/plays"/>
    <x v="3"/>
    <x v="3"/>
  </r>
  <r>
    <n v="970"/>
    <x v="946"/>
    <s v="Inverse context-sensitive info-mediaries"/>
    <x v="309"/>
    <n v="57659"/>
    <n v="0.60757639620653314"/>
    <x v="0"/>
    <n v="97.069023569023571"/>
    <n v="594"/>
    <x v="1"/>
    <s v="USD"/>
    <x v="857"/>
    <x v="857"/>
    <n v="1305003600"/>
    <d v="2011-05-10T05:00:00"/>
    <b v="0"/>
    <b v="0"/>
    <s v="theater/plays"/>
    <x v="3"/>
    <x v="3"/>
  </r>
  <r>
    <n v="971"/>
    <x v="947"/>
    <s v="Versatile neutral workforce"/>
    <x v="135"/>
    <n v="1414"/>
    <n v="0.27725490196078434"/>
    <x v="0"/>
    <n v="58.916666666666664"/>
    <n v="24"/>
    <x v="1"/>
    <s v="USD"/>
    <x v="858"/>
    <x v="858"/>
    <n v="1381726800"/>
    <d v="2013-10-14T05:00:00"/>
    <b v="0"/>
    <b v="0"/>
    <s v="film &amp; video/television"/>
    <x v="4"/>
    <x v="19"/>
  </r>
  <r>
    <n v="972"/>
    <x v="948"/>
    <s v="Multi-tiered systematic knowledge user"/>
    <x v="440"/>
    <n v="97524"/>
    <n v="2.283934426229508"/>
    <x v="1"/>
    <n v="58.015466983938133"/>
    <n v="1681"/>
    <x v="1"/>
    <s v="USD"/>
    <x v="859"/>
    <x v="859"/>
    <n v="1402462800"/>
    <d v="2014-06-11T05:00:00"/>
    <b v="0"/>
    <b v="1"/>
    <s v="technology/web"/>
    <x v="2"/>
    <x v="2"/>
  </r>
  <r>
    <n v="973"/>
    <x v="949"/>
    <s v="Programmable multi-state algorithm"/>
    <x v="441"/>
    <n v="26176"/>
    <n v="0.21615194054500414"/>
    <x v="0"/>
    <n v="103.87301587301587"/>
    <n v="252"/>
    <x v="1"/>
    <s v="USD"/>
    <x v="860"/>
    <x v="860"/>
    <n v="1292133600"/>
    <d v="2010-12-12T06:00:00"/>
    <b v="0"/>
    <b v="1"/>
    <s v="theater/plays"/>
    <x v="3"/>
    <x v="3"/>
  </r>
  <r>
    <n v="974"/>
    <x v="950"/>
    <s v="Multi-channeled reciprocal interface"/>
    <x v="126"/>
    <n v="2991"/>
    <n v="3.73875"/>
    <x v="1"/>
    <n v="93.46875"/>
    <n v="32"/>
    <x v="1"/>
    <s v="USD"/>
    <x v="170"/>
    <x v="170"/>
    <n v="1368939600"/>
    <d v="2013-05-19T05:00:00"/>
    <b v="0"/>
    <b v="0"/>
    <s v="music/indie rock"/>
    <x v="1"/>
    <x v="7"/>
  </r>
  <r>
    <n v="975"/>
    <x v="951"/>
    <s v="Right-sized maximized migration"/>
    <x v="91"/>
    <n v="8366"/>
    <n v="1.5492592592592593"/>
    <x v="1"/>
    <n v="61.970370370370368"/>
    <n v="135"/>
    <x v="1"/>
    <s v="USD"/>
    <x v="861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x v="220"/>
    <n v="12886"/>
    <n v="3.2214999999999998"/>
    <x v="1"/>
    <n v="92.042857142857144"/>
    <n v="140"/>
    <x v="1"/>
    <s v="USD"/>
    <x v="862"/>
    <x v="862"/>
    <n v="1296712800"/>
    <d v="2011-02-03T06:00:00"/>
    <b v="0"/>
    <b v="1"/>
    <s v="theater/plays"/>
    <x v="3"/>
    <x v="3"/>
  </r>
  <r>
    <n v="977"/>
    <x v="597"/>
    <s v="Vision-oriented interactive solution"/>
    <x v="260"/>
    <n v="5177"/>
    <n v="0.73957142857142855"/>
    <x v="0"/>
    <n v="77.268656716417908"/>
    <n v="67"/>
    <x v="1"/>
    <s v="USD"/>
    <x v="863"/>
    <x v="863"/>
    <n v="1520748000"/>
    <d v="2018-03-11T06:00:00"/>
    <b v="0"/>
    <b v="0"/>
    <s v="food/food trucks"/>
    <x v="0"/>
    <x v="0"/>
  </r>
  <r>
    <n v="978"/>
    <x v="953"/>
    <s v="Fundamental user-facing productivity"/>
    <x v="67"/>
    <n v="8641"/>
    <n v="8.641"/>
    <x v="1"/>
    <n v="93.923913043478265"/>
    <n v="92"/>
    <x v="1"/>
    <s v="USD"/>
    <x v="864"/>
    <x v="864"/>
    <n v="1480831200"/>
    <d v="2016-12-04T06:00:00"/>
    <b v="0"/>
    <b v="0"/>
    <s v="games/video games"/>
    <x v="6"/>
    <x v="11"/>
  </r>
  <r>
    <n v="979"/>
    <x v="954"/>
    <s v="Innovative well-modulated capability"/>
    <x v="138"/>
    <n v="86244"/>
    <n v="1.432624584717608"/>
    <x v="1"/>
    <n v="84.969458128078813"/>
    <n v="1015"/>
    <x v="4"/>
    <s v="GBP"/>
    <x v="527"/>
    <x v="527"/>
    <n v="1426914000"/>
    <d v="2015-03-21T05:00:00"/>
    <b v="0"/>
    <b v="0"/>
    <s v="theater/plays"/>
    <x v="3"/>
    <x v="3"/>
  </r>
  <r>
    <n v="980"/>
    <x v="955"/>
    <s v="Universal fault-tolerant orchestration"/>
    <x v="442"/>
    <n v="78630"/>
    <n v="0.40281762295081969"/>
    <x v="0"/>
    <n v="105.97035040431267"/>
    <n v="742"/>
    <x v="1"/>
    <s v="USD"/>
    <x v="865"/>
    <x v="865"/>
    <n v="1446616800"/>
    <d v="2015-11-04T06:00:00"/>
    <b v="1"/>
    <b v="0"/>
    <s v="publishing/nonfiction"/>
    <x v="5"/>
    <x v="9"/>
  </r>
  <r>
    <n v="981"/>
    <x v="956"/>
    <s v="Grass-roots executive synergy"/>
    <x v="313"/>
    <n v="11941"/>
    <n v="1.7822388059701493"/>
    <x v="1"/>
    <n v="36.969040247678016"/>
    <n v="323"/>
    <x v="1"/>
    <s v="USD"/>
    <x v="866"/>
    <x v="866"/>
    <n v="1517032800"/>
    <d v="2018-01-27T06:00:00"/>
    <b v="0"/>
    <b v="0"/>
    <s v="technology/web"/>
    <x v="2"/>
    <x v="2"/>
  </r>
  <r>
    <n v="982"/>
    <x v="957"/>
    <s v="Multi-layered optimal application"/>
    <x v="44"/>
    <n v="6115"/>
    <n v="0.84930555555555554"/>
    <x v="0"/>
    <n v="81.533333333333331"/>
    <n v="75"/>
    <x v="1"/>
    <s v="USD"/>
    <x v="867"/>
    <x v="867"/>
    <n v="1311224400"/>
    <d v="2011-07-21T05:00:00"/>
    <b v="0"/>
    <b v="1"/>
    <s v="film &amp; video/documentary"/>
    <x v="4"/>
    <x v="4"/>
  </r>
  <r>
    <n v="983"/>
    <x v="958"/>
    <s v="Business-focused full-range core"/>
    <x v="443"/>
    <n v="188404"/>
    <n v="1.4593648334624323"/>
    <x v="1"/>
    <n v="80.999140154772135"/>
    <n v="2326"/>
    <x v="1"/>
    <s v="USD"/>
    <x v="868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x v="191"/>
    <n v="9910"/>
    <n v="1.5246153846153847"/>
    <x v="1"/>
    <n v="26.010498687664043"/>
    <n v="381"/>
    <x v="1"/>
    <s v="USD"/>
    <x v="105"/>
    <x v="105"/>
    <n v="1570165200"/>
    <d v="2019-10-04T05:00:00"/>
    <b v="0"/>
    <b v="0"/>
    <s v="theater/plays"/>
    <x v="3"/>
    <x v="3"/>
  </r>
  <r>
    <n v="985"/>
    <x v="960"/>
    <s v="Enhanced optimal ability"/>
    <x v="305"/>
    <n v="114523"/>
    <n v="0.67129542790152408"/>
    <x v="0"/>
    <n v="25.998410896708286"/>
    <n v="4405"/>
    <x v="1"/>
    <s v="USD"/>
    <x v="481"/>
    <x v="481"/>
    <n v="1388556000"/>
    <d v="2014-01-01T06:00:00"/>
    <b v="0"/>
    <b v="1"/>
    <s v="music/rock"/>
    <x v="1"/>
    <x v="1"/>
  </r>
  <r>
    <n v="986"/>
    <x v="961"/>
    <s v="Optional zero administration neural-net"/>
    <x v="75"/>
    <n v="3144"/>
    <n v="0.40307692307692305"/>
    <x v="0"/>
    <n v="34.173913043478258"/>
    <n v="92"/>
    <x v="1"/>
    <s v="USD"/>
    <x v="253"/>
    <x v="253"/>
    <n v="1303189200"/>
    <d v="2011-04-19T05:00:00"/>
    <b v="0"/>
    <b v="0"/>
    <s v="music/rock"/>
    <x v="1"/>
    <x v="1"/>
  </r>
  <r>
    <n v="987"/>
    <x v="962"/>
    <s v="Ameliorated foreground focus group"/>
    <x v="8"/>
    <n v="13441"/>
    <n v="2.1679032258064517"/>
    <x v="1"/>
    <n v="28.002083333333335"/>
    <n v="480"/>
    <x v="1"/>
    <s v="USD"/>
    <x v="869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x v="151"/>
    <n v="4899"/>
    <n v="0.52117021276595743"/>
    <x v="0"/>
    <n v="76.546875"/>
    <n v="64"/>
    <x v="1"/>
    <s v="USD"/>
    <x v="864"/>
    <x v="864"/>
    <n v="1480744800"/>
    <d v="2016-12-03T06:00:00"/>
    <b v="0"/>
    <b v="0"/>
    <s v="publishing/radio &amp; podcasts"/>
    <x v="5"/>
    <x v="15"/>
  </r>
  <r>
    <n v="989"/>
    <x v="964"/>
    <s v="Versatile dedicated migration"/>
    <x v="166"/>
    <n v="11990"/>
    <n v="4.9958333333333336"/>
    <x v="1"/>
    <n v="53.053097345132741"/>
    <n v="226"/>
    <x v="1"/>
    <s v="USD"/>
    <x v="843"/>
    <x v="843"/>
    <n v="1555822800"/>
    <d v="2019-04-21T05:00:00"/>
    <b v="0"/>
    <b v="0"/>
    <s v="publishing/translations"/>
    <x v="5"/>
    <x v="18"/>
  </r>
  <r>
    <n v="990"/>
    <x v="965"/>
    <s v="Devolved foreground customer loyalty"/>
    <x v="75"/>
    <n v="6839"/>
    <n v="0.87679487179487181"/>
    <x v="0"/>
    <n v="106.859375"/>
    <n v="64"/>
    <x v="1"/>
    <s v="USD"/>
    <x v="289"/>
    <x v="289"/>
    <n v="1458882000"/>
    <d v="2016-03-25T05:00:00"/>
    <b v="0"/>
    <b v="1"/>
    <s v="film &amp; video/drama"/>
    <x v="4"/>
    <x v="6"/>
  </r>
  <r>
    <n v="991"/>
    <x v="509"/>
    <s v="Reduced reciprocal focus group"/>
    <x v="122"/>
    <n v="11091"/>
    <n v="1.131734693877551"/>
    <x v="1"/>
    <n v="46.020746887966808"/>
    <n v="241"/>
    <x v="1"/>
    <s v="USD"/>
    <x v="870"/>
    <x v="870"/>
    <n v="1411966800"/>
    <d v="2014-09-29T05:00:00"/>
    <b v="0"/>
    <b v="1"/>
    <s v="music/rock"/>
    <x v="1"/>
    <x v="1"/>
  </r>
  <r>
    <n v="992"/>
    <x v="966"/>
    <s v="Networked global migration"/>
    <x v="33"/>
    <n v="13223"/>
    <n v="4.2654838709677421"/>
    <x v="1"/>
    <n v="100.17424242424242"/>
    <n v="132"/>
    <x v="1"/>
    <s v="USD"/>
    <x v="871"/>
    <x v="871"/>
    <n v="1526878800"/>
    <d v="2018-05-21T05:00:00"/>
    <b v="0"/>
    <b v="1"/>
    <s v="film &amp; video/drama"/>
    <x v="4"/>
    <x v="6"/>
  </r>
  <r>
    <n v="993"/>
    <x v="967"/>
    <s v="De-engineered even-keeled definition"/>
    <x v="122"/>
    <n v="7608"/>
    <n v="0.77632653061224488"/>
    <x v="3"/>
    <n v="101.44"/>
    <n v="75"/>
    <x v="6"/>
    <s v="EUR"/>
    <x v="872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x v="444"/>
    <n v="74073"/>
    <n v="0.52496810772501767"/>
    <x v="0"/>
    <n v="87.972684085510693"/>
    <n v="842"/>
    <x v="1"/>
    <s v="USD"/>
    <x v="873"/>
    <x v="873"/>
    <n v="1414040400"/>
    <d v="2014-10-23T05:00:00"/>
    <b v="0"/>
    <b v="1"/>
    <s v="publishing/translations"/>
    <x v="5"/>
    <x v="18"/>
  </r>
  <r>
    <n v="995"/>
    <x v="969"/>
    <s v="Vision-oriented scalable definition"/>
    <x v="238"/>
    <n v="153216"/>
    <n v="1.5746762589928058"/>
    <x v="1"/>
    <n v="74.995594713656388"/>
    <n v="2043"/>
    <x v="1"/>
    <s v="USD"/>
    <x v="874"/>
    <x v="874"/>
    <n v="1543816800"/>
    <d v="2018-12-03T06:00:00"/>
    <b v="0"/>
    <b v="1"/>
    <s v="food/food trucks"/>
    <x v="0"/>
    <x v="0"/>
  </r>
  <r>
    <n v="996"/>
    <x v="970"/>
    <s v="Future-proofed upward-trending migration"/>
    <x v="47"/>
    <n v="4814"/>
    <n v="0.72939393939393937"/>
    <x v="0"/>
    <n v="42.982142857142854"/>
    <n v="112"/>
    <x v="1"/>
    <s v="USD"/>
    <x v="875"/>
    <x v="875"/>
    <n v="1359698400"/>
    <d v="2013-02-01T06:00:00"/>
    <b v="0"/>
    <b v="0"/>
    <s v="theater/plays"/>
    <x v="3"/>
    <x v="3"/>
  </r>
  <r>
    <n v="997"/>
    <x v="971"/>
    <s v="Right-sized full-range throughput"/>
    <x v="4"/>
    <n v="4603"/>
    <n v="0.60565789473684206"/>
    <x v="3"/>
    <n v="33.115107913669064"/>
    <n v="139"/>
    <x v="6"/>
    <s v="EUR"/>
    <x v="876"/>
    <x v="876"/>
    <n v="1390629600"/>
    <d v="2014-01-25T06:00:00"/>
    <b v="0"/>
    <b v="0"/>
    <s v="theater/plays"/>
    <x v="3"/>
    <x v="3"/>
  </r>
  <r>
    <n v="998"/>
    <x v="972"/>
    <s v="Polarized composite customer loyalty"/>
    <x v="445"/>
    <n v="37823"/>
    <n v="0.5679129129129129"/>
    <x v="0"/>
    <n v="101.13101604278074"/>
    <n v="374"/>
    <x v="1"/>
    <s v="USD"/>
    <x v="877"/>
    <x v="877"/>
    <n v="1267077600"/>
    <d v="2010-02-25T06:00:00"/>
    <b v="0"/>
    <b v="1"/>
    <s v="music/indie rock"/>
    <x v="1"/>
    <x v="7"/>
  </r>
  <r>
    <n v="999"/>
    <x v="973"/>
    <s v="Expanded eco-centric policy"/>
    <x v="446"/>
    <n v="62819"/>
    <n v="0.56542754275427543"/>
    <x v="3"/>
    <n v="55.98841354723708"/>
    <n v="1122"/>
    <x v="1"/>
    <s v="USD"/>
    <x v="878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9AA16-0CF6-43C5-BFA8-8F6F67F5BE9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5D596-D5A0-4606-9F0A-4DCD15A302D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C305E-34DA-491A-A9FB-A0FA09EF400F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9867A-63A4-4D45-9CA0-65C7BC49F29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 of Origin">
  <location ref="A3:D62" firstHeaderRow="0" firstDataRow="1" firstDataCol="1"/>
  <pivotFields count="23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 sd="0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dataField="1" showAll="0" sortType="descending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3">
    <field x="9"/>
    <field x="18"/>
    <field x="19"/>
  </rowFields>
  <rowItems count="59">
    <i>
      <x/>
    </i>
    <i r="1">
      <x v="8"/>
    </i>
    <i r="1">
      <x/>
    </i>
    <i r="1">
      <x v="7"/>
    </i>
    <i r="1">
      <x v="4"/>
    </i>
    <i r="1">
      <x v="1"/>
    </i>
    <i r="1">
      <x v="2"/>
    </i>
    <i r="1">
      <x v="5"/>
    </i>
    <i r="1">
      <x v="6"/>
    </i>
    <i>
      <x v="1"/>
    </i>
    <i r="1">
      <x v="8"/>
    </i>
    <i r="1">
      <x/>
    </i>
    <i r="1">
      <x v="4"/>
    </i>
    <i r="1">
      <x v="7"/>
    </i>
    <i r="1">
      <x v="6"/>
    </i>
    <i r="1">
      <x v="1"/>
    </i>
    <i r="1">
      <x v="5"/>
    </i>
    <i>
      <x v="2"/>
    </i>
    <i r="1">
      <x v="4"/>
    </i>
    <i r="1">
      <x v="8"/>
    </i>
    <i r="1">
      <x/>
    </i>
    <i r="1">
      <x v="2"/>
    </i>
    <i r="1">
      <x v="6"/>
    </i>
    <i r="1">
      <x v="7"/>
    </i>
    <i>
      <x v="3"/>
    </i>
    <i r="1">
      <x v="8"/>
    </i>
    <i r="1">
      <x/>
    </i>
    <i r="1">
      <x v="4"/>
    </i>
    <i r="1">
      <x v="6"/>
    </i>
    <i r="1">
      <x v="7"/>
    </i>
    <i r="1">
      <x v="2"/>
    </i>
    <i>
      <x v="4"/>
    </i>
    <i r="1">
      <x/>
    </i>
    <i r="1">
      <x v="4"/>
    </i>
    <i r="1">
      <x v="8"/>
    </i>
    <i r="1">
      <x v="7"/>
    </i>
    <i r="1">
      <x v="1"/>
    </i>
    <i r="1">
      <x v="2"/>
    </i>
    <i r="1">
      <x v="6"/>
    </i>
    <i>
      <x v="5"/>
    </i>
    <i r="1">
      <x v="8"/>
    </i>
    <i r="1">
      <x v="4"/>
    </i>
    <i r="1">
      <x/>
    </i>
    <i r="1">
      <x v="7"/>
    </i>
    <i r="1">
      <x v="6"/>
    </i>
    <i r="1">
      <x v="2"/>
    </i>
    <i r="1">
      <x v="5"/>
    </i>
    <i r="1">
      <x v="1"/>
    </i>
    <i>
      <x v="6"/>
    </i>
    <i r="1">
      <x v="8"/>
    </i>
    <i r="1">
      <x/>
    </i>
    <i r="1">
      <x v="4"/>
    </i>
    <i r="1">
      <x v="7"/>
    </i>
    <i r="1">
      <x v="6"/>
    </i>
    <i r="1">
      <x v="2"/>
    </i>
    <i r="1">
      <x v="1"/>
    </i>
    <i r="1">
      <x v="5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of Projects" fld="1" subtotal="count" baseField="0" baseItem="0"/>
    <dataField name="Percentage of Total Project" fld="1" subtotal="count" showDataAs="percentOfTotal" baseField="0" baseItem="0" numFmtId="164"/>
    <dataField name="Category Percentage per Country" fld="18" subtotal="count" baseField="9" baseItem="0" numFmtId="164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07B19-7FAE-460C-9A36-FB2391208ED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3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h="1"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-1"/>
  </pageFields>
  <dataFields count="1">
    <dataField name="Count of outcome" fld="6" subtotal="count" showDataAs="percentOfRow" baseField="0" baseItem="0" numFmtId="1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3290B-4FC1-48AC-9A36-EF395868DE6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3EF55-808C-40DA-AB9A-64B418D3040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Project Outcome">
  <location ref="A3:F979" firstHeaderRow="1" firstDataRow="2" firstDataCol="1"/>
  <pivotFields count="23">
    <pivotField showAll="0"/>
    <pivotField axis="axisRow" dataField="1" showAll="0" sortType="descending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"/>
  </rowFields>
  <rowItems count="975">
    <i>
      <x v="930"/>
    </i>
    <i>
      <x v="197"/>
    </i>
    <i>
      <x v="969"/>
    </i>
    <i>
      <x v="845"/>
    </i>
    <i>
      <x v="829"/>
    </i>
    <i>
      <x v="681"/>
    </i>
    <i>
      <x v="656"/>
    </i>
    <i>
      <x v="920"/>
    </i>
    <i>
      <x v="712"/>
    </i>
    <i>
      <x v="790"/>
    </i>
    <i>
      <x v="650"/>
    </i>
    <i>
      <x v="411"/>
    </i>
    <i>
      <x v="450"/>
    </i>
    <i>
      <x v="412"/>
    </i>
    <i>
      <x v="350"/>
    </i>
    <i>
      <x v="524"/>
    </i>
    <i>
      <x v="402"/>
    </i>
    <i>
      <x v="617"/>
    </i>
    <i>
      <x v="273"/>
    </i>
    <i>
      <x v="271"/>
    </i>
    <i>
      <x v="8"/>
    </i>
    <i>
      <x v="195"/>
    </i>
    <i>
      <x v="93"/>
    </i>
    <i>
      <x v="272"/>
    </i>
    <i>
      <x v="915"/>
    </i>
    <i>
      <x v="851"/>
    </i>
    <i>
      <x v="819"/>
    </i>
    <i>
      <x v="661"/>
    </i>
    <i>
      <x v="883"/>
    </i>
    <i>
      <x v="662"/>
    </i>
    <i>
      <x v="947"/>
    </i>
    <i>
      <x v="663"/>
    </i>
    <i>
      <x v="835"/>
    </i>
    <i>
      <x v="664"/>
    </i>
    <i>
      <x v="867"/>
    </i>
    <i>
      <x v="665"/>
    </i>
    <i>
      <x v="899"/>
    </i>
    <i>
      <x v="666"/>
    </i>
    <i>
      <x v="931"/>
    </i>
    <i>
      <x v="667"/>
    </i>
    <i>
      <x v="963"/>
    </i>
    <i>
      <x v="668"/>
    </i>
    <i>
      <x v="827"/>
    </i>
    <i>
      <x v="669"/>
    </i>
    <i>
      <x v="843"/>
    </i>
    <i>
      <x v="670"/>
    </i>
    <i>
      <x v="859"/>
    </i>
    <i>
      <x v="671"/>
    </i>
    <i>
      <x v="875"/>
    </i>
    <i>
      <x v="672"/>
    </i>
    <i>
      <x v="891"/>
    </i>
    <i>
      <x v="673"/>
    </i>
    <i>
      <x v="907"/>
    </i>
    <i>
      <x v="674"/>
    </i>
    <i>
      <x v="923"/>
    </i>
    <i>
      <x v="675"/>
    </i>
    <i>
      <x v="939"/>
    </i>
    <i>
      <x v="676"/>
    </i>
    <i>
      <x v="955"/>
    </i>
    <i>
      <x v="677"/>
    </i>
    <i>
      <x v="971"/>
    </i>
    <i>
      <x v="678"/>
    </i>
    <i>
      <x v="823"/>
    </i>
    <i>
      <x v="679"/>
    </i>
    <i>
      <x v="831"/>
    </i>
    <i>
      <x v="680"/>
    </i>
    <i>
      <x v="839"/>
    </i>
    <i>
      <x v="652"/>
    </i>
    <i>
      <x v="847"/>
    </i>
    <i>
      <x v="682"/>
    </i>
    <i>
      <x v="855"/>
    </i>
    <i>
      <x v="683"/>
    </i>
    <i>
      <x v="863"/>
    </i>
    <i>
      <x v="684"/>
    </i>
    <i>
      <x v="871"/>
    </i>
    <i>
      <x v="685"/>
    </i>
    <i>
      <x v="879"/>
    </i>
    <i>
      <x v="686"/>
    </i>
    <i>
      <x v="887"/>
    </i>
    <i>
      <x v="687"/>
    </i>
    <i>
      <x v="895"/>
    </i>
    <i>
      <x v="688"/>
    </i>
    <i>
      <x v="903"/>
    </i>
    <i>
      <x v="689"/>
    </i>
    <i>
      <x v="911"/>
    </i>
    <i>
      <x v="690"/>
    </i>
    <i>
      <x v="919"/>
    </i>
    <i>
      <x v="691"/>
    </i>
    <i>
      <x v="927"/>
    </i>
    <i>
      <x v="692"/>
    </i>
    <i>
      <x v="935"/>
    </i>
    <i>
      <x v="693"/>
    </i>
    <i>
      <x v="943"/>
    </i>
    <i>
      <x v="694"/>
    </i>
    <i>
      <x v="951"/>
    </i>
    <i>
      <x v="695"/>
    </i>
    <i>
      <x v="959"/>
    </i>
    <i>
      <x v="696"/>
    </i>
    <i>
      <x v="967"/>
    </i>
    <i>
      <x v="697"/>
    </i>
    <i>
      <x v="817"/>
    </i>
    <i>
      <x v="698"/>
    </i>
    <i>
      <x v="821"/>
    </i>
    <i>
      <x v="699"/>
    </i>
    <i>
      <x v="825"/>
    </i>
    <i>
      <x v="700"/>
    </i>
    <i>
      <x v="655"/>
    </i>
    <i>
      <x v="701"/>
    </i>
    <i>
      <x v="833"/>
    </i>
    <i>
      <x v="702"/>
    </i>
    <i>
      <x v="837"/>
    </i>
    <i>
      <x v="703"/>
    </i>
    <i>
      <x v="841"/>
    </i>
    <i>
      <x v="704"/>
    </i>
    <i>
      <x v="651"/>
    </i>
    <i>
      <x v="705"/>
    </i>
    <i>
      <x v="849"/>
    </i>
    <i>
      <x v="706"/>
    </i>
    <i>
      <x v="853"/>
    </i>
    <i>
      <x v="707"/>
    </i>
    <i>
      <x v="857"/>
    </i>
    <i>
      <x v="708"/>
    </i>
    <i>
      <x v="861"/>
    </i>
    <i>
      <x v="709"/>
    </i>
    <i>
      <x v="865"/>
    </i>
    <i>
      <x v="710"/>
    </i>
    <i>
      <x v="869"/>
    </i>
    <i>
      <x v="711"/>
    </i>
    <i>
      <x v="873"/>
    </i>
    <i>
      <x v="653"/>
    </i>
    <i>
      <x v="877"/>
    </i>
    <i>
      <x v="713"/>
    </i>
    <i>
      <x v="881"/>
    </i>
    <i>
      <x v="714"/>
    </i>
    <i>
      <x v="885"/>
    </i>
    <i>
      <x v="715"/>
    </i>
    <i>
      <x v="889"/>
    </i>
    <i>
      <x v="716"/>
    </i>
    <i>
      <x v="893"/>
    </i>
    <i>
      <x v="717"/>
    </i>
    <i>
      <x v="897"/>
    </i>
    <i>
      <x v="718"/>
    </i>
    <i>
      <x v="901"/>
    </i>
    <i>
      <x v="719"/>
    </i>
    <i>
      <x v="905"/>
    </i>
    <i>
      <x v="720"/>
    </i>
    <i>
      <x v="909"/>
    </i>
    <i>
      <x v="721"/>
    </i>
    <i>
      <x v="913"/>
    </i>
    <i>
      <x v="722"/>
    </i>
    <i>
      <x v="917"/>
    </i>
    <i>
      <x v="723"/>
    </i>
    <i>
      <x v="921"/>
    </i>
    <i>
      <x v="724"/>
    </i>
    <i>
      <x v="925"/>
    </i>
    <i>
      <x v="725"/>
    </i>
    <i>
      <x v="929"/>
    </i>
    <i>
      <x v="726"/>
    </i>
    <i>
      <x v="933"/>
    </i>
    <i>
      <x v="727"/>
    </i>
    <i>
      <x v="937"/>
    </i>
    <i>
      <x v="728"/>
    </i>
    <i>
      <x v="941"/>
    </i>
    <i>
      <x v="729"/>
    </i>
    <i>
      <x v="945"/>
    </i>
    <i>
      <x v="730"/>
    </i>
    <i>
      <x v="949"/>
    </i>
    <i>
      <x v="731"/>
    </i>
    <i>
      <x v="953"/>
    </i>
    <i>
      <x v="732"/>
    </i>
    <i>
      <x v="957"/>
    </i>
    <i>
      <x v="733"/>
    </i>
    <i>
      <x v="961"/>
    </i>
    <i>
      <x v="734"/>
    </i>
    <i>
      <x v="965"/>
    </i>
    <i>
      <x v="735"/>
    </i>
    <i>
      <x v="659"/>
    </i>
    <i>
      <x v="736"/>
    </i>
    <i>
      <x v="660"/>
    </i>
    <i>
      <x v="737"/>
    </i>
    <i>
      <x v="818"/>
    </i>
    <i>
      <x v="738"/>
    </i>
    <i>
      <x v="820"/>
    </i>
    <i>
      <x v="739"/>
    </i>
    <i>
      <x v="822"/>
    </i>
    <i>
      <x v="740"/>
    </i>
    <i>
      <x v="824"/>
    </i>
    <i>
      <x v="741"/>
    </i>
    <i>
      <x v="826"/>
    </i>
    <i>
      <x v="742"/>
    </i>
    <i>
      <x v="828"/>
    </i>
    <i>
      <x v="743"/>
    </i>
    <i>
      <x v="830"/>
    </i>
    <i>
      <x v="744"/>
    </i>
    <i>
      <x v="832"/>
    </i>
    <i>
      <x v="745"/>
    </i>
    <i>
      <x v="834"/>
    </i>
    <i>
      <x v="746"/>
    </i>
    <i>
      <x v="836"/>
    </i>
    <i>
      <x v="747"/>
    </i>
    <i>
      <x v="838"/>
    </i>
    <i>
      <x v="748"/>
    </i>
    <i>
      <x v="840"/>
    </i>
    <i>
      <x v="749"/>
    </i>
    <i>
      <x v="842"/>
    </i>
    <i>
      <x v="750"/>
    </i>
    <i>
      <x v="844"/>
    </i>
    <i>
      <x v="751"/>
    </i>
    <i>
      <x v="846"/>
    </i>
    <i>
      <x v="752"/>
    </i>
    <i>
      <x v="848"/>
    </i>
    <i>
      <x v="753"/>
    </i>
    <i>
      <x v="850"/>
    </i>
    <i>
      <x v="754"/>
    </i>
    <i>
      <x v="852"/>
    </i>
    <i>
      <x v="755"/>
    </i>
    <i>
      <x v="854"/>
    </i>
    <i>
      <x v="756"/>
    </i>
    <i>
      <x v="856"/>
    </i>
    <i>
      <x v="757"/>
    </i>
    <i>
      <x v="858"/>
    </i>
    <i>
      <x v="758"/>
    </i>
    <i>
      <x v="860"/>
    </i>
    <i>
      <x v="759"/>
    </i>
    <i>
      <x v="862"/>
    </i>
    <i>
      <x v="760"/>
    </i>
    <i>
      <x v="864"/>
    </i>
    <i>
      <x v="761"/>
    </i>
    <i>
      <x v="866"/>
    </i>
    <i>
      <x v="762"/>
    </i>
    <i>
      <x v="868"/>
    </i>
    <i>
      <x v="763"/>
    </i>
    <i>
      <x v="870"/>
    </i>
    <i>
      <x v="764"/>
    </i>
    <i>
      <x v="872"/>
    </i>
    <i>
      <x v="765"/>
    </i>
    <i>
      <x v="874"/>
    </i>
    <i>
      <x v="766"/>
    </i>
    <i>
      <x v="876"/>
    </i>
    <i>
      <x v="767"/>
    </i>
    <i>
      <x v="878"/>
    </i>
    <i>
      <x v="768"/>
    </i>
    <i>
      <x v="880"/>
    </i>
    <i>
      <x v="769"/>
    </i>
    <i>
      <x v="882"/>
    </i>
    <i>
      <x v="770"/>
    </i>
    <i>
      <x v="884"/>
    </i>
    <i>
      <x v="771"/>
    </i>
    <i>
      <x v="886"/>
    </i>
    <i>
      <x v="772"/>
    </i>
    <i>
      <x v="888"/>
    </i>
    <i>
      <x v="773"/>
    </i>
    <i>
      <x v="890"/>
    </i>
    <i>
      <x v="774"/>
    </i>
    <i>
      <x v="892"/>
    </i>
    <i>
      <x v="775"/>
    </i>
    <i>
      <x v="894"/>
    </i>
    <i>
      <x v="776"/>
    </i>
    <i>
      <x v="896"/>
    </i>
    <i>
      <x v="777"/>
    </i>
    <i>
      <x v="898"/>
    </i>
    <i>
      <x v="778"/>
    </i>
    <i>
      <x v="900"/>
    </i>
    <i>
      <x v="779"/>
    </i>
    <i>
      <x v="902"/>
    </i>
    <i>
      <x v="780"/>
    </i>
    <i>
      <x v="904"/>
    </i>
    <i>
      <x v="781"/>
    </i>
    <i>
      <x v="906"/>
    </i>
    <i>
      <x v="782"/>
    </i>
    <i>
      <x v="908"/>
    </i>
    <i>
      <x v="783"/>
    </i>
    <i>
      <x v="910"/>
    </i>
    <i>
      <x v="784"/>
    </i>
    <i>
      <x v="912"/>
    </i>
    <i>
      <x v="785"/>
    </i>
    <i>
      <x v="914"/>
    </i>
    <i>
      <x v="786"/>
    </i>
    <i>
      <x v="916"/>
    </i>
    <i>
      <x v="787"/>
    </i>
    <i>
      <x v="918"/>
    </i>
    <i>
      <x v="788"/>
    </i>
    <i>
      <x v="657"/>
    </i>
    <i>
      <x v="789"/>
    </i>
    <i>
      <x v="922"/>
    </i>
    <i>
      <x v="654"/>
    </i>
    <i>
      <x v="924"/>
    </i>
    <i>
      <x v="791"/>
    </i>
    <i>
      <x v="926"/>
    </i>
    <i>
      <x v="792"/>
    </i>
    <i>
      <x v="928"/>
    </i>
    <i>
      <x v="793"/>
    </i>
    <i>
      <x v="658"/>
    </i>
    <i>
      <x v="794"/>
    </i>
    <i>
      <x v="932"/>
    </i>
    <i>
      <x v="795"/>
    </i>
    <i>
      <x v="934"/>
    </i>
    <i>
      <x v="796"/>
    </i>
    <i>
      <x v="936"/>
    </i>
    <i>
      <x v="797"/>
    </i>
    <i>
      <x v="938"/>
    </i>
    <i>
      <x v="798"/>
    </i>
    <i>
      <x v="940"/>
    </i>
    <i>
      <x v="799"/>
    </i>
    <i>
      <x v="942"/>
    </i>
    <i>
      <x v="800"/>
    </i>
    <i>
      <x v="944"/>
    </i>
    <i>
      <x v="801"/>
    </i>
    <i>
      <x v="946"/>
    </i>
    <i>
      <x v="802"/>
    </i>
    <i>
      <x v="948"/>
    </i>
    <i>
      <x v="803"/>
    </i>
    <i>
      <x v="950"/>
    </i>
    <i>
      <x v="804"/>
    </i>
    <i>
      <x v="952"/>
    </i>
    <i>
      <x v="805"/>
    </i>
    <i>
      <x v="954"/>
    </i>
    <i>
      <x v="806"/>
    </i>
    <i>
      <x v="956"/>
    </i>
    <i>
      <x v="807"/>
    </i>
    <i>
      <x v="958"/>
    </i>
    <i>
      <x v="808"/>
    </i>
    <i>
      <x v="960"/>
    </i>
    <i>
      <x v="809"/>
    </i>
    <i>
      <x v="962"/>
    </i>
    <i>
      <x v="810"/>
    </i>
    <i>
      <x v="964"/>
    </i>
    <i>
      <x v="973"/>
    </i>
    <i>
      <x v="966"/>
    </i>
    <i>
      <x v="812"/>
    </i>
    <i>
      <x v="968"/>
    </i>
    <i>
      <x v="813"/>
    </i>
    <i>
      <x v="970"/>
    </i>
    <i>
      <x v="814"/>
    </i>
    <i>
      <x v="972"/>
    </i>
    <i>
      <x v="815"/>
    </i>
    <i>
      <x v="816"/>
    </i>
    <i>
      <x v="811"/>
    </i>
    <i>
      <x v="587"/>
    </i>
    <i>
      <x v="523"/>
    </i>
    <i>
      <x v="491"/>
    </i>
    <i>
      <x v="333"/>
    </i>
    <i>
      <x v="555"/>
    </i>
    <i>
      <x v="334"/>
    </i>
    <i>
      <x v="626"/>
    </i>
    <i>
      <x v="335"/>
    </i>
    <i>
      <x v="507"/>
    </i>
    <i>
      <x v="336"/>
    </i>
    <i>
      <x v="539"/>
    </i>
    <i>
      <x v="337"/>
    </i>
    <i>
      <x v="571"/>
    </i>
    <i>
      <x v="338"/>
    </i>
    <i>
      <x v="603"/>
    </i>
    <i>
      <x v="339"/>
    </i>
    <i>
      <x v="642"/>
    </i>
    <i>
      <x v="340"/>
    </i>
    <i>
      <x v="499"/>
    </i>
    <i>
      <x v="341"/>
    </i>
    <i>
      <x v="515"/>
    </i>
    <i>
      <x v="342"/>
    </i>
    <i>
      <x v="531"/>
    </i>
    <i>
      <x v="343"/>
    </i>
    <i>
      <x v="547"/>
    </i>
    <i>
      <x v="344"/>
    </i>
    <i>
      <x v="563"/>
    </i>
    <i>
      <x v="345"/>
    </i>
    <i>
      <x v="579"/>
    </i>
    <i>
      <x v="346"/>
    </i>
    <i>
      <x v="595"/>
    </i>
    <i>
      <x v="347"/>
    </i>
    <i>
      <x v="611"/>
    </i>
    <i>
      <x v="348"/>
    </i>
    <i>
      <x v="634"/>
    </i>
    <i>
      <x v="349"/>
    </i>
    <i>
      <x v="325"/>
    </i>
    <i>
      <x v="326"/>
    </i>
    <i>
      <x v="495"/>
    </i>
    <i>
      <x v="351"/>
    </i>
    <i>
      <x v="503"/>
    </i>
    <i>
      <x v="352"/>
    </i>
    <i>
      <x v="511"/>
    </i>
    <i>
      <x v="353"/>
    </i>
    <i>
      <x v="519"/>
    </i>
    <i>
      <x v="354"/>
    </i>
    <i>
      <x v="527"/>
    </i>
    <i>
      <x v="355"/>
    </i>
    <i>
      <x v="535"/>
    </i>
    <i>
      <x v="356"/>
    </i>
    <i>
      <x v="543"/>
    </i>
    <i>
      <x v="357"/>
    </i>
    <i>
      <x v="551"/>
    </i>
    <i>
      <x v="358"/>
    </i>
    <i>
      <x v="559"/>
    </i>
    <i>
      <x v="359"/>
    </i>
    <i>
      <x v="567"/>
    </i>
    <i>
      <x v="360"/>
    </i>
    <i>
      <x v="575"/>
    </i>
    <i>
      <x v="361"/>
    </i>
    <i>
      <x v="583"/>
    </i>
    <i>
      <x v="362"/>
    </i>
    <i>
      <x v="591"/>
    </i>
    <i>
      <x v="363"/>
    </i>
    <i>
      <x v="599"/>
    </i>
    <i>
      <x v="364"/>
    </i>
    <i>
      <x v="607"/>
    </i>
    <i>
      <x v="365"/>
    </i>
    <i>
      <x v="615"/>
    </i>
    <i>
      <x v="366"/>
    </i>
    <i>
      <x v="630"/>
    </i>
    <i>
      <x v="367"/>
    </i>
    <i>
      <x v="638"/>
    </i>
    <i>
      <x v="368"/>
    </i>
    <i>
      <x v="646"/>
    </i>
    <i>
      <x v="369"/>
    </i>
    <i>
      <x v="489"/>
    </i>
    <i>
      <x v="370"/>
    </i>
    <i>
      <x v="493"/>
    </i>
    <i>
      <x v="371"/>
    </i>
    <i>
      <x v="497"/>
    </i>
    <i>
      <x v="372"/>
    </i>
    <i>
      <x v="501"/>
    </i>
    <i>
      <x v="373"/>
    </i>
    <i>
      <x v="505"/>
    </i>
    <i>
      <x v="374"/>
    </i>
    <i>
      <x v="509"/>
    </i>
    <i>
      <x v="375"/>
    </i>
    <i>
      <x v="513"/>
    </i>
    <i>
      <x v="376"/>
    </i>
    <i>
      <x v="517"/>
    </i>
    <i>
      <x v="377"/>
    </i>
    <i>
      <x v="521"/>
    </i>
    <i>
      <x v="378"/>
    </i>
    <i>
      <x v="525"/>
    </i>
    <i>
      <x v="379"/>
    </i>
    <i>
      <x v="529"/>
    </i>
    <i>
      <x v="380"/>
    </i>
    <i>
      <x v="533"/>
    </i>
    <i>
      <x v="381"/>
    </i>
    <i>
      <x v="537"/>
    </i>
    <i>
      <x v="382"/>
    </i>
    <i>
      <x v="541"/>
    </i>
    <i>
      <x v="383"/>
    </i>
    <i>
      <x v="545"/>
    </i>
    <i>
      <x v="384"/>
    </i>
    <i>
      <x v="549"/>
    </i>
    <i>
      <x v="385"/>
    </i>
    <i>
      <x v="553"/>
    </i>
    <i>
      <x v="386"/>
    </i>
    <i>
      <x v="557"/>
    </i>
    <i>
      <x v="387"/>
    </i>
    <i>
      <x v="561"/>
    </i>
    <i>
      <x v="388"/>
    </i>
    <i>
      <x v="565"/>
    </i>
    <i>
      <x v="389"/>
    </i>
    <i>
      <x v="569"/>
    </i>
    <i>
      <x v="390"/>
    </i>
    <i>
      <x v="573"/>
    </i>
    <i>
      <x v="391"/>
    </i>
    <i>
      <x v="577"/>
    </i>
    <i>
      <x v="392"/>
    </i>
    <i>
      <x v="581"/>
    </i>
    <i>
      <x v="393"/>
    </i>
    <i>
      <x v="585"/>
    </i>
    <i>
      <x v="394"/>
    </i>
    <i>
      <x v="589"/>
    </i>
    <i>
      <x v="395"/>
    </i>
    <i>
      <x v="593"/>
    </i>
    <i>
      <x v="396"/>
    </i>
    <i>
      <x v="597"/>
    </i>
    <i>
      <x v="397"/>
    </i>
    <i>
      <x v="601"/>
    </i>
    <i>
      <x v="398"/>
    </i>
    <i>
      <x v="605"/>
    </i>
    <i>
      <x v="399"/>
    </i>
    <i>
      <x v="609"/>
    </i>
    <i>
      <x v="400"/>
    </i>
    <i>
      <x v="613"/>
    </i>
    <i>
      <x v="401"/>
    </i>
    <i>
      <x v="624"/>
    </i>
    <i>
      <x v="327"/>
    </i>
    <i>
      <x v="628"/>
    </i>
    <i>
      <x v="403"/>
    </i>
    <i>
      <x v="632"/>
    </i>
    <i>
      <x v="404"/>
    </i>
    <i>
      <x v="636"/>
    </i>
    <i>
      <x v="405"/>
    </i>
    <i>
      <x v="640"/>
    </i>
    <i>
      <x v="406"/>
    </i>
    <i>
      <x v="644"/>
    </i>
    <i>
      <x v="407"/>
    </i>
    <i>
      <x v="648"/>
    </i>
    <i>
      <x v="408"/>
    </i>
    <i>
      <x v="488"/>
    </i>
    <i>
      <x v="409"/>
    </i>
    <i>
      <x v="490"/>
    </i>
    <i>
      <x v="410"/>
    </i>
    <i>
      <x v="492"/>
    </i>
    <i>
      <x v="328"/>
    </i>
    <i>
      <x v="494"/>
    </i>
    <i>
      <x v="329"/>
    </i>
    <i>
      <x v="496"/>
    </i>
    <i>
      <x v="413"/>
    </i>
    <i>
      <x v="498"/>
    </i>
    <i>
      <x v="414"/>
    </i>
    <i>
      <x v="500"/>
    </i>
    <i>
      <x v="415"/>
    </i>
    <i>
      <x v="502"/>
    </i>
    <i>
      <x v="416"/>
    </i>
    <i>
      <x v="504"/>
    </i>
    <i>
      <x v="417"/>
    </i>
    <i>
      <x v="506"/>
    </i>
    <i>
      <x v="418"/>
    </i>
    <i>
      <x v="508"/>
    </i>
    <i>
      <x v="419"/>
    </i>
    <i>
      <x v="510"/>
    </i>
    <i>
      <x v="420"/>
    </i>
    <i>
      <x v="512"/>
    </i>
    <i>
      <x v="421"/>
    </i>
    <i>
      <x v="514"/>
    </i>
    <i>
      <x v="422"/>
    </i>
    <i>
      <x v="516"/>
    </i>
    <i>
      <x v="423"/>
    </i>
    <i>
      <x v="518"/>
    </i>
    <i>
      <x v="424"/>
    </i>
    <i>
      <x v="520"/>
    </i>
    <i>
      <x v="425"/>
    </i>
    <i>
      <x v="522"/>
    </i>
    <i>
      <x v="426"/>
    </i>
    <i>
      <x v="331"/>
    </i>
    <i>
      <x v="427"/>
    </i>
    <i>
      <x v="526"/>
    </i>
    <i>
      <x v="428"/>
    </i>
    <i>
      <x v="528"/>
    </i>
    <i>
      <x v="429"/>
    </i>
    <i>
      <x v="530"/>
    </i>
    <i>
      <x v="430"/>
    </i>
    <i>
      <x v="532"/>
    </i>
    <i>
      <x v="431"/>
    </i>
    <i>
      <x v="534"/>
    </i>
    <i>
      <x v="432"/>
    </i>
    <i>
      <x v="536"/>
    </i>
    <i>
      <x v="433"/>
    </i>
    <i>
      <x v="538"/>
    </i>
    <i>
      <x v="434"/>
    </i>
    <i>
      <x v="540"/>
    </i>
    <i>
      <x v="435"/>
    </i>
    <i>
      <x v="542"/>
    </i>
    <i>
      <x v="436"/>
    </i>
    <i>
      <x v="544"/>
    </i>
    <i>
      <x v="437"/>
    </i>
    <i>
      <x v="546"/>
    </i>
    <i>
      <x v="438"/>
    </i>
    <i>
      <x v="548"/>
    </i>
    <i>
      <x v="439"/>
    </i>
    <i>
      <x v="550"/>
    </i>
    <i>
      <x v="440"/>
    </i>
    <i>
      <x v="552"/>
    </i>
    <i>
      <x v="441"/>
    </i>
    <i>
      <x v="554"/>
    </i>
    <i>
      <x v="442"/>
    </i>
    <i>
      <x v="556"/>
    </i>
    <i>
      <x v="443"/>
    </i>
    <i>
      <x v="558"/>
    </i>
    <i>
      <x v="444"/>
    </i>
    <i>
      <x v="560"/>
    </i>
    <i>
      <x v="445"/>
    </i>
    <i>
      <x v="562"/>
    </i>
    <i>
      <x v="446"/>
    </i>
    <i>
      <x v="564"/>
    </i>
    <i>
      <x v="447"/>
    </i>
    <i>
      <x v="566"/>
    </i>
    <i>
      <x v="448"/>
    </i>
    <i>
      <x v="568"/>
    </i>
    <i>
      <x v="449"/>
    </i>
    <i>
      <x v="570"/>
    </i>
    <i>
      <x v="330"/>
    </i>
    <i>
      <x v="572"/>
    </i>
    <i>
      <x v="451"/>
    </i>
    <i>
      <x v="574"/>
    </i>
    <i>
      <x v="452"/>
    </i>
    <i>
      <x v="576"/>
    </i>
    <i>
      <x v="453"/>
    </i>
    <i>
      <x v="578"/>
    </i>
    <i>
      <x v="454"/>
    </i>
    <i>
      <x v="580"/>
    </i>
    <i>
      <x v="455"/>
    </i>
    <i>
      <x v="582"/>
    </i>
    <i>
      <x v="456"/>
    </i>
    <i>
      <x v="584"/>
    </i>
    <i>
      <x v="457"/>
    </i>
    <i>
      <x v="586"/>
    </i>
    <i>
      <x v="458"/>
    </i>
    <i>
      <x v="588"/>
    </i>
    <i>
      <x v="459"/>
    </i>
    <i>
      <x v="590"/>
    </i>
    <i>
      <x v="460"/>
    </i>
    <i>
      <x v="592"/>
    </i>
    <i>
      <x v="461"/>
    </i>
    <i>
      <x v="594"/>
    </i>
    <i>
      <x v="462"/>
    </i>
    <i>
      <x v="596"/>
    </i>
    <i>
      <x v="463"/>
    </i>
    <i>
      <x v="598"/>
    </i>
    <i>
      <x v="464"/>
    </i>
    <i>
      <x v="600"/>
    </i>
    <i>
      <x v="465"/>
    </i>
    <i>
      <x v="602"/>
    </i>
    <i>
      <x v="466"/>
    </i>
    <i>
      <x v="604"/>
    </i>
    <i>
      <x v="467"/>
    </i>
    <i>
      <x v="606"/>
    </i>
    <i>
      <x v="468"/>
    </i>
    <i>
      <x v="608"/>
    </i>
    <i>
      <x v="469"/>
    </i>
    <i>
      <x v="610"/>
    </i>
    <i>
      <x v="616"/>
    </i>
    <i>
      <x v="612"/>
    </i>
    <i>
      <x v="618"/>
    </i>
    <i>
      <x v="614"/>
    </i>
    <i>
      <x v="620"/>
    </i>
    <i>
      <x v="332"/>
    </i>
    <i>
      <x v="622"/>
    </i>
    <i>
      <x v="470"/>
    </i>
    <i>
      <x v="619"/>
    </i>
    <i>
      <x v="471"/>
    </i>
    <i>
      <x v="621"/>
    </i>
    <i>
      <x v="472"/>
    </i>
    <i>
      <x v="623"/>
    </i>
    <i>
      <x v="473"/>
    </i>
    <i>
      <x v="625"/>
    </i>
    <i>
      <x v="474"/>
    </i>
    <i>
      <x v="627"/>
    </i>
    <i>
      <x v="475"/>
    </i>
    <i>
      <x v="629"/>
    </i>
    <i>
      <x v="476"/>
    </i>
    <i>
      <x v="631"/>
    </i>
    <i>
      <x v="477"/>
    </i>
    <i>
      <x v="633"/>
    </i>
    <i>
      <x v="478"/>
    </i>
    <i>
      <x v="635"/>
    </i>
    <i>
      <x v="479"/>
    </i>
    <i>
      <x v="637"/>
    </i>
    <i>
      <x v="480"/>
    </i>
    <i>
      <x v="639"/>
    </i>
    <i>
      <x v="481"/>
    </i>
    <i>
      <x v="641"/>
    </i>
    <i>
      <x v="482"/>
    </i>
    <i>
      <x v="643"/>
    </i>
    <i>
      <x v="483"/>
    </i>
    <i>
      <x v="645"/>
    </i>
    <i>
      <x v="484"/>
    </i>
    <i>
      <x v="647"/>
    </i>
    <i>
      <x v="485"/>
    </i>
    <i>
      <x v="649"/>
    </i>
    <i>
      <x v="486"/>
    </i>
    <i>
      <x v="487"/>
    </i>
    <i>
      <x v="262"/>
    </i>
    <i>
      <x v="198"/>
    </i>
    <i>
      <x v="166"/>
    </i>
    <i>
      <x v="1"/>
    </i>
    <i>
      <x v="230"/>
    </i>
    <i>
      <x v="9"/>
    </i>
    <i>
      <x v="301"/>
    </i>
    <i>
      <x v="10"/>
    </i>
    <i>
      <x v="182"/>
    </i>
    <i>
      <x v="11"/>
    </i>
    <i>
      <x v="214"/>
    </i>
    <i>
      <x v="12"/>
    </i>
    <i>
      <x v="246"/>
    </i>
    <i>
      <x v="13"/>
    </i>
    <i>
      <x v="285"/>
    </i>
    <i>
      <x v="14"/>
    </i>
    <i>
      <x v="317"/>
    </i>
    <i>
      <x v="15"/>
    </i>
    <i>
      <x v="174"/>
    </i>
    <i>
      <x v="16"/>
    </i>
    <i>
      <x v="190"/>
    </i>
    <i>
      <x v="17"/>
    </i>
    <i>
      <x v="206"/>
    </i>
    <i>
      <x v="18"/>
    </i>
    <i>
      <x v="222"/>
    </i>
    <i>
      <x v="19"/>
    </i>
    <i>
      <x v="238"/>
    </i>
    <i>
      <x v="20"/>
    </i>
    <i>
      <x v="254"/>
    </i>
    <i>
      <x v="21"/>
    </i>
    <i>
      <x v="270"/>
    </i>
    <i>
      <x v="22"/>
    </i>
    <i>
      <x v="293"/>
    </i>
    <i>
      <x v="23"/>
    </i>
    <i>
      <x v="309"/>
    </i>
    <i>
      <x v="24"/>
    </i>
    <i>
      <x/>
    </i>
    <i>
      <x v="25"/>
    </i>
    <i>
      <x v="170"/>
    </i>
    <i>
      <x v="26"/>
    </i>
    <i>
      <x v="178"/>
    </i>
    <i>
      <x v="27"/>
    </i>
    <i>
      <x v="186"/>
    </i>
    <i>
      <x v="28"/>
    </i>
    <i>
      <x v="194"/>
    </i>
    <i>
      <x v="29"/>
    </i>
    <i>
      <x v="202"/>
    </i>
    <i>
      <x v="30"/>
    </i>
    <i>
      <x v="210"/>
    </i>
    <i>
      <x v="31"/>
    </i>
    <i>
      <x v="218"/>
    </i>
    <i>
      <x v="32"/>
    </i>
    <i>
      <x v="226"/>
    </i>
    <i>
      <x v="33"/>
    </i>
    <i>
      <x v="234"/>
    </i>
    <i>
      <x v="34"/>
    </i>
    <i>
      <x v="242"/>
    </i>
    <i>
      <x v="35"/>
    </i>
    <i>
      <x v="250"/>
    </i>
    <i>
      <x v="36"/>
    </i>
    <i>
      <x v="258"/>
    </i>
    <i>
      <x v="37"/>
    </i>
    <i>
      <x v="266"/>
    </i>
    <i>
      <x v="38"/>
    </i>
    <i>
      <x v="281"/>
    </i>
    <i>
      <x v="39"/>
    </i>
    <i>
      <x v="289"/>
    </i>
    <i>
      <x v="40"/>
    </i>
    <i>
      <x v="297"/>
    </i>
    <i>
      <x v="41"/>
    </i>
    <i>
      <x v="305"/>
    </i>
    <i>
      <x v="42"/>
    </i>
    <i>
      <x v="313"/>
    </i>
    <i>
      <x v="43"/>
    </i>
    <i>
      <x v="321"/>
    </i>
    <i>
      <x v="44"/>
    </i>
    <i>
      <x v="164"/>
    </i>
    <i>
      <x v="45"/>
    </i>
    <i>
      <x v="168"/>
    </i>
    <i>
      <x v="46"/>
    </i>
    <i>
      <x v="172"/>
    </i>
    <i>
      <x v="47"/>
    </i>
    <i>
      <x v="176"/>
    </i>
    <i>
      <x v="48"/>
    </i>
    <i>
      <x v="180"/>
    </i>
    <i>
      <x v="49"/>
    </i>
    <i>
      <x v="184"/>
    </i>
    <i>
      <x v="50"/>
    </i>
    <i>
      <x v="188"/>
    </i>
    <i>
      <x v="51"/>
    </i>
    <i>
      <x v="192"/>
    </i>
    <i>
      <x v="52"/>
    </i>
    <i>
      <x v="196"/>
    </i>
    <i>
      <x v="53"/>
    </i>
    <i>
      <x v="200"/>
    </i>
    <i>
      <x v="54"/>
    </i>
    <i>
      <x v="204"/>
    </i>
    <i>
      <x v="55"/>
    </i>
    <i>
      <x v="208"/>
    </i>
    <i>
      <x v="56"/>
    </i>
    <i>
      <x v="212"/>
    </i>
    <i>
      <x v="57"/>
    </i>
    <i>
      <x v="216"/>
    </i>
    <i>
      <x v="58"/>
    </i>
    <i>
      <x v="220"/>
    </i>
    <i>
      <x v="59"/>
    </i>
    <i>
      <x v="224"/>
    </i>
    <i>
      <x v="60"/>
    </i>
    <i>
      <x v="228"/>
    </i>
    <i>
      <x v="61"/>
    </i>
    <i>
      <x v="232"/>
    </i>
    <i>
      <x v="62"/>
    </i>
    <i>
      <x v="236"/>
    </i>
    <i>
      <x v="63"/>
    </i>
    <i>
      <x v="240"/>
    </i>
    <i>
      <x v="64"/>
    </i>
    <i>
      <x v="244"/>
    </i>
    <i>
      <x v="65"/>
    </i>
    <i>
      <x v="248"/>
    </i>
    <i>
      <x v="66"/>
    </i>
    <i>
      <x v="252"/>
    </i>
    <i>
      <x v="67"/>
    </i>
    <i>
      <x v="256"/>
    </i>
    <i>
      <x v="68"/>
    </i>
    <i>
      <x v="260"/>
    </i>
    <i>
      <x v="69"/>
    </i>
    <i>
      <x v="264"/>
    </i>
    <i>
      <x v="70"/>
    </i>
    <i>
      <x v="268"/>
    </i>
    <i>
      <x v="71"/>
    </i>
    <i>
      <x v="279"/>
    </i>
    <i>
      <x v="72"/>
    </i>
    <i>
      <x v="283"/>
    </i>
    <i>
      <x v="73"/>
    </i>
    <i>
      <x v="287"/>
    </i>
    <i>
      <x v="74"/>
    </i>
    <i>
      <x v="291"/>
    </i>
    <i>
      <x v="75"/>
    </i>
    <i>
      <x v="295"/>
    </i>
    <i>
      <x v="76"/>
    </i>
    <i>
      <x v="299"/>
    </i>
    <i>
      <x v="77"/>
    </i>
    <i>
      <x v="303"/>
    </i>
    <i>
      <x v="78"/>
    </i>
    <i>
      <x v="307"/>
    </i>
    <i>
      <x v="79"/>
    </i>
    <i>
      <x v="311"/>
    </i>
    <i>
      <x v="80"/>
    </i>
    <i>
      <x v="315"/>
    </i>
    <i>
      <x v="81"/>
    </i>
    <i>
      <x v="319"/>
    </i>
    <i>
      <x v="82"/>
    </i>
    <i>
      <x v="323"/>
    </i>
    <i>
      <x v="83"/>
    </i>
    <i>
      <x v="163"/>
    </i>
    <i>
      <x v="84"/>
    </i>
    <i>
      <x v="165"/>
    </i>
    <i>
      <x v="85"/>
    </i>
    <i>
      <x v="167"/>
    </i>
    <i>
      <x v="86"/>
    </i>
    <i>
      <x v="169"/>
    </i>
    <i>
      <x v="87"/>
    </i>
    <i>
      <x v="171"/>
    </i>
    <i>
      <x v="88"/>
    </i>
    <i>
      <x v="173"/>
    </i>
    <i>
      <x v="89"/>
    </i>
    <i>
      <x v="175"/>
    </i>
    <i>
      <x v="90"/>
    </i>
    <i>
      <x v="177"/>
    </i>
    <i>
      <x v="91"/>
    </i>
    <i>
      <x v="179"/>
    </i>
    <i>
      <x v="92"/>
    </i>
    <i>
      <x v="181"/>
    </i>
    <i>
      <x v="2"/>
    </i>
    <i>
      <x v="183"/>
    </i>
    <i>
      <x v="94"/>
    </i>
    <i>
      <x v="185"/>
    </i>
    <i>
      <x v="95"/>
    </i>
    <i>
      <x v="187"/>
    </i>
    <i>
      <x v="96"/>
    </i>
    <i>
      <x v="189"/>
    </i>
    <i>
      <x v="97"/>
    </i>
    <i>
      <x v="191"/>
    </i>
    <i>
      <x v="98"/>
    </i>
    <i>
      <x v="193"/>
    </i>
    <i>
      <x v="99"/>
    </i>
    <i>
      <x v="5"/>
    </i>
    <i>
      <x v="100"/>
    </i>
    <i>
      <x v="6"/>
    </i>
    <i>
      <x v="101"/>
    </i>
    <i>
      <x v="199"/>
    </i>
    <i>
      <x v="102"/>
    </i>
    <i>
      <x v="201"/>
    </i>
    <i>
      <x v="103"/>
    </i>
    <i>
      <x v="203"/>
    </i>
    <i>
      <x v="104"/>
    </i>
    <i>
      <x v="205"/>
    </i>
    <i>
      <x v="105"/>
    </i>
    <i>
      <x v="207"/>
    </i>
    <i>
      <x v="106"/>
    </i>
    <i>
      <x v="209"/>
    </i>
    <i>
      <x v="107"/>
    </i>
    <i>
      <x v="211"/>
    </i>
    <i>
      <x v="108"/>
    </i>
    <i>
      <x v="213"/>
    </i>
    <i>
      <x v="109"/>
    </i>
    <i>
      <x v="215"/>
    </i>
    <i>
      <x v="110"/>
    </i>
    <i>
      <x v="217"/>
    </i>
    <i>
      <x v="111"/>
    </i>
    <i>
      <x v="219"/>
    </i>
    <i>
      <x v="112"/>
    </i>
    <i>
      <x v="221"/>
    </i>
    <i>
      <x v="113"/>
    </i>
    <i>
      <x v="223"/>
    </i>
    <i>
      <x v="114"/>
    </i>
    <i>
      <x v="225"/>
    </i>
    <i>
      <x v="115"/>
    </i>
    <i>
      <x v="227"/>
    </i>
    <i>
      <x v="116"/>
    </i>
    <i>
      <x v="229"/>
    </i>
    <i>
      <x v="117"/>
    </i>
    <i>
      <x v="231"/>
    </i>
    <i>
      <x v="118"/>
    </i>
    <i>
      <x v="233"/>
    </i>
    <i>
      <x v="119"/>
    </i>
    <i>
      <x v="235"/>
    </i>
    <i>
      <x v="120"/>
    </i>
    <i>
      <x v="237"/>
    </i>
    <i>
      <x v="121"/>
    </i>
    <i>
      <x v="239"/>
    </i>
    <i>
      <x v="122"/>
    </i>
    <i>
      <x v="241"/>
    </i>
    <i>
      <x v="123"/>
    </i>
    <i>
      <x v="243"/>
    </i>
    <i>
      <x v="124"/>
    </i>
    <i>
      <x v="245"/>
    </i>
    <i>
      <x v="125"/>
    </i>
    <i>
      <x v="247"/>
    </i>
    <i>
      <x v="126"/>
    </i>
    <i>
      <x v="249"/>
    </i>
    <i>
      <x v="127"/>
    </i>
    <i>
      <x v="251"/>
    </i>
    <i>
      <x v="128"/>
    </i>
    <i>
      <x v="253"/>
    </i>
    <i>
      <x v="129"/>
    </i>
    <i>
      <x v="255"/>
    </i>
    <i>
      <x v="130"/>
    </i>
    <i>
      <x v="257"/>
    </i>
    <i>
      <x v="131"/>
    </i>
    <i>
      <x v="259"/>
    </i>
    <i>
      <x v="132"/>
    </i>
    <i>
      <x v="261"/>
    </i>
    <i>
      <x v="133"/>
    </i>
    <i>
      <x v="263"/>
    </i>
    <i>
      <x v="134"/>
    </i>
    <i>
      <x v="265"/>
    </i>
    <i>
      <x v="3"/>
    </i>
    <i>
      <x v="267"/>
    </i>
    <i>
      <x v="4"/>
    </i>
    <i>
      <x v="269"/>
    </i>
    <i>
      <x v="275"/>
    </i>
    <i>
      <x v="7"/>
    </i>
    <i>
      <x v="277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16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60B5B-082B-43FD-9602-0F271F5314C5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F375" firstHeaderRow="1" firstDataRow="2" firstDataCol="1" rowPageCount="1" colPageCount="1"/>
  <pivotFields count="23">
    <pivotField compact="0" showAll="0"/>
    <pivotField compact="0" showAll="0"/>
    <pivotField compact="0" showAll="0"/>
    <pivotField axis="axisRow" compact="0"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compact="0" showAll="0"/>
    <pivotField compact="0" numFmtId="164" showAll="0"/>
    <pivotField axis="axisCol" dataField="1" compact="0" showAll="0">
      <items count="5">
        <item x="3"/>
        <item x="0"/>
        <item x="2"/>
        <item x="1"/>
        <item t="default"/>
      </items>
    </pivotField>
    <pivotField compact="0" showAll="0"/>
    <pivotField compact="0" showAll="0"/>
    <pivotField axis="axisPage" compact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showAll="0"/>
    <pivotField compact="0" showAll="0"/>
    <pivotField compact="0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compact="0" showAll="0" defaultSubtotal="0"/>
    <pivotField compact="0" showAll="0" defaultSubtotal="0"/>
    <pivotField compact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3"/>
  </rowFields>
  <rowItems count="3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2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9"/>
    </i>
    <i>
      <x v="130"/>
    </i>
    <i>
      <x v="133"/>
    </i>
    <i>
      <x v="134"/>
    </i>
    <i>
      <x v="135"/>
    </i>
    <i>
      <x v="136"/>
    </i>
    <i>
      <x v="137"/>
    </i>
    <i>
      <x v="138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3"/>
    </i>
    <i>
      <x v="154"/>
    </i>
    <i>
      <x v="157"/>
    </i>
    <i>
      <x v="158"/>
    </i>
    <i>
      <x v="160"/>
    </i>
    <i>
      <x v="162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8"/>
    </i>
    <i>
      <x v="179"/>
    </i>
    <i>
      <x v="180"/>
    </i>
    <i>
      <x v="183"/>
    </i>
    <i>
      <x v="184"/>
    </i>
    <i>
      <x v="186"/>
    </i>
    <i>
      <x v="187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2"/>
    </i>
    <i>
      <x v="253"/>
    </i>
    <i>
      <x v="254"/>
    </i>
    <i>
      <x v="255"/>
    </i>
    <i>
      <x v="256"/>
    </i>
    <i>
      <x v="257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9"/>
    </i>
    <i>
      <x v="270"/>
    </i>
    <i>
      <x v="271"/>
    </i>
    <i>
      <x v="272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3"/>
    </i>
    <i>
      <x v="286"/>
    </i>
    <i>
      <x v="287"/>
    </i>
    <i>
      <x v="288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2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39"/>
    </i>
    <i>
      <x v="340"/>
    </i>
    <i>
      <x v="342"/>
    </i>
    <i>
      <x v="343"/>
    </i>
    <i>
      <x v="347"/>
    </i>
    <i>
      <x v="348"/>
    </i>
    <i>
      <x v="350"/>
    </i>
    <i>
      <x v="351"/>
    </i>
    <i>
      <x v="352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2"/>
    </i>
    <i>
      <x v="363"/>
    </i>
    <i>
      <x v="364"/>
    </i>
    <i>
      <x v="366"/>
    </i>
    <i>
      <x v="368"/>
    </i>
    <i>
      <x v="369"/>
    </i>
    <i>
      <x v="372"/>
    </i>
    <i>
      <x v="373"/>
    </i>
    <i>
      <x v="374"/>
    </i>
    <i>
      <x v="375"/>
    </i>
    <i>
      <x v="377"/>
    </i>
    <i>
      <x v="378"/>
    </i>
    <i>
      <x v="379"/>
    </i>
    <i>
      <x v="382"/>
    </i>
    <i>
      <x v="383"/>
    </i>
    <i>
      <x v="384"/>
    </i>
    <i>
      <x v="385"/>
    </i>
    <i>
      <x v="386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2"/>
    </i>
    <i>
      <x v="403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3"/>
    </i>
    <i>
      <x v="434"/>
    </i>
    <i>
      <x v="436"/>
    </i>
    <i>
      <x v="437"/>
    </i>
    <i>
      <x v="439"/>
    </i>
    <i>
      <x v="440"/>
    </i>
    <i>
      <x v="444"/>
    </i>
    <i>
      <x v="44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T1001"/>
  <sheetViews>
    <sheetView tabSelected="1" workbookViewId="0">
      <selection activeCell="H5" sqref="H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bestFit="1" customWidth="1"/>
    <col min="8" max="8" width="15.83203125" style="26" bestFit="1" customWidth="1"/>
    <col min="9" max="9" width="13" bestFit="1" customWidth="1"/>
    <col min="12" max="12" width="11.1640625" bestFit="1" customWidth="1"/>
    <col min="13" max="13" width="21.7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28" customWidth="1"/>
    <col min="20" max="20" width="11.8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24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 s="25" t="str">
        <f>IF(I2=0,"",E2/I2)</f>
        <v/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 t="shared" ref="S2:S66" si="0">LEFT(R2,FIND("/",R2)-1)</f>
        <v>food</v>
      </c>
      <c r="T2" t="str">
        <f>RIGHT(R2,LEN(R2)-FIND("/",R2))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1">E3/D3</f>
        <v>10.4</v>
      </c>
      <c r="G3" t="s">
        <v>20</v>
      </c>
      <c r="H3" s="25">
        <f t="shared" ref="H3:H66" si="2">IF(I3=0,"",E3/I3)</f>
        <v>92.151898734177209</v>
      </c>
      <c r="I3">
        <v>158</v>
      </c>
      <c r="J3" t="s">
        <v>21</v>
      </c>
      <c r="K3" t="s">
        <v>22</v>
      </c>
      <c r="L3">
        <v>1408424400</v>
      </c>
      <c r="M3" s="8">
        <f t="shared" ref="M3:M66" si="3">(((L3/60)/60)/24)+DATE(1970,1,1)</f>
        <v>41870.208333333336</v>
      </c>
      <c r="N3">
        <v>1408597200</v>
      </c>
      <c r="O3" s="8">
        <f t="shared" ref="O3:O66" si="4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ref="T3:T66" si="5">RIGHT(R3,LEN(R3)-FIND("/",R3))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1.3147878228782288</v>
      </c>
      <c r="G4" t="s">
        <v>20</v>
      </c>
      <c r="H4" s="25">
        <f t="shared" si="2"/>
        <v>100.01614035087719</v>
      </c>
      <c r="I4">
        <v>1425</v>
      </c>
      <c r="J4" t="s">
        <v>26</v>
      </c>
      <c r="K4" t="s">
        <v>27</v>
      </c>
      <c r="L4">
        <v>1384668000</v>
      </c>
      <c r="M4" s="8">
        <f t="shared" si="3"/>
        <v>41595.25</v>
      </c>
      <c r="N4">
        <v>1384840800</v>
      </c>
      <c r="O4" s="8">
        <f t="shared" si="4"/>
        <v>41597.25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0.58976190476190471</v>
      </c>
      <c r="G5" t="s">
        <v>14</v>
      </c>
      <c r="H5" s="25">
        <f t="shared" si="2"/>
        <v>103.20833333333333</v>
      </c>
      <c r="I5">
        <v>24</v>
      </c>
      <c r="J5" t="s">
        <v>21</v>
      </c>
      <c r="K5" t="s">
        <v>22</v>
      </c>
      <c r="L5">
        <v>1565499600</v>
      </c>
      <c r="M5" s="8">
        <f t="shared" si="3"/>
        <v>43688.208333333328</v>
      </c>
      <c r="N5">
        <v>1568955600</v>
      </c>
      <c r="O5" s="8">
        <f t="shared" si="4"/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0.69276315789473686</v>
      </c>
      <c r="G6" t="s">
        <v>14</v>
      </c>
      <c r="H6" s="25">
        <f t="shared" si="2"/>
        <v>99.339622641509436</v>
      </c>
      <c r="I6">
        <v>53</v>
      </c>
      <c r="J6" t="s">
        <v>21</v>
      </c>
      <c r="K6" t="s">
        <v>22</v>
      </c>
      <c r="L6">
        <v>1547964000</v>
      </c>
      <c r="M6" s="8">
        <f t="shared" si="3"/>
        <v>43485.25</v>
      </c>
      <c r="N6">
        <v>1548309600</v>
      </c>
      <c r="O6" s="8">
        <f t="shared" si="4"/>
        <v>43489.25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1.7361842105263159</v>
      </c>
      <c r="G7" t="s">
        <v>20</v>
      </c>
      <c r="H7" s="25">
        <f t="shared" si="2"/>
        <v>75.833333333333329</v>
      </c>
      <c r="I7">
        <v>174</v>
      </c>
      <c r="J7" t="s">
        <v>36</v>
      </c>
      <c r="K7" t="s">
        <v>37</v>
      </c>
      <c r="L7">
        <v>1346130000</v>
      </c>
      <c r="M7" s="8">
        <f t="shared" si="3"/>
        <v>41149.208333333336</v>
      </c>
      <c r="N7">
        <v>1347080400</v>
      </c>
      <c r="O7" s="8">
        <f t="shared" si="4"/>
        <v>41160.208333333336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0.20961538461538462</v>
      </c>
      <c r="G8" t="s">
        <v>14</v>
      </c>
      <c r="H8" s="25">
        <f t="shared" si="2"/>
        <v>60.555555555555557</v>
      </c>
      <c r="I8">
        <v>18</v>
      </c>
      <c r="J8" t="s">
        <v>40</v>
      </c>
      <c r="K8" t="s">
        <v>41</v>
      </c>
      <c r="L8">
        <v>1505278800</v>
      </c>
      <c r="M8" s="8">
        <f t="shared" si="3"/>
        <v>42991.208333333328</v>
      </c>
      <c r="N8">
        <v>1505365200</v>
      </c>
      <c r="O8" s="8">
        <f t="shared" si="4"/>
        <v>42992.208333333328</v>
      </c>
      <c r="P8" t="b">
        <v>0</v>
      </c>
      <c r="Q8" t="b">
        <v>0</v>
      </c>
      <c r="R8" t="s">
        <v>42</v>
      </c>
      <c r="S8" t="str">
        <f t="shared" si="0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3.2757777777777779</v>
      </c>
      <c r="G9" t="s">
        <v>20</v>
      </c>
      <c r="H9" s="25">
        <f t="shared" si="2"/>
        <v>64.93832599118943</v>
      </c>
      <c r="I9">
        <v>227</v>
      </c>
      <c r="J9" t="s">
        <v>36</v>
      </c>
      <c r="K9" t="s">
        <v>37</v>
      </c>
      <c r="L9">
        <v>1439442000</v>
      </c>
      <c r="M9" s="8">
        <f t="shared" si="3"/>
        <v>42229.208333333328</v>
      </c>
      <c r="N9">
        <v>1439614800</v>
      </c>
      <c r="O9" s="8">
        <f t="shared" si="4"/>
        <v>42231.208333333328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0.19932788374205268</v>
      </c>
      <c r="G10" t="s">
        <v>47</v>
      </c>
      <c r="H10" s="25">
        <f t="shared" si="2"/>
        <v>30.997175141242938</v>
      </c>
      <c r="I10">
        <v>708</v>
      </c>
      <c r="J10" t="s">
        <v>36</v>
      </c>
      <c r="K10" t="s">
        <v>37</v>
      </c>
      <c r="L10">
        <v>1281330000</v>
      </c>
      <c r="M10" s="8">
        <f t="shared" si="3"/>
        <v>40399.208333333336</v>
      </c>
      <c r="N10">
        <v>1281502800</v>
      </c>
      <c r="O10" s="8">
        <f t="shared" si="4"/>
        <v>40401.208333333336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0.51741935483870971</v>
      </c>
      <c r="G11" t="s">
        <v>14</v>
      </c>
      <c r="H11" s="25">
        <f t="shared" si="2"/>
        <v>72.909090909090907</v>
      </c>
      <c r="I11">
        <v>44</v>
      </c>
      <c r="J11" t="s">
        <v>21</v>
      </c>
      <c r="K11" t="s">
        <v>22</v>
      </c>
      <c r="L11">
        <v>1379566800</v>
      </c>
      <c r="M11" s="8">
        <f t="shared" si="3"/>
        <v>41536.208333333336</v>
      </c>
      <c r="N11">
        <v>1383804000</v>
      </c>
      <c r="O11" s="8">
        <f t="shared" si="4"/>
        <v>41585.25</v>
      </c>
      <c r="P11" t="b">
        <v>0</v>
      </c>
      <c r="Q11" t="b">
        <v>0</v>
      </c>
      <c r="R11" t="s">
        <v>50</v>
      </c>
      <c r="S11" t="str">
        <f t="shared" si="0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2.6611538461538462</v>
      </c>
      <c r="G12" t="s">
        <v>20</v>
      </c>
      <c r="H12" s="25">
        <f t="shared" si="2"/>
        <v>62.9</v>
      </c>
      <c r="I12">
        <v>220</v>
      </c>
      <c r="J12" t="s">
        <v>21</v>
      </c>
      <c r="K12" t="s">
        <v>22</v>
      </c>
      <c r="L12">
        <v>1281762000</v>
      </c>
      <c r="M12" s="8">
        <f t="shared" si="3"/>
        <v>40404.208333333336</v>
      </c>
      <c r="N12">
        <v>1285909200</v>
      </c>
      <c r="O12" s="8">
        <f t="shared" si="4"/>
        <v>40452.208333333336</v>
      </c>
      <c r="P12" t="b">
        <v>0</v>
      </c>
      <c r="Q12" t="b">
        <v>0</v>
      </c>
      <c r="R12" t="s">
        <v>53</v>
      </c>
      <c r="S12" t="str">
        <f t="shared" si="0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0.48095238095238096</v>
      </c>
      <c r="G13" t="s">
        <v>14</v>
      </c>
      <c r="H13" s="25">
        <f t="shared" si="2"/>
        <v>112.22222222222223</v>
      </c>
      <c r="I13">
        <v>27</v>
      </c>
      <c r="J13" t="s">
        <v>21</v>
      </c>
      <c r="K13" t="s">
        <v>22</v>
      </c>
      <c r="L13">
        <v>1285045200</v>
      </c>
      <c r="M13" s="8">
        <f t="shared" si="3"/>
        <v>40442.208333333336</v>
      </c>
      <c r="N13">
        <v>1285563600</v>
      </c>
      <c r="O13" s="8">
        <f t="shared" si="4"/>
        <v>40448.208333333336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0.89349206349206345</v>
      </c>
      <c r="G14" t="s">
        <v>14</v>
      </c>
      <c r="H14" s="25">
        <f t="shared" si="2"/>
        <v>102.34545454545454</v>
      </c>
      <c r="I14">
        <v>55</v>
      </c>
      <c r="J14" t="s">
        <v>21</v>
      </c>
      <c r="K14" t="s">
        <v>22</v>
      </c>
      <c r="L14">
        <v>1571720400</v>
      </c>
      <c r="M14" s="8">
        <f t="shared" si="3"/>
        <v>43760.208333333328</v>
      </c>
      <c r="N14">
        <v>1572411600</v>
      </c>
      <c r="O14" s="8">
        <f t="shared" si="4"/>
        <v>43768.208333333328</v>
      </c>
      <c r="P14" t="b">
        <v>0</v>
      </c>
      <c r="Q14" t="b">
        <v>0</v>
      </c>
      <c r="R14" t="s">
        <v>53</v>
      </c>
      <c r="S14" t="str">
        <f t="shared" si="0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2.4511904761904764</v>
      </c>
      <c r="G15" t="s">
        <v>20</v>
      </c>
      <c r="H15" s="25">
        <f t="shared" si="2"/>
        <v>105.05102040816327</v>
      </c>
      <c r="I15">
        <v>98</v>
      </c>
      <c r="J15" t="s">
        <v>21</v>
      </c>
      <c r="K15" t="s">
        <v>22</v>
      </c>
      <c r="L15">
        <v>1465621200</v>
      </c>
      <c r="M15" s="8">
        <f t="shared" si="3"/>
        <v>42532.208333333328</v>
      </c>
      <c r="N15">
        <v>1466658000</v>
      </c>
      <c r="O15" s="8">
        <f t="shared" si="4"/>
        <v>42544.208333333328</v>
      </c>
      <c r="P15" t="b">
        <v>0</v>
      </c>
      <c r="Q15" t="b">
        <v>0</v>
      </c>
      <c r="R15" t="s">
        <v>60</v>
      </c>
      <c r="S15" t="str">
        <f t="shared" si="0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0.66769503546099296</v>
      </c>
      <c r="G16" t="s">
        <v>14</v>
      </c>
      <c r="H16" s="25">
        <f t="shared" si="2"/>
        <v>94.144999999999996</v>
      </c>
      <c r="I16">
        <v>200</v>
      </c>
      <c r="J16" t="s">
        <v>21</v>
      </c>
      <c r="K16" t="s">
        <v>22</v>
      </c>
      <c r="L16">
        <v>1331013600</v>
      </c>
      <c r="M16" s="8">
        <f t="shared" si="3"/>
        <v>40974.25</v>
      </c>
      <c r="N16">
        <v>1333342800</v>
      </c>
      <c r="O16" s="8">
        <f t="shared" si="4"/>
        <v>41001.208333333336</v>
      </c>
      <c r="P16" t="b">
        <v>0</v>
      </c>
      <c r="Q16" t="b">
        <v>0</v>
      </c>
      <c r="R16" t="s">
        <v>60</v>
      </c>
      <c r="S16" t="str">
        <f t="shared" si="0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0.47307881773399013</v>
      </c>
      <c r="G17" t="s">
        <v>14</v>
      </c>
      <c r="H17" s="25">
        <f t="shared" si="2"/>
        <v>84.986725663716811</v>
      </c>
      <c r="I17">
        <v>452</v>
      </c>
      <c r="J17" t="s">
        <v>21</v>
      </c>
      <c r="K17" t="s">
        <v>22</v>
      </c>
      <c r="L17">
        <v>1575957600</v>
      </c>
      <c r="M17" s="8">
        <f t="shared" si="3"/>
        <v>43809.25</v>
      </c>
      <c r="N17">
        <v>1576303200</v>
      </c>
      <c r="O17" s="8">
        <f t="shared" si="4"/>
        <v>43813.25</v>
      </c>
      <c r="P17" t="b">
        <v>0</v>
      </c>
      <c r="Q17" t="b">
        <v>0</v>
      </c>
      <c r="R17" t="s">
        <v>65</v>
      </c>
      <c r="S17" t="str">
        <f t="shared" si="0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6.4947058823529416</v>
      </c>
      <c r="G18" t="s">
        <v>20</v>
      </c>
      <c r="H18" s="25">
        <f t="shared" si="2"/>
        <v>110.41</v>
      </c>
      <c r="I18">
        <v>100</v>
      </c>
      <c r="J18" t="s">
        <v>21</v>
      </c>
      <c r="K18" t="s">
        <v>22</v>
      </c>
      <c r="L18">
        <v>1390370400</v>
      </c>
      <c r="M18" s="8">
        <f t="shared" si="3"/>
        <v>41661.25</v>
      </c>
      <c r="N18">
        <v>1392271200</v>
      </c>
      <c r="O18" s="8">
        <f t="shared" si="4"/>
        <v>41683.25</v>
      </c>
      <c r="P18" t="b">
        <v>0</v>
      </c>
      <c r="Q18" t="b">
        <v>0</v>
      </c>
      <c r="R18" t="s">
        <v>68</v>
      </c>
      <c r="S18" t="str">
        <f t="shared" si="0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1.5939125295508274</v>
      </c>
      <c r="G19" t="s">
        <v>20</v>
      </c>
      <c r="H19" s="25">
        <f t="shared" si="2"/>
        <v>107.96236989591674</v>
      </c>
      <c r="I19">
        <v>1249</v>
      </c>
      <c r="J19" t="s">
        <v>21</v>
      </c>
      <c r="K19" t="s">
        <v>22</v>
      </c>
      <c r="L19">
        <v>1294812000</v>
      </c>
      <c r="M19" s="8">
        <f t="shared" si="3"/>
        <v>40555.25</v>
      </c>
      <c r="N19">
        <v>1294898400</v>
      </c>
      <c r="O19" s="8">
        <f t="shared" si="4"/>
        <v>40556.25</v>
      </c>
      <c r="P19" t="b">
        <v>0</v>
      </c>
      <c r="Q19" t="b">
        <v>0</v>
      </c>
      <c r="R19" t="s">
        <v>71</v>
      </c>
      <c r="S19" t="str">
        <f t="shared" si="0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0.66912087912087914</v>
      </c>
      <c r="G20" t="s">
        <v>74</v>
      </c>
      <c r="H20" s="25">
        <f t="shared" si="2"/>
        <v>45.103703703703701</v>
      </c>
      <c r="I20">
        <v>135</v>
      </c>
      <c r="J20" t="s">
        <v>21</v>
      </c>
      <c r="K20" t="s">
        <v>22</v>
      </c>
      <c r="L20">
        <v>1536382800</v>
      </c>
      <c r="M20" s="8">
        <f t="shared" si="3"/>
        <v>43351.208333333328</v>
      </c>
      <c r="N20">
        <v>1537074000</v>
      </c>
      <c r="O20" s="8">
        <f t="shared" si="4"/>
        <v>43359.208333333328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0.48529600000000001</v>
      </c>
      <c r="G21" t="s">
        <v>14</v>
      </c>
      <c r="H21" s="25">
        <f t="shared" si="2"/>
        <v>45.001483679525222</v>
      </c>
      <c r="I21">
        <v>674</v>
      </c>
      <c r="J21" t="s">
        <v>21</v>
      </c>
      <c r="K21" t="s">
        <v>22</v>
      </c>
      <c r="L21">
        <v>1551679200</v>
      </c>
      <c r="M21" s="8">
        <f t="shared" si="3"/>
        <v>43528.25</v>
      </c>
      <c r="N21">
        <v>1553490000</v>
      </c>
      <c r="O21" s="8">
        <f t="shared" si="4"/>
        <v>43549.208333333328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1.1224279210925645</v>
      </c>
      <c r="G22" t="s">
        <v>20</v>
      </c>
      <c r="H22" s="25">
        <f t="shared" si="2"/>
        <v>105.97134670487107</v>
      </c>
      <c r="I22">
        <v>1396</v>
      </c>
      <c r="J22" t="s">
        <v>21</v>
      </c>
      <c r="K22" t="s">
        <v>22</v>
      </c>
      <c r="L22">
        <v>1406523600</v>
      </c>
      <c r="M22" s="8">
        <f t="shared" si="3"/>
        <v>41848.208333333336</v>
      </c>
      <c r="N22">
        <v>1406523600</v>
      </c>
      <c r="O22" s="8">
        <f t="shared" si="4"/>
        <v>41848.208333333336</v>
      </c>
      <c r="P22" t="b">
        <v>0</v>
      </c>
      <c r="Q22" t="b">
        <v>0</v>
      </c>
      <c r="R22" t="s">
        <v>53</v>
      </c>
      <c r="S22" t="str">
        <f t="shared" si="0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0.40992553191489361</v>
      </c>
      <c r="G23" t="s">
        <v>14</v>
      </c>
      <c r="H23" s="25">
        <f t="shared" si="2"/>
        <v>69.055555555555557</v>
      </c>
      <c r="I23">
        <v>558</v>
      </c>
      <c r="J23" t="s">
        <v>21</v>
      </c>
      <c r="K23" t="s">
        <v>22</v>
      </c>
      <c r="L23">
        <v>1313384400</v>
      </c>
      <c r="M23" s="8">
        <f t="shared" si="3"/>
        <v>40770.208333333336</v>
      </c>
      <c r="N23">
        <v>1316322000</v>
      </c>
      <c r="O23" s="8">
        <f t="shared" si="4"/>
        <v>40804.208333333336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1.2807106598984772</v>
      </c>
      <c r="G24" t="s">
        <v>20</v>
      </c>
      <c r="H24" s="25">
        <f t="shared" si="2"/>
        <v>85.044943820224717</v>
      </c>
      <c r="I24">
        <v>890</v>
      </c>
      <c r="J24" t="s">
        <v>21</v>
      </c>
      <c r="K24" t="s">
        <v>22</v>
      </c>
      <c r="L24">
        <v>1522731600</v>
      </c>
      <c r="M24" s="8">
        <f t="shared" si="3"/>
        <v>43193.208333333328</v>
      </c>
      <c r="N24">
        <v>1524027600</v>
      </c>
      <c r="O24" s="8">
        <f t="shared" si="4"/>
        <v>43208.208333333328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3.3204444444444445</v>
      </c>
      <c r="G25" t="s">
        <v>20</v>
      </c>
      <c r="H25" s="25">
        <f t="shared" si="2"/>
        <v>105.22535211267606</v>
      </c>
      <c r="I25">
        <v>142</v>
      </c>
      <c r="J25" t="s">
        <v>40</v>
      </c>
      <c r="K25" t="s">
        <v>41</v>
      </c>
      <c r="L25">
        <v>1550124000</v>
      </c>
      <c r="M25" s="8">
        <f t="shared" si="3"/>
        <v>43510.25</v>
      </c>
      <c r="N25">
        <v>1554699600</v>
      </c>
      <c r="O25" s="8">
        <f t="shared" si="4"/>
        <v>43563.208333333328</v>
      </c>
      <c r="P25" t="b">
        <v>0</v>
      </c>
      <c r="Q25" t="b">
        <v>0</v>
      </c>
      <c r="R25" t="s">
        <v>42</v>
      </c>
      <c r="S25" t="str">
        <f t="shared" si="0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1.1283225108225108</v>
      </c>
      <c r="G26" t="s">
        <v>20</v>
      </c>
      <c r="H26" s="25">
        <f t="shared" si="2"/>
        <v>39.003741114852225</v>
      </c>
      <c r="I26">
        <v>2673</v>
      </c>
      <c r="J26" t="s">
        <v>21</v>
      </c>
      <c r="K26" t="s">
        <v>22</v>
      </c>
      <c r="L26">
        <v>1403326800</v>
      </c>
      <c r="M26" s="8">
        <f t="shared" si="3"/>
        <v>41811.208333333336</v>
      </c>
      <c r="N26">
        <v>1403499600</v>
      </c>
      <c r="O26" s="8">
        <f t="shared" si="4"/>
        <v>41813.208333333336</v>
      </c>
      <c r="P26" t="b">
        <v>0</v>
      </c>
      <c r="Q26" t="b">
        <v>0</v>
      </c>
      <c r="R26" t="s">
        <v>65</v>
      </c>
      <c r="S26" t="str">
        <f t="shared" si="0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2.1643636363636363</v>
      </c>
      <c r="G27" t="s">
        <v>20</v>
      </c>
      <c r="H27" s="25">
        <f t="shared" si="2"/>
        <v>73.030674846625772</v>
      </c>
      <c r="I27">
        <v>163</v>
      </c>
      <c r="J27" t="s">
        <v>21</v>
      </c>
      <c r="K27" t="s">
        <v>22</v>
      </c>
      <c r="L27">
        <v>1305694800</v>
      </c>
      <c r="M27" s="8">
        <f t="shared" si="3"/>
        <v>40681.208333333336</v>
      </c>
      <c r="N27">
        <v>1307422800</v>
      </c>
      <c r="O27" s="8">
        <f t="shared" si="4"/>
        <v>40701.208333333336</v>
      </c>
      <c r="P27" t="b">
        <v>0</v>
      </c>
      <c r="Q27" t="b">
        <v>1</v>
      </c>
      <c r="R27" t="s">
        <v>89</v>
      </c>
      <c r="S27" t="str">
        <f t="shared" si="0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0.4819906976744186</v>
      </c>
      <c r="G28" t="s">
        <v>74</v>
      </c>
      <c r="H28" s="25">
        <f t="shared" si="2"/>
        <v>35.009459459459457</v>
      </c>
      <c r="I28">
        <v>1480</v>
      </c>
      <c r="J28" t="s">
        <v>21</v>
      </c>
      <c r="K28" t="s">
        <v>22</v>
      </c>
      <c r="L28">
        <v>1533013200</v>
      </c>
      <c r="M28" s="8">
        <f t="shared" si="3"/>
        <v>43312.208333333328</v>
      </c>
      <c r="N28">
        <v>1535346000</v>
      </c>
      <c r="O28" s="8">
        <f t="shared" si="4"/>
        <v>43339.208333333328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0.79949999999999999</v>
      </c>
      <c r="G29" t="s">
        <v>14</v>
      </c>
      <c r="H29" s="25">
        <f t="shared" si="2"/>
        <v>106.6</v>
      </c>
      <c r="I29">
        <v>15</v>
      </c>
      <c r="J29" t="s">
        <v>21</v>
      </c>
      <c r="K29" t="s">
        <v>22</v>
      </c>
      <c r="L29">
        <v>1443848400</v>
      </c>
      <c r="M29" s="8">
        <f t="shared" si="3"/>
        <v>42280.208333333328</v>
      </c>
      <c r="N29">
        <v>1444539600</v>
      </c>
      <c r="O29" s="8">
        <f t="shared" si="4"/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1.0522553516819573</v>
      </c>
      <c r="G30" t="s">
        <v>20</v>
      </c>
      <c r="H30" s="25">
        <f t="shared" si="2"/>
        <v>61.997747747747745</v>
      </c>
      <c r="I30">
        <v>2220</v>
      </c>
      <c r="J30" t="s">
        <v>21</v>
      </c>
      <c r="K30" t="s">
        <v>22</v>
      </c>
      <c r="L30">
        <v>1265695200</v>
      </c>
      <c r="M30" s="8">
        <f t="shared" si="3"/>
        <v>40218.25</v>
      </c>
      <c r="N30">
        <v>1267682400</v>
      </c>
      <c r="O30" s="8">
        <f t="shared" si="4"/>
        <v>40241.25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3.2889978213507627</v>
      </c>
      <c r="G31" t="s">
        <v>20</v>
      </c>
      <c r="H31" s="25">
        <f t="shared" si="2"/>
        <v>94.000622665006233</v>
      </c>
      <c r="I31">
        <v>1606</v>
      </c>
      <c r="J31" t="s">
        <v>98</v>
      </c>
      <c r="K31" t="s">
        <v>99</v>
      </c>
      <c r="L31">
        <v>1532062800</v>
      </c>
      <c r="M31" s="8">
        <f t="shared" si="3"/>
        <v>43301.208333333328</v>
      </c>
      <c r="N31">
        <v>1535518800</v>
      </c>
      <c r="O31" s="8">
        <f t="shared" si="4"/>
        <v>43341.208333333328</v>
      </c>
      <c r="P31" t="b">
        <v>0</v>
      </c>
      <c r="Q31" t="b">
        <v>0</v>
      </c>
      <c r="R31" t="s">
        <v>100</v>
      </c>
      <c r="S31" t="str">
        <f t="shared" si="0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1.606111111111111</v>
      </c>
      <c r="G32" t="s">
        <v>20</v>
      </c>
      <c r="H32" s="25">
        <f t="shared" si="2"/>
        <v>112.05426356589147</v>
      </c>
      <c r="I32">
        <v>129</v>
      </c>
      <c r="J32" t="s">
        <v>21</v>
      </c>
      <c r="K32" t="s">
        <v>22</v>
      </c>
      <c r="L32">
        <v>1558674000</v>
      </c>
      <c r="M32" s="8">
        <f t="shared" si="3"/>
        <v>43609.208333333328</v>
      </c>
      <c r="N32">
        <v>1559106000</v>
      </c>
      <c r="O32" s="8">
        <f t="shared" si="4"/>
        <v>43614.208333333328</v>
      </c>
      <c r="P32" t="b">
        <v>0</v>
      </c>
      <c r="Q32" t="b">
        <v>0</v>
      </c>
      <c r="R32" t="s">
        <v>71</v>
      </c>
      <c r="S32" t="str">
        <f t="shared" si="0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3.1</v>
      </c>
      <c r="G33" t="s">
        <v>20</v>
      </c>
      <c r="H33" s="25">
        <f t="shared" si="2"/>
        <v>48.008849557522126</v>
      </c>
      <c r="I33">
        <v>226</v>
      </c>
      <c r="J33" t="s">
        <v>40</v>
      </c>
      <c r="K33" t="s">
        <v>41</v>
      </c>
      <c r="L33">
        <v>1451973600</v>
      </c>
      <c r="M33" s="8">
        <f t="shared" si="3"/>
        <v>42374.25</v>
      </c>
      <c r="N33">
        <v>1454392800</v>
      </c>
      <c r="O33" s="8">
        <f t="shared" si="4"/>
        <v>42402.25</v>
      </c>
      <c r="P33" t="b">
        <v>0</v>
      </c>
      <c r="Q33" t="b">
        <v>0</v>
      </c>
      <c r="R33" t="s">
        <v>89</v>
      </c>
      <c r="S33" t="str">
        <f t="shared" si="0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0.86807920792079207</v>
      </c>
      <c r="G34" t="s">
        <v>14</v>
      </c>
      <c r="H34" s="25">
        <f t="shared" si="2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8">
        <f t="shared" si="3"/>
        <v>43110.25</v>
      </c>
      <c r="N34">
        <v>1517896800</v>
      </c>
      <c r="O34" s="8">
        <f t="shared" si="4"/>
        <v>43137.25</v>
      </c>
      <c r="P34" t="b">
        <v>0</v>
      </c>
      <c r="Q34" t="b">
        <v>0</v>
      </c>
      <c r="R34" t="s">
        <v>42</v>
      </c>
      <c r="S34" t="str">
        <f t="shared" si="0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3.7782071713147412</v>
      </c>
      <c r="G35" t="s">
        <v>20</v>
      </c>
      <c r="H35" s="25">
        <f t="shared" si="2"/>
        <v>35.000184535892231</v>
      </c>
      <c r="I35">
        <v>5419</v>
      </c>
      <c r="J35" t="s">
        <v>21</v>
      </c>
      <c r="K35" t="s">
        <v>22</v>
      </c>
      <c r="L35">
        <v>1412485200</v>
      </c>
      <c r="M35" s="8">
        <f t="shared" si="3"/>
        <v>41917.208333333336</v>
      </c>
      <c r="N35">
        <v>1415685600</v>
      </c>
      <c r="O35" s="8">
        <f t="shared" si="4"/>
        <v>41954.25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1.5080645161290323</v>
      </c>
      <c r="G36" t="s">
        <v>20</v>
      </c>
      <c r="H36" s="25">
        <f t="shared" si="2"/>
        <v>85</v>
      </c>
      <c r="I36">
        <v>165</v>
      </c>
      <c r="J36" t="s">
        <v>21</v>
      </c>
      <c r="K36" t="s">
        <v>22</v>
      </c>
      <c r="L36">
        <v>1490245200</v>
      </c>
      <c r="M36" s="8">
        <f t="shared" si="3"/>
        <v>42817.208333333328</v>
      </c>
      <c r="N36">
        <v>1490677200</v>
      </c>
      <c r="O36" s="8">
        <f t="shared" si="4"/>
        <v>42822.208333333328</v>
      </c>
      <c r="P36" t="b">
        <v>0</v>
      </c>
      <c r="Q36" t="b">
        <v>0</v>
      </c>
      <c r="R36" t="s">
        <v>42</v>
      </c>
      <c r="S36" t="str">
        <f t="shared" si="0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1.5030119521912351</v>
      </c>
      <c r="G37" t="s">
        <v>20</v>
      </c>
      <c r="H37" s="25">
        <f t="shared" si="2"/>
        <v>95.993893129770996</v>
      </c>
      <c r="I37">
        <v>1965</v>
      </c>
      <c r="J37" t="s">
        <v>36</v>
      </c>
      <c r="K37" t="s">
        <v>37</v>
      </c>
      <c r="L37">
        <v>1547877600</v>
      </c>
      <c r="M37" s="8">
        <f t="shared" si="3"/>
        <v>43484.25</v>
      </c>
      <c r="N37">
        <v>1551506400</v>
      </c>
      <c r="O37" s="8">
        <f t="shared" si="4"/>
        <v>43526.25</v>
      </c>
      <c r="P37" t="b">
        <v>0</v>
      </c>
      <c r="Q37" t="b">
        <v>1</v>
      </c>
      <c r="R37" t="s">
        <v>53</v>
      </c>
      <c r="S37" t="str">
        <f t="shared" si="0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1.572857142857143</v>
      </c>
      <c r="G38" t="s">
        <v>20</v>
      </c>
      <c r="H38" s="25">
        <f t="shared" si="2"/>
        <v>68.8125</v>
      </c>
      <c r="I38">
        <v>16</v>
      </c>
      <c r="J38" t="s">
        <v>21</v>
      </c>
      <c r="K38" t="s">
        <v>22</v>
      </c>
      <c r="L38">
        <v>1298700000</v>
      </c>
      <c r="M38" s="8">
        <f t="shared" si="3"/>
        <v>40600.25</v>
      </c>
      <c r="N38">
        <v>1300856400</v>
      </c>
      <c r="O38" s="8">
        <f t="shared" si="4"/>
        <v>40625.208333333336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1.3998765432098765</v>
      </c>
      <c r="G39" t="s">
        <v>20</v>
      </c>
      <c r="H39" s="25">
        <f t="shared" si="2"/>
        <v>105.97196261682242</v>
      </c>
      <c r="I39">
        <v>107</v>
      </c>
      <c r="J39" t="s">
        <v>21</v>
      </c>
      <c r="K39" t="s">
        <v>22</v>
      </c>
      <c r="L39">
        <v>1570338000</v>
      </c>
      <c r="M39" s="8">
        <f t="shared" si="3"/>
        <v>43744.208333333328</v>
      </c>
      <c r="N39">
        <v>1573192800</v>
      </c>
      <c r="O39" s="8">
        <f t="shared" si="4"/>
        <v>43777.25</v>
      </c>
      <c r="P39" t="b">
        <v>0</v>
      </c>
      <c r="Q39" t="b">
        <v>1</v>
      </c>
      <c r="R39" t="s">
        <v>119</v>
      </c>
      <c r="S39" t="str">
        <f t="shared" si="0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3.2532258064516131</v>
      </c>
      <c r="G40" t="s">
        <v>20</v>
      </c>
      <c r="H40" s="25">
        <f t="shared" si="2"/>
        <v>75.261194029850742</v>
      </c>
      <c r="I40">
        <v>134</v>
      </c>
      <c r="J40" t="s">
        <v>21</v>
      </c>
      <c r="K40" t="s">
        <v>22</v>
      </c>
      <c r="L40">
        <v>1287378000</v>
      </c>
      <c r="M40" s="8">
        <f t="shared" si="3"/>
        <v>40469.208333333336</v>
      </c>
      <c r="N40">
        <v>1287810000</v>
      </c>
      <c r="O40" s="8">
        <f t="shared" si="4"/>
        <v>40474.208333333336</v>
      </c>
      <c r="P40" t="b">
        <v>0</v>
      </c>
      <c r="Q40" t="b">
        <v>0</v>
      </c>
      <c r="R40" t="s">
        <v>122</v>
      </c>
      <c r="S40" t="str">
        <f t="shared" si="0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0.50777777777777777</v>
      </c>
      <c r="G41" t="s">
        <v>14</v>
      </c>
      <c r="H41" s="25">
        <f t="shared" si="2"/>
        <v>57.125</v>
      </c>
      <c r="I41">
        <v>88</v>
      </c>
      <c r="J41" t="s">
        <v>36</v>
      </c>
      <c r="K41" t="s">
        <v>37</v>
      </c>
      <c r="L41">
        <v>1361772000</v>
      </c>
      <c r="M41" s="8">
        <f t="shared" si="3"/>
        <v>41330.25</v>
      </c>
      <c r="N41">
        <v>1362978000</v>
      </c>
      <c r="O41" s="8">
        <f t="shared" si="4"/>
        <v>41344.208333333336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1.6906818181818182</v>
      </c>
      <c r="G42" t="s">
        <v>20</v>
      </c>
      <c r="H42" s="25">
        <f t="shared" si="2"/>
        <v>75.141414141414145</v>
      </c>
      <c r="I42">
        <v>198</v>
      </c>
      <c r="J42" t="s">
        <v>21</v>
      </c>
      <c r="K42" t="s">
        <v>22</v>
      </c>
      <c r="L42">
        <v>1275714000</v>
      </c>
      <c r="M42" s="8">
        <f t="shared" si="3"/>
        <v>40334.208333333336</v>
      </c>
      <c r="N42">
        <v>1277355600</v>
      </c>
      <c r="O42" s="8">
        <f t="shared" si="4"/>
        <v>40353.208333333336</v>
      </c>
      <c r="P42" t="b">
        <v>0</v>
      </c>
      <c r="Q42" t="b">
        <v>1</v>
      </c>
      <c r="R42" t="s">
        <v>65</v>
      </c>
      <c r="S42" t="str">
        <f t="shared" si="0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2.1292857142857144</v>
      </c>
      <c r="G43" t="s">
        <v>20</v>
      </c>
      <c r="H43" s="25">
        <f t="shared" si="2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8">
        <f t="shared" si="3"/>
        <v>41156.208333333336</v>
      </c>
      <c r="N43">
        <v>1348981200</v>
      </c>
      <c r="O43" s="8">
        <f t="shared" si="4"/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4.4394444444444447</v>
      </c>
      <c r="G44" t="s">
        <v>20</v>
      </c>
      <c r="H44" s="25">
        <f t="shared" si="2"/>
        <v>35.995495495495497</v>
      </c>
      <c r="I44">
        <v>222</v>
      </c>
      <c r="J44" t="s">
        <v>21</v>
      </c>
      <c r="K44" t="s">
        <v>22</v>
      </c>
      <c r="L44">
        <v>1309755600</v>
      </c>
      <c r="M44" s="8">
        <f t="shared" si="3"/>
        <v>40728.208333333336</v>
      </c>
      <c r="N44">
        <v>1310533200</v>
      </c>
      <c r="O44" s="8">
        <f t="shared" si="4"/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1.859390243902439</v>
      </c>
      <c r="G45" t="s">
        <v>20</v>
      </c>
      <c r="H45" s="25">
        <f t="shared" si="2"/>
        <v>26.998873148744366</v>
      </c>
      <c r="I45">
        <v>6212</v>
      </c>
      <c r="J45" t="s">
        <v>21</v>
      </c>
      <c r="K45" t="s">
        <v>22</v>
      </c>
      <c r="L45">
        <v>1406178000</v>
      </c>
      <c r="M45" s="8">
        <f t="shared" si="3"/>
        <v>41844.208333333336</v>
      </c>
      <c r="N45">
        <v>1407560400</v>
      </c>
      <c r="O45" s="8">
        <f t="shared" si="4"/>
        <v>41860.208333333336</v>
      </c>
      <c r="P45" t="b">
        <v>0</v>
      </c>
      <c r="Q45" t="b">
        <v>0</v>
      </c>
      <c r="R45" t="s">
        <v>133</v>
      </c>
      <c r="S45" t="str">
        <f t="shared" si="0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6.5881249999999998</v>
      </c>
      <c r="G46" t="s">
        <v>20</v>
      </c>
      <c r="H46" s="25">
        <f t="shared" si="2"/>
        <v>107.56122448979592</v>
      </c>
      <c r="I46">
        <v>98</v>
      </c>
      <c r="J46" t="s">
        <v>36</v>
      </c>
      <c r="K46" t="s">
        <v>37</v>
      </c>
      <c r="L46">
        <v>1552798800</v>
      </c>
      <c r="M46" s="8">
        <f t="shared" si="3"/>
        <v>43541.208333333328</v>
      </c>
      <c r="N46">
        <v>1552885200</v>
      </c>
      <c r="O46" s="8">
        <f t="shared" si="4"/>
        <v>43542.208333333328</v>
      </c>
      <c r="P46" t="b">
        <v>0</v>
      </c>
      <c r="Q46" t="b">
        <v>0</v>
      </c>
      <c r="R46" t="s">
        <v>119</v>
      </c>
      <c r="S46" t="str">
        <f t="shared" si="0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0.4768421052631579</v>
      </c>
      <c r="G47" t="s">
        <v>14</v>
      </c>
      <c r="H47" s="25">
        <f t="shared" si="2"/>
        <v>94.375</v>
      </c>
      <c r="I47">
        <v>48</v>
      </c>
      <c r="J47" t="s">
        <v>21</v>
      </c>
      <c r="K47" t="s">
        <v>22</v>
      </c>
      <c r="L47">
        <v>1478062800</v>
      </c>
      <c r="M47" s="8">
        <f t="shared" si="3"/>
        <v>42676.208333333328</v>
      </c>
      <c r="N47">
        <v>1479362400</v>
      </c>
      <c r="O47" s="8">
        <f t="shared" si="4"/>
        <v>42691.25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1.1478378378378378</v>
      </c>
      <c r="G48" t="s">
        <v>20</v>
      </c>
      <c r="H48" s="25">
        <f t="shared" si="2"/>
        <v>46.163043478260867</v>
      </c>
      <c r="I48">
        <v>92</v>
      </c>
      <c r="J48" t="s">
        <v>21</v>
      </c>
      <c r="K48" t="s">
        <v>22</v>
      </c>
      <c r="L48">
        <v>1278565200</v>
      </c>
      <c r="M48" s="8">
        <f t="shared" si="3"/>
        <v>40367.208333333336</v>
      </c>
      <c r="N48">
        <v>1280552400</v>
      </c>
      <c r="O48" s="8">
        <f t="shared" si="4"/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4.7526666666666664</v>
      </c>
      <c r="G49" t="s">
        <v>20</v>
      </c>
      <c r="H49" s="25">
        <f t="shared" si="2"/>
        <v>47.845637583892618</v>
      </c>
      <c r="I49">
        <v>149</v>
      </c>
      <c r="J49" t="s">
        <v>21</v>
      </c>
      <c r="K49" t="s">
        <v>22</v>
      </c>
      <c r="L49">
        <v>1396069200</v>
      </c>
      <c r="M49" s="8">
        <f t="shared" si="3"/>
        <v>41727.208333333336</v>
      </c>
      <c r="N49">
        <v>1398661200</v>
      </c>
      <c r="O49" s="8">
        <f t="shared" si="4"/>
        <v>41757.208333333336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3.86972972972973</v>
      </c>
      <c r="G50" t="s">
        <v>20</v>
      </c>
      <c r="H50" s="25">
        <f t="shared" si="2"/>
        <v>53.007815713698065</v>
      </c>
      <c r="I50">
        <v>2431</v>
      </c>
      <c r="J50" t="s">
        <v>21</v>
      </c>
      <c r="K50" t="s">
        <v>22</v>
      </c>
      <c r="L50">
        <v>1435208400</v>
      </c>
      <c r="M50" s="8">
        <f t="shared" si="3"/>
        <v>42180.208333333328</v>
      </c>
      <c r="N50">
        <v>1436245200</v>
      </c>
      <c r="O50" s="8">
        <f t="shared" si="4"/>
        <v>42192.208333333328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1.89625</v>
      </c>
      <c r="G51" t="s">
        <v>20</v>
      </c>
      <c r="H51" s="25">
        <f t="shared" si="2"/>
        <v>45.059405940594061</v>
      </c>
      <c r="I51">
        <v>303</v>
      </c>
      <c r="J51" t="s">
        <v>21</v>
      </c>
      <c r="K51" t="s">
        <v>22</v>
      </c>
      <c r="L51">
        <v>1571547600</v>
      </c>
      <c r="M51" s="8">
        <f t="shared" si="3"/>
        <v>43758.208333333328</v>
      </c>
      <c r="N51">
        <v>1575439200</v>
      </c>
      <c r="O51" s="8">
        <f t="shared" si="4"/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0.02</v>
      </c>
      <c r="G52" t="s">
        <v>14</v>
      </c>
      <c r="H52" s="25">
        <f t="shared" si="2"/>
        <v>2</v>
      </c>
      <c r="I52">
        <v>1</v>
      </c>
      <c r="J52" t="s">
        <v>107</v>
      </c>
      <c r="K52" t="s">
        <v>108</v>
      </c>
      <c r="L52">
        <v>1375333200</v>
      </c>
      <c r="M52" s="8">
        <f t="shared" si="3"/>
        <v>41487.208333333336</v>
      </c>
      <c r="N52">
        <v>1377752400</v>
      </c>
      <c r="O52" s="8">
        <f t="shared" si="4"/>
        <v>41515.208333333336</v>
      </c>
      <c r="P52" t="b">
        <v>0</v>
      </c>
      <c r="Q52" t="b">
        <v>0</v>
      </c>
      <c r="R52" t="s">
        <v>148</v>
      </c>
      <c r="S52" t="str">
        <f t="shared" si="0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0.91867805186590767</v>
      </c>
      <c r="G53" t="s">
        <v>14</v>
      </c>
      <c r="H53" s="25">
        <f t="shared" si="2"/>
        <v>99.006816632583508</v>
      </c>
      <c r="I53">
        <v>1467</v>
      </c>
      <c r="J53" t="s">
        <v>40</v>
      </c>
      <c r="K53" t="s">
        <v>41</v>
      </c>
      <c r="L53">
        <v>1332824400</v>
      </c>
      <c r="M53" s="8">
        <f t="shared" si="3"/>
        <v>40995.208333333336</v>
      </c>
      <c r="N53">
        <v>1334206800</v>
      </c>
      <c r="O53" s="8">
        <f t="shared" si="4"/>
        <v>41011.208333333336</v>
      </c>
      <c r="P53" t="b">
        <v>0</v>
      </c>
      <c r="Q53" t="b">
        <v>1</v>
      </c>
      <c r="R53" t="s">
        <v>65</v>
      </c>
      <c r="S53" t="str">
        <f t="shared" si="0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0.34152777777777776</v>
      </c>
      <c r="G54" t="s">
        <v>14</v>
      </c>
      <c r="H54" s="25">
        <f t="shared" si="2"/>
        <v>32.786666666666669</v>
      </c>
      <c r="I54">
        <v>75</v>
      </c>
      <c r="J54" t="s">
        <v>21</v>
      </c>
      <c r="K54" t="s">
        <v>22</v>
      </c>
      <c r="L54">
        <v>1284526800</v>
      </c>
      <c r="M54" s="8">
        <f t="shared" si="3"/>
        <v>40436.208333333336</v>
      </c>
      <c r="N54">
        <v>1284872400</v>
      </c>
      <c r="O54" s="8">
        <f t="shared" si="4"/>
        <v>40440.208333333336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1.4040909090909091</v>
      </c>
      <c r="G55" t="s">
        <v>20</v>
      </c>
      <c r="H55" s="25">
        <f t="shared" si="2"/>
        <v>59.119617224880386</v>
      </c>
      <c r="I55">
        <v>209</v>
      </c>
      <c r="J55" t="s">
        <v>21</v>
      </c>
      <c r="K55" t="s">
        <v>22</v>
      </c>
      <c r="L55">
        <v>1400562000</v>
      </c>
      <c r="M55" s="8">
        <f t="shared" si="3"/>
        <v>41779.208333333336</v>
      </c>
      <c r="N55">
        <v>1403931600</v>
      </c>
      <c r="O55" s="8">
        <f t="shared" si="4"/>
        <v>41818.208333333336</v>
      </c>
      <c r="P55" t="b">
        <v>0</v>
      </c>
      <c r="Q55" t="b">
        <v>0</v>
      </c>
      <c r="R55" t="s">
        <v>53</v>
      </c>
      <c r="S55" t="str">
        <f t="shared" si="0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0.89866666666666661</v>
      </c>
      <c r="G56" t="s">
        <v>14</v>
      </c>
      <c r="H56" s="25">
        <f t="shared" si="2"/>
        <v>44.93333333333333</v>
      </c>
      <c r="I56">
        <v>120</v>
      </c>
      <c r="J56" t="s">
        <v>21</v>
      </c>
      <c r="K56" t="s">
        <v>22</v>
      </c>
      <c r="L56">
        <v>1520748000</v>
      </c>
      <c r="M56" s="8">
        <f t="shared" si="3"/>
        <v>43170.25</v>
      </c>
      <c r="N56">
        <v>1521262800</v>
      </c>
      <c r="O56" s="8">
        <f t="shared" si="4"/>
        <v>43176.208333333328</v>
      </c>
      <c r="P56" t="b">
        <v>0</v>
      </c>
      <c r="Q56" t="b">
        <v>0</v>
      </c>
      <c r="R56" t="s">
        <v>65</v>
      </c>
      <c r="S56" t="str">
        <f t="shared" si="0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1.7796969696969698</v>
      </c>
      <c r="G57" t="s">
        <v>20</v>
      </c>
      <c r="H57" s="25">
        <f t="shared" si="2"/>
        <v>89.664122137404576</v>
      </c>
      <c r="I57">
        <v>131</v>
      </c>
      <c r="J57" t="s">
        <v>21</v>
      </c>
      <c r="K57" t="s">
        <v>22</v>
      </c>
      <c r="L57">
        <v>1532926800</v>
      </c>
      <c r="M57" s="8">
        <f t="shared" si="3"/>
        <v>43311.208333333328</v>
      </c>
      <c r="N57">
        <v>1533358800</v>
      </c>
      <c r="O57" s="8">
        <f t="shared" si="4"/>
        <v>43316.208333333328</v>
      </c>
      <c r="P57" t="b">
        <v>0</v>
      </c>
      <c r="Q57" t="b">
        <v>0</v>
      </c>
      <c r="R57" t="s">
        <v>159</v>
      </c>
      <c r="S57" t="str">
        <f t="shared" si="0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1.436625</v>
      </c>
      <c r="G58" t="s">
        <v>20</v>
      </c>
      <c r="H58" s="25">
        <f t="shared" si="2"/>
        <v>70.079268292682926</v>
      </c>
      <c r="I58">
        <v>164</v>
      </c>
      <c r="J58" t="s">
        <v>21</v>
      </c>
      <c r="K58" t="s">
        <v>22</v>
      </c>
      <c r="L58">
        <v>1420869600</v>
      </c>
      <c r="M58" s="8">
        <f t="shared" si="3"/>
        <v>42014.25</v>
      </c>
      <c r="N58">
        <v>1421474400</v>
      </c>
      <c r="O58" s="8">
        <f t="shared" si="4"/>
        <v>42021.25</v>
      </c>
      <c r="P58" t="b">
        <v>0</v>
      </c>
      <c r="Q58" t="b">
        <v>0</v>
      </c>
      <c r="R58" t="s">
        <v>65</v>
      </c>
      <c r="S58" t="str">
        <f t="shared" si="0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2.1527586206896552</v>
      </c>
      <c r="G59" t="s">
        <v>20</v>
      </c>
      <c r="H59" s="25">
        <f t="shared" si="2"/>
        <v>31.059701492537314</v>
      </c>
      <c r="I59">
        <v>201</v>
      </c>
      <c r="J59" t="s">
        <v>21</v>
      </c>
      <c r="K59" t="s">
        <v>22</v>
      </c>
      <c r="L59">
        <v>1504242000</v>
      </c>
      <c r="M59" s="8">
        <f t="shared" si="3"/>
        <v>42979.208333333328</v>
      </c>
      <c r="N59">
        <v>1505278800</v>
      </c>
      <c r="O59" s="8">
        <f t="shared" si="4"/>
        <v>42991.208333333328</v>
      </c>
      <c r="P59" t="b">
        <v>0</v>
      </c>
      <c r="Q59" t="b">
        <v>0</v>
      </c>
      <c r="R59" t="s">
        <v>89</v>
      </c>
      <c r="S59" t="str">
        <f t="shared" si="0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2.2711111111111113</v>
      </c>
      <c r="G60" t="s">
        <v>20</v>
      </c>
      <c r="H60" s="25">
        <f t="shared" si="2"/>
        <v>29.061611374407583</v>
      </c>
      <c r="I60">
        <v>211</v>
      </c>
      <c r="J60" t="s">
        <v>21</v>
      </c>
      <c r="K60" t="s">
        <v>22</v>
      </c>
      <c r="L60">
        <v>1442811600</v>
      </c>
      <c r="M60" s="8">
        <f t="shared" si="3"/>
        <v>42268.208333333328</v>
      </c>
      <c r="N60">
        <v>1443934800</v>
      </c>
      <c r="O60" s="8">
        <f t="shared" si="4"/>
        <v>42281.208333333328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2.7507142857142859</v>
      </c>
      <c r="G61" t="s">
        <v>20</v>
      </c>
      <c r="H61" s="25">
        <f t="shared" si="2"/>
        <v>30.0859375</v>
      </c>
      <c r="I61">
        <v>128</v>
      </c>
      <c r="J61" t="s">
        <v>21</v>
      </c>
      <c r="K61" t="s">
        <v>22</v>
      </c>
      <c r="L61">
        <v>1497243600</v>
      </c>
      <c r="M61" s="8">
        <f t="shared" si="3"/>
        <v>42898.208333333328</v>
      </c>
      <c r="N61">
        <v>1498539600</v>
      </c>
      <c r="O61" s="8">
        <f t="shared" si="4"/>
        <v>42913.208333333328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1.4437048832271762</v>
      </c>
      <c r="G62" t="s">
        <v>20</v>
      </c>
      <c r="H62" s="25">
        <f t="shared" si="2"/>
        <v>84.998125000000002</v>
      </c>
      <c r="I62">
        <v>1600</v>
      </c>
      <c r="J62" t="s">
        <v>15</v>
      </c>
      <c r="K62" t="s">
        <v>16</v>
      </c>
      <c r="L62">
        <v>1342501200</v>
      </c>
      <c r="M62" s="8">
        <f t="shared" si="3"/>
        <v>41107.208333333336</v>
      </c>
      <c r="N62">
        <v>1342760400</v>
      </c>
      <c r="O62" s="8">
        <f t="shared" si="4"/>
        <v>41110.208333333336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0.92745983935742971</v>
      </c>
      <c r="G63" t="s">
        <v>14</v>
      </c>
      <c r="H63" s="25">
        <f t="shared" si="2"/>
        <v>82.001775410563695</v>
      </c>
      <c r="I63">
        <v>2253</v>
      </c>
      <c r="J63" t="s">
        <v>15</v>
      </c>
      <c r="K63" t="s">
        <v>16</v>
      </c>
      <c r="L63">
        <v>1298268000</v>
      </c>
      <c r="M63" s="8">
        <f t="shared" si="3"/>
        <v>40595.25</v>
      </c>
      <c r="N63">
        <v>1301720400</v>
      </c>
      <c r="O63" s="8">
        <f t="shared" si="4"/>
        <v>40635.208333333336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7.226</v>
      </c>
      <c r="G64" t="s">
        <v>20</v>
      </c>
      <c r="H64" s="25">
        <f t="shared" si="2"/>
        <v>58.040160642570278</v>
      </c>
      <c r="I64">
        <v>249</v>
      </c>
      <c r="J64" t="s">
        <v>21</v>
      </c>
      <c r="K64" t="s">
        <v>22</v>
      </c>
      <c r="L64">
        <v>1433480400</v>
      </c>
      <c r="M64" s="8">
        <f t="shared" si="3"/>
        <v>42160.208333333328</v>
      </c>
      <c r="N64">
        <v>1433566800</v>
      </c>
      <c r="O64" s="8">
        <f t="shared" si="4"/>
        <v>42161.208333333328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0.11851063829787234</v>
      </c>
      <c r="G65" t="s">
        <v>14</v>
      </c>
      <c r="H65" s="25">
        <f t="shared" si="2"/>
        <v>111.4</v>
      </c>
      <c r="I65">
        <v>5</v>
      </c>
      <c r="J65" t="s">
        <v>21</v>
      </c>
      <c r="K65" t="s">
        <v>22</v>
      </c>
      <c r="L65">
        <v>1493355600</v>
      </c>
      <c r="M65" s="8">
        <f t="shared" si="3"/>
        <v>42853.208333333328</v>
      </c>
      <c r="N65">
        <v>1493874000</v>
      </c>
      <c r="O65" s="8">
        <f t="shared" si="4"/>
        <v>42859.208333333328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0.97642857142857142</v>
      </c>
      <c r="G66" t="s">
        <v>14</v>
      </c>
      <c r="H66" s="25">
        <f t="shared" si="2"/>
        <v>71.94736842105263</v>
      </c>
      <c r="I66">
        <v>38</v>
      </c>
      <c r="J66" t="s">
        <v>21</v>
      </c>
      <c r="K66" t="s">
        <v>22</v>
      </c>
      <c r="L66">
        <v>1530507600</v>
      </c>
      <c r="M66" s="8">
        <f t="shared" si="3"/>
        <v>43283.208333333328</v>
      </c>
      <c r="N66">
        <v>1531803600</v>
      </c>
      <c r="O66" s="8">
        <f t="shared" si="4"/>
        <v>43298.208333333328</v>
      </c>
      <c r="P66" t="b">
        <v>0</v>
      </c>
      <c r="Q66" t="b">
        <v>1</v>
      </c>
      <c r="R66" t="s">
        <v>28</v>
      </c>
      <c r="S66" t="str">
        <f t="shared" si="0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 s="25">
        <f t="shared" ref="H67:H130" si="7">IF(I67=0,"",E67/I67)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8">
        <f t="shared" ref="M67:M130" si="8">(((L67/60)/60)/24)+DATE(1970,1,1)</f>
        <v>40570.25</v>
      </c>
      <c r="N67">
        <v>1296712800</v>
      </c>
      <c r="O67" s="8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 s="25">
        <f t="shared" si="7"/>
        <v>108.91666666666667</v>
      </c>
      <c r="I68">
        <v>12</v>
      </c>
      <c r="J68" t="s">
        <v>21</v>
      </c>
      <c r="K68" t="s">
        <v>22</v>
      </c>
      <c r="L68">
        <v>1428469200</v>
      </c>
      <c r="M68" s="8">
        <f t="shared" si="8"/>
        <v>42102.208333333328</v>
      </c>
      <c r="N68">
        <v>1428901200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 s="25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 s="8">
        <f t="shared" si="8"/>
        <v>40203.25</v>
      </c>
      <c r="N69">
        <v>1264831200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 s="25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8">
        <f t="shared" si="8"/>
        <v>42943.208333333328</v>
      </c>
      <c r="N70">
        <v>1505192400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 s="25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 s="8">
        <f t="shared" si="8"/>
        <v>40531.25</v>
      </c>
      <c r="N71">
        <v>1295676000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 s="25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8">
        <f t="shared" si="8"/>
        <v>40484.208333333336</v>
      </c>
      <c r="N72">
        <v>1292911200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 s="25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 s="8">
        <f t="shared" si="8"/>
        <v>43799.25</v>
      </c>
      <c r="N73">
        <v>1575439200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 s="25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 s="8">
        <f t="shared" si="8"/>
        <v>42186.208333333328</v>
      </c>
      <c r="N74">
        <v>1438837200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 s="25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 s="8">
        <f t="shared" si="8"/>
        <v>42701.25</v>
      </c>
      <c r="N75">
        <v>1480485600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 s="25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 s="8">
        <f t="shared" si="8"/>
        <v>42456.208333333328</v>
      </c>
      <c r="N76">
        <v>1459141200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 s="25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 s="8">
        <f t="shared" si="8"/>
        <v>43296.208333333328</v>
      </c>
      <c r="N77">
        <v>1532322000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 s="25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 s="8">
        <f t="shared" si="8"/>
        <v>42027.25</v>
      </c>
      <c r="N78">
        <v>1426222800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 s="25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 s="8">
        <f t="shared" si="8"/>
        <v>40448.208333333336</v>
      </c>
      <c r="N79">
        <v>1286773200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 s="25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 s="8">
        <f t="shared" si="8"/>
        <v>43206.208333333328</v>
      </c>
      <c r="N80">
        <v>1523941200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 s="25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 s="8">
        <f t="shared" si="8"/>
        <v>43267.208333333328</v>
      </c>
      <c r="N81">
        <v>1529557200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 s="25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 s="8">
        <f t="shared" si="8"/>
        <v>42976.208333333328</v>
      </c>
      <c r="N82">
        <v>1506574800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 s="25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 s="8">
        <f t="shared" si="8"/>
        <v>43062.25</v>
      </c>
      <c r="N83">
        <v>1513576800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 s="25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 s="8">
        <f t="shared" si="8"/>
        <v>43482.25</v>
      </c>
      <c r="N84">
        <v>1548309600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 s="25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 s="8">
        <f t="shared" si="8"/>
        <v>42579.208333333328</v>
      </c>
      <c r="N85">
        <v>1471582800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 s="25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 s="8">
        <f t="shared" si="8"/>
        <v>41118.208333333336</v>
      </c>
      <c r="N86">
        <v>1344315600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 s="25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 s="8">
        <f t="shared" si="8"/>
        <v>40797.208333333336</v>
      </c>
      <c r="N87">
        <v>1316408400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 s="25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 s="8">
        <f t="shared" si="8"/>
        <v>42128.208333333328</v>
      </c>
      <c r="N88">
        <v>1431838800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 s="25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 s="8">
        <f t="shared" si="8"/>
        <v>40610.25</v>
      </c>
      <c r="N89">
        <v>1300510800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 s="25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 s="8">
        <f t="shared" si="8"/>
        <v>42110.208333333328</v>
      </c>
      <c r="N90">
        <v>1431061200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 s="25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 s="8">
        <f t="shared" si="8"/>
        <v>40283.208333333336</v>
      </c>
      <c r="N91">
        <v>1271480400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 s="25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 s="8">
        <f t="shared" si="8"/>
        <v>42425.25</v>
      </c>
      <c r="N92">
        <v>1456380000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 s="25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8">
        <f t="shared" si="8"/>
        <v>42588.208333333328</v>
      </c>
      <c r="N93">
        <v>1472878800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 s="25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 s="8">
        <f t="shared" si="8"/>
        <v>40352.208333333336</v>
      </c>
      <c r="N94">
        <v>1277355600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 s="25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 s="8">
        <f t="shared" si="8"/>
        <v>41202.208333333336</v>
      </c>
      <c r="N95">
        <v>1351054800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 s="25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 s="8">
        <f t="shared" si="8"/>
        <v>43562.208333333328</v>
      </c>
      <c r="N96">
        <v>1555563600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 s="25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 s="8">
        <f t="shared" si="8"/>
        <v>43752.208333333328</v>
      </c>
      <c r="N97">
        <v>1571634000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 s="25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 s="8">
        <f t="shared" si="8"/>
        <v>40612.25</v>
      </c>
      <c r="N98">
        <v>1300856400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 s="25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 s="8">
        <f t="shared" si="8"/>
        <v>42180.208333333328</v>
      </c>
      <c r="N99">
        <v>1439874000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 s="25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8">
        <f t="shared" si="8"/>
        <v>42212.208333333328</v>
      </c>
      <c r="N100">
        <v>1438318800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 s="25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8">
        <f t="shared" si="8"/>
        <v>41968.25</v>
      </c>
      <c r="N101">
        <v>1419400800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 s="25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8">
        <f t="shared" si="8"/>
        <v>40835.208333333336</v>
      </c>
      <c r="N102">
        <v>1320555600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 s="25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8">
        <f t="shared" si="8"/>
        <v>42056.25</v>
      </c>
      <c r="N103">
        <v>1425103200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 s="25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8">
        <f t="shared" si="8"/>
        <v>43234.208333333328</v>
      </c>
      <c r="N104">
        <v>1526878800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 s="25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8">
        <f t="shared" si="8"/>
        <v>40475.208333333336</v>
      </c>
      <c r="N105">
        <v>1288674000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 s="25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8">
        <f t="shared" si="8"/>
        <v>42878.208333333328</v>
      </c>
      <c r="N106">
        <v>1495602000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 s="25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8">
        <f t="shared" si="8"/>
        <v>41366.208333333336</v>
      </c>
      <c r="N107">
        <v>1366434000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 s="25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8">
        <f t="shared" si="8"/>
        <v>43716.208333333328</v>
      </c>
      <c r="N108">
        <v>1568350800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 s="25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8">
        <f t="shared" si="8"/>
        <v>43213.208333333328</v>
      </c>
      <c r="N109">
        <v>1525928400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 s="25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8">
        <f t="shared" si="8"/>
        <v>41005.208333333336</v>
      </c>
      <c r="N110">
        <v>1336885200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 s="25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8">
        <f t="shared" si="8"/>
        <v>41651.25</v>
      </c>
      <c r="N111">
        <v>1389679200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 s="25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8">
        <f t="shared" si="8"/>
        <v>43354.208333333328</v>
      </c>
      <c r="N112">
        <v>1538283600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 s="25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8">
        <f t="shared" si="8"/>
        <v>41174.208333333336</v>
      </c>
      <c r="N113">
        <v>1348808400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 s="25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8">
        <f t="shared" si="8"/>
        <v>41875.208333333336</v>
      </c>
      <c r="N114">
        <v>1410152400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 s="25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8">
        <f t="shared" si="8"/>
        <v>42990.208333333328</v>
      </c>
      <c r="N115">
        <v>1505797200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 s="25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8">
        <f t="shared" si="8"/>
        <v>43564.208333333328</v>
      </c>
      <c r="N116">
        <v>1554872400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 s="25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8">
        <f t="shared" si="8"/>
        <v>43056.25</v>
      </c>
      <c r="N117">
        <v>1513922400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 s="25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8">
        <f t="shared" si="8"/>
        <v>42265.208333333328</v>
      </c>
      <c r="N118">
        <v>1442638800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 s="25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8">
        <f t="shared" si="8"/>
        <v>40808.208333333336</v>
      </c>
      <c r="N119">
        <v>1317186000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 s="25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8">
        <f t="shared" si="8"/>
        <v>41665.25</v>
      </c>
      <c r="N120">
        <v>1391234400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 s="25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8">
        <f t="shared" si="8"/>
        <v>41806.208333333336</v>
      </c>
      <c r="N121">
        <v>1404363600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 s="25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8">
        <f t="shared" si="8"/>
        <v>42111.208333333328</v>
      </c>
      <c r="N122">
        <v>1429592400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 s="25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8">
        <f t="shared" si="8"/>
        <v>41917.208333333336</v>
      </c>
      <c r="N123">
        <v>1413608400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 s="25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8">
        <f t="shared" si="8"/>
        <v>41970.25</v>
      </c>
      <c r="N124">
        <v>1419400800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 s="25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8">
        <f t="shared" si="8"/>
        <v>42332.25</v>
      </c>
      <c r="N125">
        <v>1448604000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 s="25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8">
        <f t="shared" si="8"/>
        <v>43598.208333333328</v>
      </c>
      <c r="N126">
        <v>1562302800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 s="25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8">
        <f t="shared" si="8"/>
        <v>43362.208333333328</v>
      </c>
      <c r="N127">
        <v>1537678800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 s="25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8">
        <f t="shared" si="8"/>
        <v>42596.208333333328</v>
      </c>
      <c r="N128">
        <v>1473570000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 s="25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8">
        <f t="shared" si="8"/>
        <v>40310.208333333336</v>
      </c>
      <c r="N129">
        <v>1273899600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 s="25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8">
        <f t="shared" si="8"/>
        <v>40417.208333333336</v>
      </c>
      <c r="N130">
        <v>1284008400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 s="25">
        <f t="shared" ref="H131:H194" si="13">IF(I131=0,"",E131/I131)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8">
        <f t="shared" ref="M131:M194" si="14">(((L131/60)/60)/24)+DATE(1970,1,1)</f>
        <v>42038.25</v>
      </c>
      <c r="N131">
        <v>1425103200</v>
      </c>
      <c r="O131" s="8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 s="25">
        <f t="shared" si="13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8">
        <f t="shared" si="14"/>
        <v>40842.208333333336</v>
      </c>
      <c r="N132">
        <v>1320991200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 s="25">
        <f t="shared" si="13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8">
        <f t="shared" si="14"/>
        <v>41607.25</v>
      </c>
      <c r="N133">
        <v>1386828000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 s="25">
        <f t="shared" si="13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8">
        <f t="shared" si="14"/>
        <v>43112.25</v>
      </c>
      <c r="N134">
        <v>1517119200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 s="25">
        <f t="shared" si="13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8">
        <f t="shared" si="14"/>
        <v>40767.208333333336</v>
      </c>
      <c r="N135">
        <v>1315026000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 s="25">
        <f t="shared" si="13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8">
        <f t="shared" si="14"/>
        <v>40713.208333333336</v>
      </c>
      <c r="N136">
        <v>1312693200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 s="25">
        <f t="shared" si="13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8">
        <f t="shared" si="14"/>
        <v>41340.25</v>
      </c>
      <c r="N137">
        <v>1363064400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 s="25">
        <f t="shared" si="13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8">
        <f t="shared" si="14"/>
        <v>41797.208333333336</v>
      </c>
      <c r="N138">
        <v>1403154000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 s="25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 s="8">
        <f t="shared" si="14"/>
        <v>40457.208333333336</v>
      </c>
      <c r="N139">
        <v>1286859600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 s="25">
        <f t="shared" si="13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8">
        <f t="shared" si="14"/>
        <v>41180.208333333336</v>
      </c>
      <c r="N140">
        <v>1349326800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 s="25">
        <f t="shared" si="13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8">
        <f t="shared" si="14"/>
        <v>42115.208333333328</v>
      </c>
      <c r="N141">
        <v>1430974800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 s="25">
        <f t="shared" si="13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8">
        <f t="shared" si="14"/>
        <v>43156.25</v>
      </c>
      <c r="N142">
        <v>1519970400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 s="25">
        <f t="shared" si="13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8">
        <f t="shared" si="14"/>
        <v>42167.208333333328</v>
      </c>
      <c r="N143">
        <v>1434603600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 s="25">
        <f t="shared" si="13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8">
        <f t="shared" si="14"/>
        <v>41005.208333333336</v>
      </c>
      <c r="N144">
        <v>1337230800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 s="25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 s="8">
        <f t="shared" si="14"/>
        <v>40357.208333333336</v>
      </c>
      <c r="N145">
        <v>1279429200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 s="25">
        <f t="shared" si="13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8">
        <f t="shared" si="14"/>
        <v>43633.208333333328</v>
      </c>
      <c r="N146">
        <v>1561438800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 s="25">
        <f t="shared" si="13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8">
        <f t="shared" si="14"/>
        <v>41889.208333333336</v>
      </c>
      <c r="N147">
        <v>1410498000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 s="25">
        <f t="shared" si="13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8">
        <f t="shared" si="14"/>
        <v>40855.25</v>
      </c>
      <c r="N148">
        <v>1322460000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 s="25">
        <f t="shared" si="13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8">
        <f t="shared" si="14"/>
        <v>42534.208333333328</v>
      </c>
      <c r="N149">
        <v>1466312400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 s="25">
        <f t="shared" si="13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8">
        <f t="shared" si="14"/>
        <v>42941.208333333328</v>
      </c>
      <c r="N150">
        <v>1501736400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 s="25">
        <f t="shared" si="13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8">
        <f t="shared" si="14"/>
        <v>41275.25</v>
      </c>
      <c r="N151">
        <v>1361512800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 s="25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 s="8">
        <f t="shared" si="14"/>
        <v>43450.25</v>
      </c>
      <c r="N152">
        <v>1545026400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 s="25">
        <f t="shared" si="13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8">
        <f t="shared" si="14"/>
        <v>41799.208333333336</v>
      </c>
      <c r="N153">
        <v>1406696400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 s="25">
        <f t="shared" si="13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8">
        <f t="shared" si="14"/>
        <v>42783.25</v>
      </c>
      <c r="N154">
        <v>1487916000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 s="25">
        <f t="shared" si="13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8">
        <f t="shared" si="14"/>
        <v>41201.208333333336</v>
      </c>
      <c r="N155">
        <v>1351141200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 s="25">
        <f t="shared" si="13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8">
        <f t="shared" si="14"/>
        <v>42502.208333333328</v>
      </c>
      <c r="N156">
        <v>1465016400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 s="25">
        <f t="shared" si="13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8">
        <f t="shared" si="14"/>
        <v>40262.208333333336</v>
      </c>
      <c r="N157">
        <v>1270789200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 s="25">
        <f t="shared" si="13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8">
        <f t="shared" si="14"/>
        <v>43743.208333333328</v>
      </c>
      <c r="N158">
        <v>1572325200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 s="25">
        <f t="shared" si="13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8">
        <f t="shared" si="14"/>
        <v>41638.25</v>
      </c>
      <c r="N159">
        <v>1389420000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 s="25">
        <f t="shared" si="13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8">
        <f t="shared" si="14"/>
        <v>42346.25</v>
      </c>
      <c r="N160">
        <v>1449640800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 s="25">
        <f t="shared" si="13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8">
        <f t="shared" si="14"/>
        <v>43551.208333333328</v>
      </c>
      <c r="N161">
        <v>1555218000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 s="25">
        <f t="shared" si="13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8">
        <f t="shared" si="14"/>
        <v>43582.208333333328</v>
      </c>
      <c r="N162">
        <v>1557723600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 s="25">
        <f t="shared" si="13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8">
        <f t="shared" si="14"/>
        <v>42270.208333333328</v>
      </c>
      <c r="N163">
        <v>1443502800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 s="25">
        <f t="shared" si="13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8">
        <f t="shared" si="14"/>
        <v>43442.25</v>
      </c>
      <c r="N164">
        <v>1546840800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 s="25">
        <f t="shared" si="13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8">
        <f t="shared" si="14"/>
        <v>43028.208333333328</v>
      </c>
      <c r="N165">
        <v>1512712800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 s="25">
        <f t="shared" si="13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8">
        <f t="shared" si="14"/>
        <v>43016.208333333328</v>
      </c>
      <c r="N166">
        <v>1507525200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 s="25">
        <f t="shared" si="13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8">
        <f t="shared" si="14"/>
        <v>42948.208333333328</v>
      </c>
      <c r="N167">
        <v>1504328400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 s="25">
        <f t="shared" si="13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8">
        <f t="shared" si="14"/>
        <v>40534.25</v>
      </c>
      <c r="N168">
        <v>1293343200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 s="25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 s="8">
        <f t="shared" si="14"/>
        <v>41435.208333333336</v>
      </c>
      <c r="N169">
        <v>1371704400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 s="25">
        <f t="shared" si="13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8">
        <f t="shared" si="14"/>
        <v>43518.25</v>
      </c>
      <c r="N170">
        <v>1552798800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 s="25">
        <f t="shared" si="13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8">
        <f t="shared" si="14"/>
        <v>41077.208333333336</v>
      </c>
      <c r="N171">
        <v>1342328400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 s="25">
        <f t="shared" si="13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8">
        <f t="shared" si="14"/>
        <v>42950.208333333328</v>
      </c>
      <c r="N172">
        <v>1502341200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 s="25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 s="8">
        <f t="shared" si="14"/>
        <v>41718.208333333336</v>
      </c>
      <c r="N173">
        <v>1397192400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 s="25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 s="8">
        <f t="shared" si="14"/>
        <v>41839.208333333336</v>
      </c>
      <c r="N174">
        <v>1407042000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 s="25">
        <f t="shared" si="13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8">
        <f t="shared" si="14"/>
        <v>41412.208333333336</v>
      </c>
      <c r="N175">
        <v>1369371600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 s="25">
        <f t="shared" si="13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8">
        <f t="shared" si="14"/>
        <v>42282.208333333328</v>
      </c>
      <c r="N176">
        <v>1444107600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 s="25">
        <f t="shared" si="13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8">
        <f t="shared" si="14"/>
        <v>42613.208333333328</v>
      </c>
      <c r="N177">
        <v>1474261200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 s="25">
        <f t="shared" si="13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8">
        <f t="shared" si="14"/>
        <v>42616.208333333328</v>
      </c>
      <c r="N178">
        <v>1473656400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 s="25">
        <f t="shared" si="13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8">
        <f t="shared" si="14"/>
        <v>40497.25</v>
      </c>
      <c r="N179">
        <v>1291960800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 s="25">
        <f t="shared" si="13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8">
        <f t="shared" si="14"/>
        <v>42999.208333333328</v>
      </c>
      <c r="N180">
        <v>1506747600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 s="25">
        <f t="shared" si="13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8">
        <f t="shared" si="14"/>
        <v>41350.208333333336</v>
      </c>
      <c r="N181">
        <v>1363582800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 s="25">
        <f t="shared" si="13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8">
        <f t="shared" si="14"/>
        <v>40259.208333333336</v>
      </c>
      <c r="N182">
        <v>1269666000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 s="25">
        <f t="shared" si="13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8">
        <f t="shared" si="14"/>
        <v>43012.208333333328</v>
      </c>
      <c r="N183">
        <v>1508648400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 s="25">
        <f t="shared" si="13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8">
        <f t="shared" si="14"/>
        <v>43631.208333333328</v>
      </c>
      <c r="N184">
        <v>1561957200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 s="25">
        <f t="shared" si="13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8">
        <f t="shared" si="14"/>
        <v>40430.208333333336</v>
      </c>
      <c r="N185">
        <v>1285131600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 s="25">
        <f t="shared" si="13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8">
        <f t="shared" si="14"/>
        <v>43588.208333333328</v>
      </c>
      <c r="N186">
        <v>1556946000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 s="25">
        <f t="shared" si="13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8">
        <f t="shared" si="14"/>
        <v>43233.208333333328</v>
      </c>
      <c r="N187">
        <v>1527138000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 s="25">
        <f t="shared" si="13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8">
        <f t="shared" si="14"/>
        <v>41782.208333333336</v>
      </c>
      <c r="N188">
        <v>1402117200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 s="25">
        <f t="shared" si="13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8">
        <f t="shared" si="14"/>
        <v>41328.25</v>
      </c>
      <c r="N189">
        <v>1364014800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 s="25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 s="8">
        <f t="shared" si="14"/>
        <v>41975.25</v>
      </c>
      <c r="N190">
        <v>1417586400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 s="25">
        <f t="shared" si="13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8">
        <f t="shared" si="14"/>
        <v>42433.25</v>
      </c>
      <c r="N191">
        <v>1457071200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 s="25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 s="8">
        <f t="shared" si="14"/>
        <v>41429.208333333336</v>
      </c>
      <c r="N192">
        <v>1370408400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 s="25">
        <f t="shared" si="13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8">
        <f t="shared" si="14"/>
        <v>43536.208333333328</v>
      </c>
      <c r="N193">
        <v>1552626000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 s="25">
        <f t="shared" si="13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8">
        <f t="shared" si="14"/>
        <v>41817.208333333336</v>
      </c>
      <c r="N194">
        <v>1404190800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 s="25">
        <f t="shared" ref="H195:H258" si="19">IF(I195=0,"",E195/I195)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8">
        <f t="shared" ref="M195:M258" si="20">(((L195/60)/60)/24)+DATE(1970,1,1)</f>
        <v>43198.208333333328</v>
      </c>
      <c r="N195">
        <v>1523509200</v>
      </c>
      <c r="O195" s="8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 s="25">
        <f t="shared" si="19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8">
        <f t="shared" si="20"/>
        <v>42261.208333333328</v>
      </c>
      <c r="N196">
        <v>1443589200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 s="25">
        <f t="shared" si="1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8">
        <f t="shared" si="20"/>
        <v>43310.208333333328</v>
      </c>
      <c r="N197">
        <v>1533445200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 s="25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 s="8">
        <f t="shared" si="20"/>
        <v>42616.208333333328</v>
      </c>
      <c r="N198">
        <v>1474520400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 s="25">
        <f t="shared" si="1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8">
        <f t="shared" si="20"/>
        <v>42909.208333333328</v>
      </c>
      <c r="N199">
        <v>1499403600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 s="25">
        <f t="shared" si="1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8">
        <f t="shared" si="20"/>
        <v>40396.208333333336</v>
      </c>
      <c r="N200">
        <v>1283576400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 s="25">
        <f t="shared" si="19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8">
        <f t="shared" si="20"/>
        <v>42192.208333333328</v>
      </c>
      <c r="N201">
        <v>1436590800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 s="25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 s="8">
        <f t="shared" si="20"/>
        <v>40262.208333333336</v>
      </c>
      <c r="N202">
        <v>1270443600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 s="25">
        <f t="shared" si="1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8">
        <f t="shared" si="20"/>
        <v>41845.208333333336</v>
      </c>
      <c r="N203">
        <v>1407819600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 s="25">
        <f t="shared" si="19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8">
        <f t="shared" si="20"/>
        <v>40818.208333333336</v>
      </c>
      <c r="N204">
        <v>1317877200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 s="25">
        <f t="shared" si="1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8">
        <f t="shared" si="20"/>
        <v>42752.25</v>
      </c>
      <c r="N205">
        <v>1484805600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 s="25">
        <f t="shared" si="19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8">
        <f t="shared" si="20"/>
        <v>40636.208333333336</v>
      </c>
      <c r="N206">
        <v>1302670800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 s="25">
        <f t="shared" si="19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8">
        <f t="shared" si="20"/>
        <v>43390.208333333328</v>
      </c>
      <c r="N207">
        <v>1540789200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 s="25">
        <f t="shared" si="19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8">
        <f t="shared" si="20"/>
        <v>40236.25</v>
      </c>
      <c r="N208">
        <v>1268028000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 s="25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 s="8">
        <f t="shared" si="20"/>
        <v>43340.208333333328</v>
      </c>
      <c r="N209">
        <v>1537160400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 s="25">
        <f t="shared" si="1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8">
        <f t="shared" si="20"/>
        <v>43048.25</v>
      </c>
      <c r="N210">
        <v>1512280800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 s="25">
        <f t="shared" si="1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8">
        <f t="shared" si="20"/>
        <v>42496.208333333328</v>
      </c>
      <c r="N211">
        <v>1463115600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 s="25">
        <f t="shared" si="1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8">
        <f t="shared" si="20"/>
        <v>42797.25</v>
      </c>
      <c r="N212">
        <v>1490850000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 s="25">
        <f t="shared" si="1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8">
        <f t="shared" si="20"/>
        <v>41513.208333333336</v>
      </c>
      <c r="N213">
        <v>1379653200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 s="25">
        <f t="shared" si="1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8">
        <f t="shared" si="20"/>
        <v>43814.25</v>
      </c>
      <c r="N214">
        <v>1580364000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 s="25">
        <f t="shared" si="1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8">
        <f t="shared" si="20"/>
        <v>40488.208333333336</v>
      </c>
      <c r="N215">
        <v>1289714400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 s="25">
        <f t="shared" si="1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8">
        <f t="shared" si="20"/>
        <v>40409.208333333336</v>
      </c>
      <c r="N216">
        <v>1282712400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 s="25">
        <f t="shared" si="1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8">
        <f t="shared" si="20"/>
        <v>43509.25</v>
      </c>
      <c r="N217">
        <v>1550210400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 s="25">
        <f t="shared" si="1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8">
        <f t="shared" si="20"/>
        <v>40869.25</v>
      </c>
      <c r="N218">
        <v>1322114400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 s="25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8">
        <f t="shared" si="20"/>
        <v>43583.208333333328</v>
      </c>
      <c r="N219">
        <v>1557205200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 s="25">
        <f t="shared" si="1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8">
        <f t="shared" si="20"/>
        <v>40858.25</v>
      </c>
      <c r="N220">
        <v>1323928800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 s="25">
        <f t="shared" si="1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8">
        <f t="shared" si="20"/>
        <v>41137.208333333336</v>
      </c>
      <c r="N221">
        <v>1346130000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 s="25">
        <f t="shared" si="19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8">
        <f t="shared" si="20"/>
        <v>40725.208333333336</v>
      </c>
      <c r="N222">
        <v>1311051600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 s="25">
        <f t="shared" si="1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8">
        <f t="shared" si="20"/>
        <v>41081.208333333336</v>
      </c>
      <c r="N223">
        <v>1340427600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 s="25">
        <f t="shared" si="1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8">
        <f t="shared" si="20"/>
        <v>41914.208333333336</v>
      </c>
      <c r="N224">
        <v>1412312400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 s="25">
        <f t="shared" si="1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8">
        <f t="shared" si="20"/>
        <v>42445.208333333328</v>
      </c>
      <c r="N225">
        <v>1459314000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 s="25">
        <f t="shared" si="1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8">
        <f t="shared" si="20"/>
        <v>41906.208333333336</v>
      </c>
      <c r="N226">
        <v>1415426400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 s="25">
        <f t="shared" si="1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8">
        <f t="shared" si="20"/>
        <v>41762.208333333336</v>
      </c>
      <c r="N227">
        <v>1399093200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 s="25">
        <f t="shared" si="1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8">
        <f t="shared" si="20"/>
        <v>40276.208333333336</v>
      </c>
      <c r="N228">
        <v>1273899600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 s="25">
        <f t="shared" si="1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8">
        <f t="shared" si="20"/>
        <v>42139.208333333328</v>
      </c>
      <c r="N229">
        <v>1432184400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 s="25">
        <f t="shared" si="1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8">
        <f t="shared" si="20"/>
        <v>42613.208333333328</v>
      </c>
      <c r="N230">
        <v>1474779600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 s="25">
        <f t="shared" si="1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8">
        <f t="shared" si="20"/>
        <v>42887.208333333328</v>
      </c>
      <c r="N231">
        <v>1500440400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 s="25">
        <f t="shared" si="1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8">
        <f t="shared" si="20"/>
        <v>43805.25</v>
      </c>
      <c r="N232">
        <v>1575612000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 s="25">
        <f t="shared" si="19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8">
        <f t="shared" si="20"/>
        <v>41415.208333333336</v>
      </c>
      <c r="N233">
        <v>1374123600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 s="25">
        <f t="shared" si="19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8">
        <f t="shared" si="20"/>
        <v>42576.208333333328</v>
      </c>
      <c r="N234">
        <v>1469509200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 s="25">
        <f t="shared" si="19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8">
        <f t="shared" si="20"/>
        <v>40706.208333333336</v>
      </c>
      <c r="N235">
        <v>1309237200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 s="25">
        <f t="shared" si="1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8">
        <f t="shared" si="20"/>
        <v>42969.208333333328</v>
      </c>
      <c r="N236">
        <v>1503982800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 s="25">
        <f t="shared" si="19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8">
        <f t="shared" si="20"/>
        <v>42779.25</v>
      </c>
      <c r="N237">
        <v>1487397600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 s="25">
        <f t="shared" si="19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8">
        <f t="shared" si="20"/>
        <v>43641.208333333328</v>
      </c>
      <c r="N238">
        <v>1562043600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 s="25">
        <f t="shared" si="1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8">
        <f t="shared" si="20"/>
        <v>41754.208333333336</v>
      </c>
      <c r="N239">
        <v>1398574800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 s="25">
        <f t="shared" si="19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8">
        <f t="shared" si="20"/>
        <v>43083.25</v>
      </c>
      <c r="N240">
        <v>1515391200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 s="25">
        <f t="shared" si="19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8">
        <f t="shared" si="20"/>
        <v>42245.208333333328</v>
      </c>
      <c r="N241">
        <v>1441170000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 s="25">
        <f t="shared" si="1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8">
        <f t="shared" si="20"/>
        <v>40396.208333333336</v>
      </c>
      <c r="N242">
        <v>1281157200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 s="25">
        <f t="shared" si="1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8">
        <f t="shared" si="20"/>
        <v>41742.208333333336</v>
      </c>
      <c r="N243">
        <v>1398229200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 s="25">
        <f t="shared" si="1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8">
        <f t="shared" si="20"/>
        <v>42865.208333333328</v>
      </c>
      <c r="N244">
        <v>1495256400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 s="25">
        <f t="shared" si="1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8">
        <f t="shared" si="20"/>
        <v>43163.25</v>
      </c>
      <c r="N245">
        <v>1520402400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 s="25">
        <f t="shared" si="19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8">
        <f t="shared" si="20"/>
        <v>41834.208333333336</v>
      </c>
      <c r="N246">
        <v>1409806800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 s="25">
        <f t="shared" si="1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8">
        <f t="shared" si="20"/>
        <v>41736.208333333336</v>
      </c>
      <c r="N247">
        <v>1396933200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 s="25">
        <f t="shared" si="1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8">
        <f t="shared" si="20"/>
        <v>41491.208333333336</v>
      </c>
      <c r="N248">
        <v>1376024400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 s="25">
        <f t="shared" si="1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8">
        <f t="shared" si="20"/>
        <v>42726.25</v>
      </c>
      <c r="N249">
        <v>1483682400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 s="25">
        <f t="shared" si="1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8">
        <f t="shared" si="20"/>
        <v>42004.25</v>
      </c>
      <c r="N250">
        <v>1420437600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 s="25">
        <f t="shared" si="1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8">
        <f t="shared" si="20"/>
        <v>42006.25</v>
      </c>
      <c r="N251">
        <v>1420783200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 s="25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 s="8">
        <f t="shared" si="20"/>
        <v>40203.25</v>
      </c>
      <c r="N252">
        <v>1267423200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 s="25">
        <f t="shared" si="1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8">
        <f t="shared" si="20"/>
        <v>41252.25</v>
      </c>
      <c r="N253">
        <v>1355205600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 s="25">
        <f t="shared" si="19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8">
        <f t="shared" si="20"/>
        <v>41572.208333333336</v>
      </c>
      <c r="N254">
        <v>1383109200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 s="25">
        <f t="shared" si="1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8">
        <f t="shared" si="20"/>
        <v>40641.208333333336</v>
      </c>
      <c r="N255">
        <v>1303275600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 s="25">
        <f t="shared" si="19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8">
        <f t="shared" si="20"/>
        <v>42787.25</v>
      </c>
      <c r="N256">
        <v>1487829600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 s="25">
        <f t="shared" si="1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8">
        <f t="shared" si="20"/>
        <v>40590.25</v>
      </c>
      <c r="N257">
        <v>1298268000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 s="25">
        <f t="shared" si="19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8">
        <f t="shared" si="20"/>
        <v>42393.25</v>
      </c>
      <c r="N258">
        <v>1456812000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 s="25">
        <f t="shared" ref="H259:H322" si="25">IF(I259=0,"",E259/I259)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8">
        <f t="shared" ref="M259:M322" si="26">(((L259/60)/60)/24)+DATE(1970,1,1)</f>
        <v>41338.25</v>
      </c>
      <c r="N259">
        <v>1363669200</v>
      </c>
      <c r="O259" s="8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 s="25">
        <f t="shared" si="25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8">
        <f t="shared" si="26"/>
        <v>42712.25</v>
      </c>
      <c r="N260">
        <v>1482904800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 s="25">
        <f t="shared" si="25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8">
        <f t="shared" si="26"/>
        <v>41251.25</v>
      </c>
      <c r="N261">
        <v>1356588000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 s="25">
        <f t="shared" si="25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8">
        <f t="shared" si="26"/>
        <v>41180.208333333336</v>
      </c>
      <c r="N262">
        <v>1349845200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 s="25">
        <f t="shared" si="25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8">
        <f t="shared" si="26"/>
        <v>40415.208333333336</v>
      </c>
      <c r="N263">
        <v>1283058000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 s="25">
        <f t="shared" si="25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8">
        <f t="shared" si="26"/>
        <v>40638.208333333336</v>
      </c>
      <c r="N264">
        <v>1304226000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 s="25">
        <f t="shared" si="25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8">
        <f t="shared" si="26"/>
        <v>40187.25</v>
      </c>
      <c r="N265">
        <v>1263016800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 s="25">
        <f t="shared" si="25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8">
        <f t="shared" si="26"/>
        <v>41317.25</v>
      </c>
      <c r="N266">
        <v>1362031200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 s="25">
        <f t="shared" si="25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8">
        <f t="shared" si="26"/>
        <v>42372.25</v>
      </c>
      <c r="N267">
        <v>1455602400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 s="25">
        <f t="shared" si="25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8">
        <f t="shared" si="26"/>
        <v>41950.25</v>
      </c>
      <c r="N268">
        <v>1418191200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 s="25">
        <f t="shared" si="25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8">
        <f t="shared" si="26"/>
        <v>41206.208333333336</v>
      </c>
      <c r="N269">
        <v>1352440800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 s="25">
        <f t="shared" si="25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8">
        <f t="shared" si="26"/>
        <v>41186.208333333336</v>
      </c>
      <c r="N270">
        <v>1353304800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 s="25">
        <f t="shared" si="25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8">
        <f t="shared" si="26"/>
        <v>43496.25</v>
      </c>
      <c r="N271">
        <v>1550728800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 s="25">
        <f t="shared" si="25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8">
        <f t="shared" si="26"/>
        <v>40514.25</v>
      </c>
      <c r="N272">
        <v>1291442400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 s="25">
        <f t="shared" si="25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8">
        <f t="shared" si="26"/>
        <v>42345.25</v>
      </c>
      <c r="N273">
        <v>1452146400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 s="25">
        <f t="shared" si="25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8">
        <f t="shared" si="26"/>
        <v>43656.208333333328</v>
      </c>
      <c r="N274">
        <v>1564894800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 s="25">
        <f t="shared" si="25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8">
        <f t="shared" si="26"/>
        <v>42995.208333333328</v>
      </c>
      <c r="N275">
        <v>1505883600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 s="25">
        <f t="shared" si="25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8">
        <f t="shared" si="26"/>
        <v>43045.25</v>
      </c>
      <c r="N276">
        <v>1510380000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 s="25">
        <f t="shared" si="25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8">
        <f t="shared" si="26"/>
        <v>43561.208333333328</v>
      </c>
      <c r="N277">
        <v>1555218000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 s="25">
        <f t="shared" si="25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8">
        <f t="shared" si="26"/>
        <v>41018.208333333336</v>
      </c>
      <c r="N278">
        <v>1335243600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 s="25">
        <f t="shared" si="25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8">
        <f t="shared" si="26"/>
        <v>40378.208333333336</v>
      </c>
      <c r="N279">
        <v>1279688400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 s="25">
        <f t="shared" si="25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8">
        <f t="shared" si="26"/>
        <v>41239.25</v>
      </c>
      <c r="N280">
        <v>1356069600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 s="25">
        <f t="shared" si="25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8">
        <f t="shared" si="26"/>
        <v>43346.208333333328</v>
      </c>
      <c r="N281">
        <v>1536210000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 s="25">
        <f t="shared" si="25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8">
        <f t="shared" si="26"/>
        <v>43060.25</v>
      </c>
      <c r="N282">
        <v>1511762400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 s="25">
        <f t="shared" si="25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8">
        <f t="shared" si="26"/>
        <v>40979.25</v>
      </c>
      <c r="N283">
        <v>1333256400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 s="25">
        <f t="shared" si="25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8">
        <f t="shared" si="26"/>
        <v>42701.25</v>
      </c>
      <c r="N284">
        <v>1480744800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 s="25">
        <f t="shared" si="25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8">
        <f t="shared" si="26"/>
        <v>42520.208333333328</v>
      </c>
      <c r="N285">
        <v>1465016400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 s="25">
        <f t="shared" si="25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8">
        <f t="shared" si="26"/>
        <v>41030.208333333336</v>
      </c>
      <c r="N286">
        <v>1336280400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 s="25">
        <f t="shared" si="25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8">
        <f t="shared" si="26"/>
        <v>42623.208333333328</v>
      </c>
      <c r="N287">
        <v>1476766800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 s="25">
        <f t="shared" si="25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8">
        <f t="shared" si="26"/>
        <v>42697.25</v>
      </c>
      <c r="N288">
        <v>1480485600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 s="25">
        <f t="shared" si="25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8">
        <f t="shared" si="26"/>
        <v>42122.208333333328</v>
      </c>
      <c r="N289">
        <v>1430197200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 s="25">
        <f t="shared" si="25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8">
        <f t="shared" si="26"/>
        <v>40982.208333333336</v>
      </c>
      <c r="N290">
        <v>1331787600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 s="25">
        <f t="shared" si="25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8">
        <f t="shared" si="26"/>
        <v>42219.208333333328</v>
      </c>
      <c r="N291">
        <v>1438837200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 s="25">
        <f t="shared" si="25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8">
        <f t="shared" si="26"/>
        <v>41404.208333333336</v>
      </c>
      <c r="N292">
        <v>1370926800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 s="25">
        <f t="shared" si="25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8">
        <f t="shared" si="26"/>
        <v>40831.208333333336</v>
      </c>
      <c r="N293">
        <v>1319000400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 s="25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 s="8">
        <f t="shared" si="26"/>
        <v>40984.208333333336</v>
      </c>
      <c r="N294">
        <v>1333429200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 s="25">
        <f t="shared" si="25"/>
        <v>33.28125</v>
      </c>
      <c r="I295">
        <v>32</v>
      </c>
      <c r="J295" t="s">
        <v>107</v>
      </c>
      <c r="K295" t="s">
        <v>108</v>
      </c>
      <c r="L295">
        <v>1286254800</v>
      </c>
      <c r="M295" s="8">
        <f t="shared" si="26"/>
        <v>40456.208333333336</v>
      </c>
      <c r="N295">
        <v>1287032400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 s="25">
        <f t="shared" si="25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8">
        <f t="shared" si="26"/>
        <v>43399.208333333328</v>
      </c>
      <c r="N296">
        <v>1541570400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 s="25">
        <f t="shared" si="25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8">
        <f t="shared" si="26"/>
        <v>41562.208333333336</v>
      </c>
      <c r="N297">
        <v>1383976800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 s="25">
        <f t="shared" si="25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8">
        <f t="shared" si="26"/>
        <v>43493.25</v>
      </c>
      <c r="N298">
        <v>1550556000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 s="25">
        <f t="shared" si="25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8">
        <f t="shared" si="26"/>
        <v>41653.25</v>
      </c>
      <c r="N299">
        <v>1390456800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 s="25">
        <f t="shared" si="25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8">
        <f t="shared" si="26"/>
        <v>42426.25</v>
      </c>
      <c r="N300">
        <v>1458018000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 s="25">
        <f t="shared" si="25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8">
        <f t="shared" si="26"/>
        <v>42432.25</v>
      </c>
      <c r="N301">
        <v>1461819600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 s="25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 s="8">
        <f t="shared" si="26"/>
        <v>42977.208333333328</v>
      </c>
      <c r="N302">
        <v>1504155600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 s="25">
        <f t="shared" si="25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8">
        <f t="shared" si="26"/>
        <v>42061.25</v>
      </c>
      <c r="N303">
        <v>1426395600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 s="25">
        <f t="shared" si="25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8">
        <f t="shared" si="26"/>
        <v>43345.208333333328</v>
      </c>
      <c r="N304">
        <v>1537074000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 s="25">
        <f t="shared" si="25"/>
        <v>87.78125</v>
      </c>
      <c r="I305">
        <v>32</v>
      </c>
      <c r="J305" t="s">
        <v>21</v>
      </c>
      <c r="K305" t="s">
        <v>22</v>
      </c>
      <c r="L305">
        <v>1452146400</v>
      </c>
      <c r="M305" s="8">
        <f t="shared" si="26"/>
        <v>42376.25</v>
      </c>
      <c r="N305">
        <v>1452578400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 s="25">
        <f t="shared" si="25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8">
        <f t="shared" si="26"/>
        <v>42589.208333333328</v>
      </c>
      <c r="N306">
        <v>1474088400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 s="25">
        <f t="shared" si="25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8">
        <f t="shared" si="26"/>
        <v>42448.208333333328</v>
      </c>
      <c r="N307">
        <v>1461906000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 s="25">
        <f t="shared" si="25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8">
        <f t="shared" si="26"/>
        <v>42930.208333333328</v>
      </c>
      <c r="N308">
        <v>1500267600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 s="25">
        <f t="shared" si="25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8">
        <f t="shared" si="26"/>
        <v>41066.208333333336</v>
      </c>
      <c r="N309">
        <v>1340686800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 s="25">
        <f t="shared" si="25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8">
        <f t="shared" si="26"/>
        <v>40651.208333333336</v>
      </c>
      <c r="N310">
        <v>1303189200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 s="25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 s="8">
        <f t="shared" si="26"/>
        <v>40807.208333333336</v>
      </c>
      <c r="N311">
        <v>1318309200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 s="25">
        <f t="shared" si="25"/>
        <v>99.125</v>
      </c>
      <c r="I312">
        <v>16</v>
      </c>
      <c r="J312" t="s">
        <v>21</v>
      </c>
      <c r="K312" t="s">
        <v>22</v>
      </c>
      <c r="L312">
        <v>1270789200</v>
      </c>
      <c r="M312" s="8">
        <f t="shared" si="26"/>
        <v>40277.208333333336</v>
      </c>
      <c r="N312">
        <v>1272171600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 s="25">
        <f t="shared" si="25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8">
        <f t="shared" si="26"/>
        <v>40590.25</v>
      </c>
      <c r="N313">
        <v>1298872800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 s="25">
        <f t="shared" si="25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8">
        <f t="shared" si="26"/>
        <v>41572.208333333336</v>
      </c>
      <c r="N314">
        <v>1383282000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 s="25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 s="8">
        <f t="shared" si="26"/>
        <v>40966.25</v>
      </c>
      <c r="N315">
        <v>1330495200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 s="25">
        <f t="shared" si="25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8">
        <f t="shared" si="26"/>
        <v>43536.208333333328</v>
      </c>
      <c r="N316">
        <v>1552798800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 s="25">
        <f t="shared" si="25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8">
        <f t="shared" si="26"/>
        <v>41783.208333333336</v>
      </c>
      <c r="N317">
        <v>1403413200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 s="25">
        <f t="shared" si="25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8">
        <f t="shared" si="26"/>
        <v>43788.25</v>
      </c>
      <c r="N318">
        <v>1574229600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 s="25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 s="8">
        <f t="shared" si="26"/>
        <v>42869.208333333328</v>
      </c>
      <c r="N319">
        <v>1495861200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 s="25">
        <f t="shared" si="25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8">
        <f t="shared" si="26"/>
        <v>41684.25</v>
      </c>
      <c r="N320">
        <v>1392530400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 s="25">
        <f t="shared" si="25"/>
        <v>50.796875</v>
      </c>
      <c r="I321">
        <v>64</v>
      </c>
      <c r="J321" t="s">
        <v>21</v>
      </c>
      <c r="K321" t="s">
        <v>22</v>
      </c>
      <c r="L321">
        <v>1281589200</v>
      </c>
      <c r="M321" s="8">
        <f t="shared" si="26"/>
        <v>40402.208333333336</v>
      </c>
      <c r="N321">
        <v>1283662800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 s="25">
        <f t="shared" si="25"/>
        <v>101.15</v>
      </c>
      <c r="I322">
        <v>80</v>
      </c>
      <c r="J322" t="s">
        <v>21</v>
      </c>
      <c r="K322" t="s">
        <v>22</v>
      </c>
      <c r="L322">
        <v>1305003600</v>
      </c>
      <c r="M322" s="8">
        <f t="shared" si="26"/>
        <v>40673.208333333336</v>
      </c>
      <c r="N322">
        <v>1305781200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 s="25">
        <f t="shared" ref="H323:H386" si="31">IF(I323=0,"",E323/I323)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8">
        <f t="shared" ref="M323:M386" si="32">(((L323/60)/60)/24)+DATE(1970,1,1)</f>
        <v>40634.208333333336</v>
      </c>
      <c r="N323">
        <v>1302325200</v>
      </c>
      <c r="O323" s="8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 s="25">
        <f t="shared" si="3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8">
        <f t="shared" si="32"/>
        <v>40507.25</v>
      </c>
      <c r="N324">
        <v>1291788000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 s="25">
        <f t="shared" si="31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8">
        <f t="shared" si="32"/>
        <v>41725.208333333336</v>
      </c>
      <c r="N325">
        <v>1396069200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 s="25">
        <f t="shared" si="3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8">
        <f t="shared" si="32"/>
        <v>42176.208333333328</v>
      </c>
      <c r="N326">
        <v>1435899600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 s="25">
        <f t="shared" si="31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8">
        <f t="shared" si="32"/>
        <v>43267.208333333328</v>
      </c>
      <c r="N327">
        <v>1531112400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 s="25">
        <f t="shared" si="31"/>
        <v>25.984375</v>
      </c>
      <c r="I328">
        <v>128</v>
      </c>
      <c r="J328" t="s">
        <v>21</v>
      </c>
      <c r="K328" t="s">
        <v>22</v>
      </c>
      <c r="L328">
        <v>1451109600</v>
      </c>
      <c r="M328" s="8">
        <f t="shared" si="32"/>
        <v>42364.25</v>
      </c>
      <c r="N328">
        <v>1451628000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 s="25">
        <f t="shared" si="31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8">
        <f t="shared" si="32"/>
        <v>43705.208333333328</v>
      </c>
      <c r="N329">
        <v>1567314000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 s="25">
        <f t="shared" si="3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8">
        <f t="shared" si="32"/>
        <v>43434.25</v>
      </c>
      <c r="N330">
        <v>1544508000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 s="25">
        <f t="shared" si="3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8">
        <f t="shared" si="32"/>
        <v>42716.25</v>
      </c>
      <c r="N331">
        <v>1482472800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 s="25">
        <f t="shared" si="3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8">
        <f t="shared" si="32"/>
        <v>43077.25</v>
      </c>
      <c r="N332">
        <v>1512799200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 s="25">
        <f t="shared" si="3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8">
        <f t="shared" si="32"/>
        <v>40896.25</v>
      </c>
      <c r="N333">
        <v>1324360800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 s="25">
        <f t="shared" si="3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8">
        <f t="shared" si="32"/>
        <v>41361.208333333336</v>
      </c>
      <c r="N334">
        <v>1364533200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 s="25">
        <f t="shared" si="3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8">
        <f t="shared" si="32"/>
        <v>43424.25</v>
      </c>
      <c r="N335">
        <v>1545112800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 s="25">
        <f t="shared" si="3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8">
        <f t="shared" si="32"/>
        <v>43110.25</v>
      </c>
      <c r="N336">
        <v>1516168800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 s="25">
        <f t="shared" si="3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8">
        <f t="shared" si="32"/>
        <v>43784.25</v>
      </c>
      <c r="N337">
        <v>1574920800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 s="25">
        <f t="shared" si="3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8">
        <f t="shared" si="32"/>
        <v>40527.25</v>
      </c>
      <c r="N338">
        <v>1292479200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 s="25">
        <f t="shared" si="3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8">
        <f t="shared" si="32"/>
        <v>43780.25</v>
      </c>
      <c r="N339">
        <v>1573538400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 s="25">
        <f t="shared" si="3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8">
        <f t="shared" si="32"/>
        <v>40821.208333333336</v>
      </c>
      <c r="N340">
        <v>1320382800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 s="25">
        <f t="shared" si="3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8">
        <f t="shared" si="32"/>
        <v>42949.208333333328</v>
      </c>
      <c r="N341">
        <v>1502859600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 s="25">
        <f t="shared" si="3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8">
        <f t="shared" si="32"/>
        <v>40889.25</v>
      </c>
      <c r="N342">
        <v>1323756000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 s="25">
        <f t="shared" si="3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8">
        <f t="shared" si="32"/>
        <v>42244.208333333328</v>
      </c>
      <c r="N343">
        <v>1441342800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 s="25">
        <f t="shared" si="3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8">
        <f t="shared" si="32"/>
        <v>41475.208333333336</v>
      </c>
      <c r="N344">
        <v>1375333200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 s="25">
        <f t="shared" si="3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8">
        <f t="shared" si="32"/>
        <v>41597.25</v>
      </c>
      <c r="N345">
        <v>1389420000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 s="25">
        <f t="shared" si="3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8">
        <f t="shared" si="32"/>
        <v>43122.25</v>
      </c>
      <c r="N346">
        <v>1520056800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 s="25">
        <f t="shared" si="3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8">
        <f t="shared" si="32"/>
        <v>42194.208333333328</v>
      </c>
      <c r="N347">
        <v>1436504400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 s="25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 s="8">
        <f t="shared" si="32"/>
        <v>42971.208333333328</v>
      </c>
      <c r="N348">
        <v>1508302800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 s="25">
        <f t="shared" si="3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8">
        <f t="shared" si="32"/>
        <v>42046.25</v>
      </c>
      <c r="N349">
        <v>1425708000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 s="25">
        <f t="shared" si="3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8">
        <f t="shared" si="32"/>
        <v>42782.25</v>
      </c>
      <c r="N350">
        <v>1488348000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 s="25">
        <f t="shared" si="3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8">
        <f t="shared" si="32"/>
        <v>42930.208333333328</v>
      </c>
      <c r="N351">
        <v>1502600400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 s="25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 s="8">
        <f t="shared" si="32"/>
        <v>42144.208333333328</v>
      </c>
      <c r="N352">
        <v>1433653200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 s="25">
        <f t="shared" si="3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8">
        <f t="shared" si="32"/>
        <v>42240.208333333328</v>
      </c>
      <c r="N353">
        <v>1441602000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 s="25">
        <f t="shared" si="3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8">
        <f t="shared" si="32"/>
        <v>42315.25</v>
      </c>
      <c r="N354">
        <v>1447567200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 s="25">
        <f t="shared" si="3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8">
        <f t="shared" si="32"/>
        <v>43651.208333333328</v>
      </c>
      <c r="N355">
        <v>1562389200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 s="25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 s="8">
        <f t="shared" si="32"/>
        <v>41520.208333333336</v>
      </c>
      <c r="N356">
        <v>1378789200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 s="25">
        <f t="shared" si="31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8">
        <f t="shared" si="32"/>
        <v>42757.25</v>
      </c>
      <c r="N357">
        <v>1488520800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 s="25">
        <f t="shared" si="3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8">
        <f t="shared" si="32"/>
        <v>40922.25</v>
      </c>
      <c r="N358">
        <v>1327298400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 s="25">
        <f t="shared" si="31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8">
        <f t="shared" si="32"/>
        <v>42250.208333333328</v>
      </c>
      <c r="N359">
        <v>1443416400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 s="25">
        <f t="shared" si="3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8">
        <f t="shared" si="32"/>
        <v>43322.208333333328</v>
      </c>
      <c r="N360">
        <v>1534136400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 s="25">
        <f t="shared" si="3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8">
        <f t="shared" si="32"/>
        <v>40782.208333333336</v>
      </c>
      <c r="N361">
        <v>1315026000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 s="25">
        <f t="shared" si="3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8">
        <f t="shared" si="32"/>
        <v>40544.25</v>
      </c>
      <c r="N362">
        <v>1295071200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 s="25">
        <f t="shared" si="31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8">
        <f t="shared" si="32"/>
        <v>43015.208333333328</v>
      </c>
      <c r="N363">
        <v>1509426000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 s="25">
        <f t="shared" si="3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8">
        <f t="shared" si="32"/>
        <v>40570.25</v>
      </c>
      <c r="N364">
        <v>1299391200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 s="25">
        <f t="shared" si="3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8">
        <f t="shared" si="32"/>
        <v>40904.25</v>
      </c>
      <c r="N365">
        <v>1325052000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 s="25">
        <f t="shared" si="3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8">
        <f t="shared" si="32"/>
        <v>43164.25</v>
      </c>
      <c r="N366">
        <v>1522818000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 s="25">
        <f t="shared" si="3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8">
        <f t="shared" si="32"/>
        <v>42733.25</v>
      </c>
      <c r="N367">
        <v>1485324000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 s="25">
        <f t="shared" si="3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8">
        <f t="shared" si="32"/>
        <v>40546.25</v>
      </c>
      <c r="N368">
        <v>1294120800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 s="25">
        <f t="shared" si="31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8">
        <f t="shared" si="32"/>
        <v>41930.208333333336</v>
      </c>
      <c r="N369">
        <v>1415685600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 s="25">
        <f t="shared" si="3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8">
        <f t="shared" si="32"/>
        <v>40464.208333333336</v>
      </c>
      <c r="N370">
        <v>1288933200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 s="25">
        <f t="shared" si="3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8">
        <f t="shared" si="32"/>
        <v>41308.25</v>
      </c>
      <c r="N371">
        <v>1363237200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 s="25">
        <f t="shared" si="3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8">
        <f t="shared" si="32"/>
        <v>43570.208333333328</v>
      </c>
      <c r="N372">
        <v>1555822800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 s="25">
        <f t="shared" si="3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8">
        <f t="shared" si="32"/>
        <v>42043.25</v>
      </c>
      <c r="N373">
        <v>1427778000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 s="25">
        <f t="shared" si="3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8">
        <f t="shared" si="32"/>
        <v>42012.25</v>
      </c>
      <c r="N374">
        <v>1422424800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 s="25">
        <f t="shared" si="3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8">
        <f t="shared" si="32"/>
        <v>42964.208333333328</v>
      </c>
      <c r="N375">
        <v>1503637200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 s="25">
        <f t="shared" si="31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8">
        <f t="shared" si="32"/>
        <v>43476.25</v>
      </c>
      <c r="N376">
        <v>1547618400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 s="25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 s="8">
        <f t="shared" si="32"/>
        <v>42293.208333333328</v>
      </c>
      <c r="N377">
        <v>1449900000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 s="25">
        <f t="shared" si="3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8">
        <f t="shared" si="32"/>
        <v>41826.208333333336</v>
      </c>
      <c r="N378">
        <v>1405141200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 s="25">
        <f t="shared" si="31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8">
        <f t="shared" si="32"/>
        <v>43760.208333333328</v>
      </c>
      <c r="N379">
        <v>1572933600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 s="25">
        <f t="shared" si="3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8">
        <f t="shared" si="32"/>
        <v>43241.208333333328</v>
      </c>
      <c r="N380">
        <v>1530162000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 s="25">
        <f t="shared" si="31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8">
        <f t="shared" si="32"/>
        <v>40843.208333333336</v>
      </c>
      <c r="N381">
        <v>1320904800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 s="25">
        <f t="shared" si="31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8">
        <f t="shared" si="32"/>
        <v>41448.208333333336</v>
      </c>
      <c r="N382">
        <v>1372395600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 s="25">
        <f t="shared" si="3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8">
        <f t="shared" si="32"/>
        <v>42163.208333333328</v>
      </c>
      <c r="N383">
        <v>1437714000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 s="25">
        <f t="shared" si="31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8">
        <f t="shared" si="32"/>
        <v>43024.208333333328</v>
      </c>
      <c r="N384">
        <v>1509771600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 s="25">
        <f t="shared" si="3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8">
        <f t="shared" si="32"/>
        <v>43509.25</v>
      </c>
      <c r="N385">
        <v>1550556000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 s="25">
        <f t="shared" si="3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8">
        <f t="shared" si="32"/>
        <v>42776.25</v>
      </c>
      <c r="N386">
        <v>1489039200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 s="25">
        <f t="shared" ref="H387:H450" si="37">IF(I387=0,"",E387/I387)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8">
        <f t="shared" ref="M387:M450" si="38">(((L387/60)/60)/24)+DATE(1970,1,1)</f>
        <v>43553.208333333328</v>
      </c>
      <c r="N387">
        <v>1556600400</v>
      </c>
      <c r="O387" s="8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 s="25">
        <f t="shared" si="37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8">
        <f t="shared" si="38"/>
        <v>40355.208333333336</v>
      </c>
      <c r="N388">
        <v>1278565200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 s="25">
        <f t="shared" si="3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8">
        <f t="shared" si="38"/>
        <v>41072.208333333336</v>
      </c>
      <c r="N389">
        <v>1339909200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 s="25">
        <f t="shared" si="3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8">
        <f t="shared" si="38"/>
        <v>40912.25</v>
      </c>
      <c r="N390">
        <v>1325829600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 s="25">
        <f t="shared" si="3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8">
        <f t="shared" si="38"/>
        <v>40479.208333333336</v>
      </c>
      <c r="N391">
        <v>1290578400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 s="25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 s="8">
        <f t="shared" si="38"/>
        <v>41530.208333333336</v>
      </c>
      <c r="N392">
        <v>1380344400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 s="25">
        <f t="shared" si="37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8">
        <f t="shared" si="38"/>
        <v>41653.25</v>
      </c>
      <c r="N393">
        <v>1389852000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 s="25">
        <f t="shared" si="3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8">
        <f t="shared" si="38"/>
        <v>40549.25</v>
      </c>
      <c r="N394">
        <v>1294466400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 s="25">
        <f t="shared" si="3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8">
        <f t="shared" si="38"/>
        <v>42933.208333333328</v>
      </c>
      <c r="N395">
        <v>1500354000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 s="25">
        <f t="shared" si="37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8">
        <f t="shared" si="38"/>
        <v>41484.208333333336</v>
      </c>
      <c r="N396">
        <v>1375938000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 s="25">
        <f t="shared" si="3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8">
        <f t="shared" si="38"/>
        <v>40885.25</v>
      </c>
      <c r="N397">
        <v>1323410400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 s="25">
        <f t="shared" si="3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8">
        <f t="shared" si="38"/>
        <v>43378.208333333328</v>
      </c>
      <c r="N398">
        <v>1539406800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 s="25">
        <f t="shared" si="3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8">
        <f t="shared" si="38"/>
        <v>41417.208333333336</v>
      </c>
      <c r="N399">
        <v>1369803600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 s="25">
        <f t="shared" si="3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8">
        <f t="shared" si="38"/>
        <v>43228.208333333328</v>
      </c>
      <c r="N400">
        <v>1525928400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 s="25">
        <f t="shared" si="3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8">
        <f t="shared" si="38"/>
        <v>40576.25</v>
      </c>
      <c r="N401">
        <v>1297231200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 s="25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 s="8">
        <f t="shared" si="38"/>
        <v>41502.208333333336</v>
      </c>
      <c r="N402">
        <v>1378530000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 s="25">
        <f t="shared" si="3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8">
        <f t="shared" si="38"/>
        <v>43765.208333333328</v>
      </c>
      <c r="N403">
        <v>1572152400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 s="25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8">
        <f t="shared" si="38"/>
        <v>40914.25</v>
      </c>
      <c r="N404">
        <v>1329890400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 s="25">
        <f t="shared" si="3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8">
        <f t="shared" si="38"/>
        <v>40310.208333333336</v>
      </c>
      <c r="N405">
        <v>1276750800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 s="25">
        <f t="shared" si="3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8">
        <f t="shared" si="38"/>
        <v>43053.25</v>
      </c>
      <c r="N406">
        <v>1510898400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 s="25">
        <f t="shared" si="3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8">
        <f t="shared" si="38"/>
        <v>43255.208333333328</v>
      </c>
      <c r="N407">
        <v>1532408400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 s="25">
        <f t="shared" si="3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8">
        <f t="shared" si="38"/>
        <v>41304.25</v>
      </c>
      <c r="N408">
        <v>1360562400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 s="25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 s="8">
        <f t="shared" si="38"/>
        <v>43751.208333333328</v>
      </c>
      <c r="N409">
        <v>1571547600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 s="25">
        <f t="shared" si="3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8">
        <f t="shared" si="38"/>
        <v>42541.208333333328</v>
      </c>
      <c r="N410">
        <v>1468126800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 s="25">
        <f t="shared" si="3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8">
        <f t="shared" si="38"/>
        <v>42843.208333333328</v>
      </c>
      <c r="N411">
        <v>1492837200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 s="25">
        <f t="shared" si="3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8">
        <f t="shared" si="38"/>
        <v>42122.208333333328</v>
      </c>
      <c r="N412">
        <v>1430197200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 s="25">
        <f t="shared" si="37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8">
        <f t="shared" si="38"/>
        <v>42884.208333333328</v>
      </c>
      <c r="N413">
        <v>1496206800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 s="25">
        <f t="shared" si="3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8">
        <f t="shared" si="38"/>
        <v>41642.25</v>
      </c>
      <c r="N414">
        <v>1389592800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 s="25">
        <f t="shared" si="3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8">
        <f t="shared" si="38"/>
        <v>43431.25</v>
      </c>
      <c r="N415">
        <v>1545631200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 s="25">
        <f t="shared" si="3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8">
        <f t="shared" si="38"/>
        <v>40288.208333333336</v>
      </c>
      <c r="N416">
        <v>1272430800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 s="25">
        <f t="shared" si="3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8">
        <f t="shared" si="38"/>
        <v>40921.25</v>
      </c>
      <c r="N417">
        <v>1327903200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 s="25">
        <f t="shared" si="3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8">
        <f t="shared" si="38"/>
        <v>40560.25</v>
      </c>
      <c r="N418">
        <v>1296021600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 s="25">
        <f t="shared" si="37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8">
        <f t="shared" si="38"/>
        <v>43407.208333333328</v>
      </c>
      <c r="N419">
        <v>1543298400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 s="25">
        <f t="shared" si="3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8">
        <f t="shared" si="38"/>
        <v>41035.208333333336</v>
      </c>
      <c r="N420">
        <v>1336366800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 s="25">
        <f t="shared" si="3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8">
        <f t="shared" si="38"/>
        <v>40899.25</v>
      </c>
      <c r="N421">
        <v>1325052000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 s="25">
        <f t="shared" si="37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8">
        <f t="shared" si="38"/>
        <v>42911.208333333328</v>
      </c>
      <c r="N422">
        <v>1499576400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 s="25">
        <f t="shared" si="3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8">
        <f t="shared" si="38"/>
        <v>42915.208333333328</v>
      </c>
      <c r="N423">
        <v>1501304400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 s="25">
        <f t="shared" si="3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8">
        <f t="shared" si="38"/>
        <v>40285.208333333336</v>
      </c>
      <c r="N424">
        <v>1273208400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 s="25">
        <f t="shared" si="3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8">
        <f t="shared" si="38"/>
        <v>40808.208333333336</v>
      </c>
      <c r="N425">
        <v>1316840400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 s="25">
        <f t="shared" si="37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8">
        <f t="shared" si="38"/>
        <v>43208.208333333328</v>
      </c>
      <c r="N426">
        <v>1524546000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 s="25">
        <f t="shared" si="37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8">
        <f t="shared" si="38"/>
        <v>42213.208333333328</v>
      </c>
      <c r="N427">
        <v>1438578000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 s="25">
        <f t="shared" si="3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8">
        <f t="shared" si="38"/>
        <v>41332.25</v>
      </c>
      <c r="N428">
        <v>1362549600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 s="25">
        <f t="shared" si="3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8">
        <f t="shared" si="38"/>
        <v>41895.208333333336</v>
      </c>
      <c r="N429">
        <v>1413349200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 s="25">
        <f t="shared" si="3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8">
        <f t="shared" si="38"/>
        <v>40585.25</v>
      </c>
      <c r="N430">
        <v>1298008800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 s="25">
        <f t="shared" si="3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8">
        <f t="shared" si="38"/>
        <v>41680.25</v>
      </c>
      <c r="N431">
        <v>1394427600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 s="25">
        <f t="shared" si="37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8">
        <f t="shared" si="38"/>
        <v>43737.208333333328</v>
      </c>
      <c r="N432">
        <v>1572670800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 s="25">
        <f t="shared" si="37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8">
        <f t="shared" si="38"/>
        <v>43273.208333333328</v>
      </c>
      <c r="N433">
        <v>1531112400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 s="25">
        <f t="shared" si="37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8">
        <f t="shared" si="38"/>
        <v>41761.208333333336</v>
      </c>
      <c r="N434">
        <v>1400734800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 s="25">
        <f t="shared" si="3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8">
        <f t="shared" si="38"/>
        <v>41603.25</v>
      </c>
      <c r="N435">
        <v>1386741600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 s="25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 s="8">
        <f t="shared" si="38"/>
        <v>42705.25</v>
      </c>
      <c r="N436">
        <v>1481781600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 s="25">
        <f t="shared" si="3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8">
        <f t="shared" si="38"/>
        <v>41988.25</v>
      </c>
      <c r="N437">
        <v>1419660000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 s="25">
        <f t="shared" si="3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8">
        <f t="shared" si="38"/>
        <v>43575.208333333328</v>
      </c>
      <c r="N438">
        <v>1555822800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 s="25">
        <f t="shared" si="37"/>
        <v>51.921875</v>
      </c>
      <c r="I439">
        <v>192</v>
      </c>
      <c r="J439" t="s">
        <v>21</v>
      </c>
      <c r="K439" t="s">
        <v>22</v>
      </c>
      <c r="L439">
        <v>1442120400</v>
      </c>
      <c r="M439" s="8">
        <f t="shared" si="38"/>
        <v>42260.208333333328</v>
      </c>
      <c r="N439">
        <v>1442379600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 s="25">
        <f t="shared" si="37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8">
        <f t="shared" si="38"/>
        <v>41337.25</v>
      </c>
      <c r="N440">
        <v>1364965200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 s="25">
        <f t="shared" si="3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8">
        <f t="shared" si="38"/>
        <v>42680.208333333328</v>
      </c>
      <c r="N441">
        <v>1479016800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 s="25">
        <f t="shared" si="3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8">
        <f t="shared" si="38"/>
        <v>42916.208333333328</v>
      </c>
      <c r="N442">
        <v>1499662800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 s="25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 s="8">
        <f t="shared" si="38"/>
        <v>41025.208333333336</v>
      </c>
      <c r="N443">
        <v>1337835600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 s="25">
        <f t="shared" si="3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8">
        <f t="shared" si="38"/>
        <v>42980.208333333328</v>
      </c>
      <c r="N444">
        <v>1505710800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 s="25">
        <f t="shared" si="37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8">
        <f t="shared" si="38"/>
        <v>40451.208333333336</v>
      </c>
      <c r="N445">
        <v>1287464400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 s="25">
        <f t="shared" si="3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8">
        <f t="shared" si="38"/>
        <v>40748.208333333336</v>
      </c>
      <c r="N446">
        <v>1311656400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 s="25">
        <f t="shared" si="3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8">
        <f t="shared" si="38"/>
        <v>40515.25</v>
      </c>
      <c r="N447">
        <v>1293170400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 s="25">
        <f t="shared" si="37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8">
        <f t="shared" si="38"/>
        <v>41261.25</v>
      </c>
      <c r="N448">
        <v>1355983200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 s="25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 s="8">
        <f t="shared" si="38"/>
        <v>43088.25</v>
      </c>
      <c r="N449">
        <v>1515045600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 s="25">
        <f t="shared" si="3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8">
        <f t="shared" si="38"/>
        <v>41378.208333333336</v>
      </c>
      <c r="N450">
        <v>1366088400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 s="25">
        <f t="shared" ref="H451:H514" si="43">IF(I451=0,"",E451/I451)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8">
        <f t="shared" ref="M451:M514" si="44">(((L451/60)/60)/24)+DATE(1970,1,1)</f>
        <v>43530.25</v>
      </c>
      <c r="N451">
        <v>1553317200</v>
      </c>
      <c r="O451" s="8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 s="25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 s="8">
        <f t="shared" si="44"/>
        <v>43394.208333333328</v>
      </c>
      <c r="N452">
        <v>1542088800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 s="25">
        <f t="shared" si="43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8">
        <f t="shared" si="44"/>
        <v>42935.208333333328</v>
      </c>
      <c r="N453">
        <v>1503118800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 s="25">
        <f t="shared" si="43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8">
        <f t="shared" si="44"/>
        <v>40365.208333333336</v>
      </c>
      <c r="N454">
        <v>1278478800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 s="25">
        <f t="shared" si="43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8">
        <f t="shared" si="44"/>
        <v>42705.25</v>
      </c>
      <c r="N455">
        <v>1484114400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 s="25">
        <f t="shared" si="43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8">
        <f t="shared" si="44"/>
        <v>41568.208333333336</v>
      </c>
      <c r="N456">
        <v>1385445600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 s="25">
        <f t="shared" si="43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8">
        <f t="shared" si="44"/>
        <v>40809.208333333336</v>
      </c>
      <c r="N457">
        <v>1318741200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 s="25">
        <f t="shared" si="43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8">
        <f t="shared" si="44"/>
        <v>43141.25</v>
      </c>
      <c r="N458">
        <v>1518242400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 s="25">
        <f t="shared" si="43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8">
        <f t="shared" si="44"/>
        <v>42657.208333333328</v>
      </c>
      <c r="N459">
        <v>1476594000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 s="25">
        <f t="shared" si="43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8">
        <f t="shared" si="44"/>
        <v>40265.208333333336</v>
      </c>
      <c r="N460">
        <v>1273554000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 s="25">
        <f t="shared" si="43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8">
        <f t="shared" si="44"/>
        <v>42001.25</v>
      </c>
      <c r="N461">
        <v>1421906400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 s="25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 s="8">
        <f t="shared" si="44"/>
        <v>40399.208333333336</v>
      </c>
      <c r="N462">
        <v>1281589200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 s="25">
        <f t="shared" si="43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8">
        <f t="shared" si="44"/>
        <v>41757.208333333336</v>
      </c>
      <c r="N463">
        <v>1400389200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 s="25">
        <f t="shared" si="43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8">
        <f t="shared" si="44"/>
        <v>41304.25</v>
      </c>
      <c r="N464">
        <v>1362808800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 s="25">
        <f t="shared" si="43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8">
        <f t="shared" si="44"/>
        <v>41639.25</v>
      </c>
      <c r="N465">
        <v>1388815200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 s="25">
        <f t="shared" si="43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8">
        <f t="shared" si="44"/>
        <v>43142.25</v>
      </c>
      <c r="N466">
        <v>1519538400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 s="25">
        <f t="shared" si="43"/>
        <v>110.3625</v>
      </c>
      <c r="I467">
        <v>80</v>
      </c>
      <c r="J467" t="s">
        <v>21</v>
      </c>
      <c r="K467" t="s">
        <v>22</v>
      </c>
      <c r="L467">
        <v>1517032800</v>
      </c>
      <c r="M467" s="8">
        <f t="shared" si="44"/>
        <v>43127.25</v>
      </c>
      <c r="N467">
        <v>1517810400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 s="25">
        <f t="shared" si="43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8">
        <f t="shared" si="44"/>
        <v>41409.208333333336</v>
      </c>
      <c r="N468">
        <v>1370581200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 s="25">
        <f t="shared" si="43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8">
        <f t="shared" si="44"/>
        <v>42331.25</v>
      </c>
      <c r="N469">
        <v>1448863200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 s="25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 s="8">
        <f t="shared" si="44"/>
        <v>43569.208333333328</v>
      </c>
      <c r="N470">
        <v>1556600400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 s="25">
        <f t="shared" si="43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8">
        <f t="shared" si="44"/>
        <v>42142.208333333328</v>
      </c>
      <c r="N471">
        <v>1432098000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 s="25">
        <f t="shared" si="43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8">
        <f t="shared" si="44"/>
        <v>42716.25</v>
      </c>
      <c r="N472">
        <v>1482127200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 s="25">
        <f t="shared" si="43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8">
        <f t="shared" si="44"/>
        <v>41031.208333333336</v>
      </c>
      <c r="N473">
        <v>1335934800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 s="25">
        <f t="shared" si="43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8">
        <f t="shared" si="44"/>
        <v>43535.208333333328</v>
      </c>
      <c r="N474">
        <v>1556946000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 s="25">
        <f t="shared" si="43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8">
        <f t="shared" si="44"/>
        <v>43277.208333333328</v>
      </c>
      <c r="N475">
        <v>1530075600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 s="25">
        <f t="shared" si="43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8">
        <f t="shared" si="44"/>
        <v>41989.25</v>
      </c>
      <c r="N476">
        <v>1418796000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 s="25">
        <f t="shared" si="43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8">
        <f t="shared" si="44"/>
        <v>41450.208333333336</v>
      </c>
      <c r="N477">
        <v>1372482000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 s="25">
        <f t="shared" si="43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8">
        <f t="shared" si="44"/>
        <v>43322.208333333328</v>
      </c>
      <c r="N478">
        <v>1534395600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 s="25">
        <f t="shared" si="43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8">
        <f t="shared" si="44"/>
        <v>40720.208333333336</v>
      </c>
      <c r="N479">
        <v>1311397200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 s="25">
        <f t="shared" si="43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8">
        <f t="shared" si="44"/>
        <v>42072.208333333328</v>
      </c>
      <c r="N480">
        <v>1426914000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 s="25">
        <f t="shared" si="43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8">
        <f t="shared" si="44"/>
        <v>42945.208333333328</v>
      </c>
      <c r="N481">
        <v>1501477200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 s="25">
        <f t="shared" si="43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8">
        <f t="shared" si="44"/>
        <v>40248.25</v>
      </c>
      <c r="N482">
        <v>1269061200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 s="25">
        <f t="shared" si="43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8">
        <f t="shared" si="44"/>
        <v>41913.208333333336</v>
      </c>
      <c r="N483">
        <v>1415772000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 s="25">
        <f t="shared" si="43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8">
        <f t="shared" si="44"/>
        <v>40963.25</v>
      </c>
      <c r="N484">
        <v>1331013600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 s="25">
        <f t="shared" si="43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8">
        <f t="shared" si="44"/>
        <v>43811.25</v>
      </c>
      <c r="N485">
        <v>1576735200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 s="25">
        <f t="shared" si="43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8">
        <f t="shared" si="44"/>
        <v>41855.208333333336</v>
      </c>
      <c r="N486">
        <v>1411362000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 s="25">
        <f t="shared" si="43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8">
        <f t="shared" si="44"/>
        <v>43626.208333333328</v>
      </c>
      <c r="N487">
        <v>1563685200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 s="25">
        <f t="shared" si="43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8">
        <f t="shared" si="44"/>
        <v>43168.25</v>
      </c>
      <c r="N488">
        <v>1521867600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 s="25">
        <f t="shared" si="43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8">
        <f t="shared" si="44"/>
        <v>42845.208333333328</v>
      </c>
      <c r="N489">
        <v>1495515600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 s="25">
        <f t="shared" si="43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8">
        <f t="shared" si="44"/>
        <v>42403.25</v>
      </c>
      <c r="N490">
        <v>1455948000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 s="25">
        <f t="shared" si="43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8">
        <f t="shared" si="44"/>
        <v>40406.208333333336</v>
      </c>
      <c r="N491">
        <v>1282366800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 s="25">
        <f t="shared" si="43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8">
        <f t="shared" si="44"/>
        <v>43786.25</v>
      </c>
      <c r="N492">
        <v>1574575200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 s="25">
        <f t="shared" si="43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8">
        <f t="shared" si="44"/>
        <v>41456.208333333336</v>
      </c>
      <c r="N493">
        <v>1374901200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 s="25">
        <f t="shared" si="43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8">
        <f t="shared" si="44"/>
        <v>40336.208333333336</v>
      </c>
      <c r="N494">
        <v>1278910800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 s="25">
        <f t="shared" si="43"/>
        <v>101.78125</v>
      </c>
      <c r="I495">
        <v>64</v>
      </c>
      <c r="J495" t="s">
        <v>21</v>
      </c>
      <c r="K495" t="s">
        <v>22</v>
      </c>
      <c r="L495">
        <v>1561784400</v>
      </c>
      <c r="M495" s="8">
        <f t="shared" si="44"/>
        <v>43645.208333333328</v>
      </c>
      <c r="N495">
        <v>1562907600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 s="25">
        <f t="shared" si="43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8">
        <f t="shared" si="44"/>
        <v>40990.208333333336</v>
      </c>
      <c r="N496">
        <v>1332478800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 s="25">
        <f t="shared" si="43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8">
        <f t="shared" si="44"/>
        <v>41800.208333333336</v>
      </c>
      <c r="N497">
        <v>1402722000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 s="25">
        <f t="shared" si="43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8">
        <f t="shared" si="44"/>
        <v>42876.208333333328</v>
      </c>
      <c r="N498">
        <v>1496811600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 s="25">
        <f t="shared" si="43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8">
        <f t="shared" si="44"/>
        <v>42724.25</v>
      </c>
      <c r="N499">
        <v>1482213600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 s="25">
        <f t="shared" si="43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8">
        <f t="shared" si="44"/>
        <v>42005.25</v>
      </c>
      <c r="N500">
        <v>1420264800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 s="25">
        <f t="shared" si="43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8">
        <f t="shared" si="44"/>
        <v>42444.208333333328</v>
      </c>
      <c r="N501">
        <v>1458450000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 s="25" t="str">
        <f t="shared" si="43"/>
        <v/>
      </c>
      <c r="I502">
        <v>0</v>
      </c>
      <c r="J502" t="s">
        <v>21</v>
      </c>
      <c r="K502" t="s">
        <v>22</v>
      </c>
      <c r="L502">
        <v>1367384400</v>
      </c>
      <c r="M502" s="8">
        <f t="shared" si="44"/>
        <v>41395.208333333336</v>
      </c>
      <c r="N502">
        <v>1369803600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 s="25">
        <f t="shared" si="43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8">
        <f t="shared" si="44"/>
        <v>41345.208333333336</v>
      </c>
      <c r="N503">
        <v>1363237200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 s="25">
        <f t="shared" si="43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8">
        <f t="shared" si="44"/>
        <v>41117.208333333336</v>
      </c>
      <c r="N504">
        <v>1345870800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 s="25">
        <f t="shared" si="43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8">
        <f t="shared" si="44"/>
        <v>42186.208333333328</v>
      </c>
      <c r="N505">
        <v>1437454800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 s="25">
        <f t="shared" si="43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8">
        <f t="shared" si="44"/>
        <v>42142.208333333328</v>
      </c>
      <c r="N506">
        <v>1432011600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 s="25">
        <f t="shared" si="43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8">
        <f t="shared" si="44"/>
        <v>41341.25</v>
      </c>
      <c r="N507">
        <v>1366347600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 s="25">
        <f t="shared" si="43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8">
        <f t="shared" si="44"/>
        <v>43062.25</v>
      </c>
      <c r="N508">
        <v>1512885600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 s="25">
        <f t="shared" si="43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8">
        <f t="shared" si="44"/>
        <v>41373.208333333336</v>
      </c>
      <c r="N509">
        <v>1369717200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 s="25">
        <f t="shared" si="43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8">
        <f t="shared" si="44"/>
        <v>43310.208333333328</v>
      </c>
      <c r="N510">
        <v>1534654800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 s="25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 s="8">
        <f t="shared" si="44"/>
        <v>41034.208333333336</v>
      </c>
      <c r="N511">
        <v>1337058000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 s="25">
        <f t="shared" si="43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8">
        <f t="shared" si="44"/>
        <v>43251.208333333328</v>
      </c>
      <c r="N512">
        <v>1529816400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 s="25">
        <f t="shared" si="43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8">
        <f t="shared" si="44"/>
        <v>43671.208333333328</v>
      </c>
      <c r="N513">
        <v>1564894800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 s="25">
        <f t="shared" si="43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8">
        <f t="shared" si="44"/>
        <v>41825.208333333336</v>
      </c>
      <c r="N514">
        <v>1404622800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 s="25">
        <f t="shared" ref="H515:H578" si="49">IF(I515=0,"",E515/I515)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8">
        <f t="shared" ref="M515:M578" si="50">(((L515/60)/60)/24)+DATE(1970,1,1)</f>
        <v>40430.208333333336</v>
      </c>
      <c r="N515">
        <v>1284181200</v>
      </c>
      <c r="O515" s="8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 s="25">
        <f t="shared" si="49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8">
        <f t="shared" si="50"/>
        <v>41614.25</v>
      </c>
      <c r="N516">
        <v>1386741600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 s="25">
        <f t="shared" si="49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8">
        <f t="shared" si="50"/>
        <v>40900.25</v>
      </c>
      <c r="N517">
        <v>1324792800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 s="25">
        <f t="shared" si="49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8">
        <f t="shared" si="50"/>
        <v>40396.208333333336</v>
      </c>
      <c r="N518">
        <v>1284354000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 s="25">
        <f t="shared" si="49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8">
        <f t="shared" si="50"/>
        <v>42860.208333333328</v>
      </c>
      <c r="N519">
        <v>1494392400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 s="25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 s="8">
        <f t="shared" si="50"/>
        <v>43154.25</v>
      </c>
      <c r="N520">
        <v>1519538400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 s="25">
        <f t="shared" si="49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8">
        <f t="shared" si="50"/>
        <v>42012.25</v>
      </c>
      <c r="N521">
        <v>1421906400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 s="25">
        <f t="shared" si="49"/>
        <v>106.4375</v>
      </c>
      <c r="I522">
        <v>32</v>
      </c>
      <c r="J522" t="s">
        <v>21</v>
      </c>
      <c r="K522" t="s">
        <v>22</v>
      </c>
      <c r="L522">
        <v>1555650000</v>
      </c>
      <c r="M522" s="8">
        <f t="shared" si="50"/>
        <v>43574.208333333328</v>
      </c>
      <c r="N522">
        <v>1555909200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 s="25">
        <f t="shared" si="49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8">
        <f t="shared" si="50"/>
        <v>42605.208333333328</v>
      </c>
      <c r="N523">
        <v>1472446800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 s="25">
        <f t="shared" si="49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8">
        <f t="shared" si="50"/>
        <v>41093.208333333336</v>
      </c>
      <c r="N524">
        <v>1342328400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 s="25">
        <f t="shared" si="49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8">
        <f t="shared" si="50"/>
        <v>40241.25</v>
      </c>
      <c r="N525">
        <v>1268114400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 s="25">
        <f t="shared" si="49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8">
        <f t="shared" si="50"/>
        <v>40294.208333333336</v>
      </c>
      <c r="N526">
        <v>1273381200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 s="25">
        <f t="shared" si="49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8">
        <f t="shared" si="50"/>
        <v>40505.25</v>
      </c>
      <c r="N527">
        <v>1290837600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 s="25">
        <f t="shared" si="49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8">
        <f t="shared" si="50"/>
        <v>42364.25</v>
      </c>
      <c r="N528">
        <v>1454306400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 s="25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 s="8">
        <f t="shared" si="50"/>
        <v>42405.25</v>
      </c>
      <c r="N529">
        <v>1457762400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 s="25">
        <f t="shared" si="49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8">
        <f t="shared" si="50"/>
        <v>41601.25</v>
      </c>
      <c r="N530">
        <v>1389074400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 s="25">
        <f t="shared" si="49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8">
        <f t="shared" si="50"/>
        <v>41769.208333333336</v>
      </c>
      <c r="N531">
        <v>1402117200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 s="25">
        <f t="shared" si="49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8">
        <f t="shared" si="50"/>
        <v>40421.208333333336</v>
      </c>
      <c r="N532">
        <v>1284440400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 s="25">
        <f t="shared" si="49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8">
        <f t="shared" si="50"/>
        <v>41589.25</v>
      </c>
      <c r="N533">
        <v>1388988000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 s="25">
        <f t="shared" si="49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8">
        <f t="shared" si="50"/>
        <v>43125.25</v>
      </c>
      <c r="N534">
        <v>1516946400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 s="25">
        <f t="shared" si="49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8">
        <f t="shared" si="50"/>
        <v>41479.208333333336</v>
      </c>
      <c r="N535">
        <v>1377752400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 s="25">
        <f t="shared" si="49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8">
        <f t="shared" si="50"/>
        <v>43329.208333333328</v>
      </c>
      <c r="N536">
        <v>1534568400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 s="25">
        <f t="shared" si="49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8">
        <f t="shared" si="50"/>
        <v>43259.208333333328</v>
      </c>
      <c r="N537">
        <v>1528606800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 s="25">
        <f t="shared" si="49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8">
        <f t="shared" si="50"/>
        <v>40414.208333333336</v>
      </c>
      <c r="N538">
        <v>1284872400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 s="25">
        <f t="shared" si="49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8">
        <f t="shared" si="50"/>
        <v>43342.208333333328</v>
      </c>
      <c r="N539">
        <v>1537592400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 s="25">
        <f t="shared" si="49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8">
        <f t="shared" si="50"/>
        <v>41539.208333333336</v>
      </c>
      <c r="N540">
        <v>1381208400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 s="25">
        <f t="shared" si="49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8">
        <f t="shared" si="50"/>
        <v>43647.208333333328</v>
      </c>
      <c r="N541">
        <v>1562475600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 s="25">
        <f t="shared" si="49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8">
        <f t="shared" si="50"/>
        <v>43225.208333333328</v>
      </c>
      <c r="N542">
        <v>1527397200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 s="25">
        <f t="shared" si="49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8">
        <f t="shared" si="50"/>
        <v>42165.208333333328</v>
      </c>
      <c r="N543">
        <v>1436158800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 s="25">
        <f t="shared" si="49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8">
        <f t="shared" si="50"/>
        <v>42391.25</v>
      </c>
      <c r="N544">
        <v>1456034400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 s="25">
        <f t="shared" si="49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8">
        <f t="shared" si="50"/>
        <v>41528.208333333336</v>
      </c>
      <c r="N545">
        <v>1380171600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 s="25">
        <f t="shared" si="49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8">
        <f t="shared" si="50"/>
        <v>42377.25</v>
      </c>
      <c r="N546">
        <v>1453356000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 s="25">
        <f t="shared" si="49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8">
        <f t="shared" si="50"/>
        <v>43824.25</v>
      </c>
      <c r="N547">
        <v>1578981600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 s="25">
        <f t="shared" si="49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8">
        <f t="shared" si="50"/>
        <v>43360.208333333328</v>
      </c>
      <c r="N548">
        <v>1537419600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 s="25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 s="8">
        <f t="shared" si="50"/>
        <v>42029.25</v>
      </c>
      <c r="N549">
        <v>1423202400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 s="25">
        <f t="shared" si="49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8">
        <f t="shared" si="50"/>
        <v>42461.208333333328</v>
      </c>
      <c r="N550">
        <v>1460610000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 s="25">
        <f t="shared" si="49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8">
        <f t="shared" si="50"/>
        <v>41422.208333333336</v>
      </c>
      <c r="N551">
        <v>1370494800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 s="25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 s="8">
        <f t="shared" si="50"/>
        <v>40968.25</v>
      </c>
      <c r="N552">
        <v>1332306000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 s="25">
        <f t="shared" si="49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8">
        <f t="shared" si="50"/>
        <v>41993.25</v>
      </c>
      <c r="N553">
        <v>1422511200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 s="25">
        <f t="shared" si="49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8">
        <f t="shared" si="50"/>
        <v>42700.25</v>
      </c>
      <c r="N554">
        <v>1480312800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 s="25">
        <f t="shared" si="49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8">
        <f t="shared" si="50"/>
        <v>40545.25</v>
      </c>
      <c r="N555">
        <v>1294034400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 s="25">
        <f t="shared" si="49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8">
        <f t="shared" si="50"/>
        <v>42723.25</v>
      </c>
      <c r="N556">
        <v>1482645600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 s="25">
        <f t="shared" si="49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8">
        <f t="shared" si="50"/>
        <v>41731.208333333336</v>
      </c>
      <c r="N557">
        <v>1399093200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 s="25">
        <f t="shared" si="49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8">
        <f t="shared" si="50"/>
        <v>40792.208333333336</v>
      </c>
      <c r="N558">
        <v>1315890000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 s="25">
        <f t="shared" si="49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8">
        <f t="shared" si="50"/>
        <v>42279.208333333328</v>
      </c>
      <c r="N559">
        <v>1444021200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 s="25">
        <f t="shared" si="49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8">
        <f t="shared" si="50"/>
        <v>42424.25</v>
      </c>
      <c r="N560">
        <v>1460005200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 s="25">
        <f t="shared" si="49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8">
        <f t="shared" si="50"/>
        <v>42584.208333333328</v>
      </c>
      <c r="N561">
        <v>1470718800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 s="25">
        <f t="shared" si="49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8">
        <f t="shared" si="50"/>
        <v>40865.25</v>
      </c>
      <c r="N562">
        <v>1325052000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 s="25">
        <f t="shared" si="49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8">
        <f t="shared" si="50"/>
        <v>40833.208333333336</v>
      </c>
      <c r="N563">
        <v>1319000400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 s="25">
        <f t="shared" si="49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8">
        <f t="shared" si="50"/>
        <v>43536.208333333328</v>
      </c>
      <c r="N564">
        <v>1552539600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 s="25">
        <f t="shared" si="49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8">
        <f t="shared" si="50"/>
        <v>43417.25</v>
      </c>
      <c r="N565">
        <v>1543816800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 s="25">
        <f t="shared" si="49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8">
        <f t="shared" si="50"/>
        <v>42078.208333333328</v>
      </c>
      <c r="N566">
        <v>1427086800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 s="25">
        <f t="shared" si="49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8">
        <f t="shared" si="50"/>
        <v>40862.25</v>
      </c>
      <c r="N567">
        <v>1323064800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 s="25">
        <f t="shared" si="49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8">
        <f t="shared" si="50"/>
        <v>42424.25</v>
      </c>
      <c r="N568">
        <v>1458277200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 s="25">
        <f t="shared" si="49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8">
        <f t="shared" si="50"/>
        <v>41830.208333333336</v>
      </c>
      <c r="N569">
        <v>1405141200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 s="25">
        <f t="shared" si="49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8">
        <f t="shared" si="50"/>
        <v>40374.208333333336</v>
      </c>
      <c r="N570">
        <v>1283058000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 s="25">
        <f t="shared" si="49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8">
        <f t="shared" si="50"/>
        <v>40554.25</v>
      </c>
      <c r="N571">
        <v>1295762400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 s="25">
        <f t="shared" si="49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8">
        <f t="shared" si="50"/>
        <v>41993.25</v>
      </c>
      <c r="N572">
        <v>1419573600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 s="25">
        <f t="shared" si="49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8">
        <f t="shared" si="50"/>
        <v>42174.208333333328</v>
      </c>
      <c r="N573">
        <v>1438750800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 s="25">
        <f t="shared" si="49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8">
        <f t="shared" si="50"/>
        <v>42275.208333333328</v>
      </c>
      <c r="N574">
        <v>1444798800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 s="25">
        <f t="shared" si="49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8">
        <f t="shared" si="50"/>
        <v>41761.208333333336</v>
      </c>
      <c r="N575">
        <v>1399179600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 s="25">
        <f t="shared" si="49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8">
        <f t="shared" si="50"/>
        <v>43806.25</v>
      </c>
      <c r="N576">
        <v>1576562400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 s="25">
        <f t="shared" si="49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8">
        <f t="shared" si="50"/>
        <v>41779.208333333336</v>
      </c>
      <c r="N577">
        <v>1400821200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 s="25">
        <f t="shared" si="49"/>
        <v>98.40625</v>
      </c>
      <c r="I578">
        <v>64</v>
      </c>
      <c r="J578" t="s">
        <v>21</v>
      </c>
      <c r="K578" t="s">
        <v>22</v>
      </c>
      <c r="L578">
        <v>1509512400</v>
      </c>
      <c r="M578" s="8">
        <f t="shared" si="50"/>
        <v>43040.208333333328</v>
      </c>
      <c r="N578">
        <v>1510984800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 s="25">
        <f t="shared" ref="H579:H642" si="55">IF(I579=0,"",E579/I579)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8">
        <f t="shared" ref="M579:M642" si="56">(((L579/60)/60)/24)+DATE(1970,1,1)</f>
        <v>40613.25</v>
      </c>
      <c r="N579">
        <v>1302066000</v>
      </c>
      <c r="O579" s="8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 s="25">
        <f t="shared" si="55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8">
        <f t="shared" si="56"/>
        <v>40878.25</v>
      </c>
      <c r="N580">
        <v>1322978400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 s="25">
        <f t="shared" si="55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8">
        <f t="shared" si="56"/>
        <v>40762.208333333336</v>
      </c>
      <c r="N581">
        <v>1313730000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 s="25">
        <f t="shared" si="55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8">
        <f t="shared" si="56"/>
        <v>41696.25</v>
      </c>
      <c r="N582">
        <v>1394085600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 s="25">
        <f t="shared" si="55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8">
        <f t="shared" si="56"/>
        <v>40662.208333333336</v>
      </c>
      <c r="N583">
        <v>1305349200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 s="25">
        <f t="shared" si="55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8">
        <f t="shared" si="56"/>
        <v>42165.208333333328</v>
      </c>
      <c r="N584">
        <v>1434344400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 s="25">
        <f t="shared" si="55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8">
        <f t="shared" si="56"/>
        <v>40959.25</v>
      </c>
      <c r="N585">
        <v>1331186400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 s="25">
        <f t="shared" si="55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8">
        <f t="shared" si="56"/>
        <v>41024.208333333336</v>
      </c>
      <c r="N586">
        <v>1336539600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 s="25">
        <f t="shared" si="55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8">
        <f t="shared" si="56"/>
        <v>40255.208333333336</v>
      </c>
      <c r="N587">
        <v>1269752400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 s="25">
        <f t="shared" si="55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8">
        <f t="shared" si="56"/>
        <v>40499.25</v>
      </c>
      <c r="N588">
        <v>1291615200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 s="25">
        <f t="shared" si="55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8">
        <f t="shared" si="56"/>
        <v>43484.25</v>
      </c>
      <c r="N589">
        <v>1552366800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 s="25">
        <f t="shared" si="55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8">
        <f t="shared" si="56"/>
        <v>40262.208333333336</v>
      </c>
      <c r="N590">
        <v>1272171600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 s="25">
        <f t="shared" si="55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8">
        <f t="shared" si="56"/>
        <v>42190.208333333328</v>
      </c>
      <c r="N591">
        <v>1436677200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 s="25">
        <f t="shared" si="55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8">
        <f t="shared" si="56"/>
        <v>41994.25</v>
      </c>
      <c r="N592">
        <v>1420092000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 s="25">
        <f t="shared" si="55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8">
        <f t="shared" si="56"/>
        <v>40373.208333333336</v>
      </c>
      <c r="N593">
        <v>1279947600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 s="25">
        <f t="shared" si="55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8">
        <f t="shared" si="56"/>
        <v>41789.208333333336</v>
      </c>
      <c r="N594">
        <v>1402203600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 s="25">
        <f t="shared" si="55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8">
        <f t="shared" si="56"/>
        <v>41724.208333333336</v>
      </c>
      <c r="N595">
        <v>1396933200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 s="25">
        <f t="shared" si="55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8">
        <f t="shared" si="56"/>
        <v>42548.208333333328</v>
      </c>
      <c r="N596">
        <v>1467262800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 s="25">
        <f t="shared" si="55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8">
        <f t="shared" si="56"/>
        <v>40253.208333333336</v>
      </c>
      <c r="N597">
        <v>1270530000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 s="25">
        <f t="shared" si="55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8">
        <f t="shared" si="56"/>
        <v>42434.25</v>
      </c>
      <c r="N598">
        <v>1457762400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 s="25">
        <f t="shared" si="55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8">
        <f t="shared" si="56"/>
        <v>43786.25</v>
      </c>
      <c r="N599">
        <v>1575525600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 s="25">
        <f t="shared" si="55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8">
        <f t="shared" si="56"/>
        <v>40344.208333333336</v>
      </c>
      <c r="N600">
        <v>1279083600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 s="25">
        <f t="shared" si="55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8">
        <f t="shared" si="56"/>
        <v>42047.25</v>
      </c>
      <c r="N601">
        <v>1424412000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 s="25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 s="8">
        <f t="shared" si="56"/>
        <v>41485.208333333336</v>
      </c>
      <c r="N602">
        <v>1376197200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 s="25">
        <f t="shared" si="55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8">
        <f t="shared" si="56"/>
        <v>41789.208333333336</v>
      </c>
      <c r="N603">
        <v>1402894800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 s="25">
        <f t="shared" si="55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8">
        <f t="shared" si="56"/>
        <v>42160.208333333328</v>
      </c>
      <c r="N604">
        <v>1434430800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 s="25">
        <f t="shared" si="55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8">
        <f t="shared" si="56"/>
        <v>43573.208333333328</v>
      </c>
      <c r="N605">
        <v>1557896400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 s="25">
        <f t="shared" si="55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8">
        <f t="shared" si="56"/>
        <v>40565.25</v>
      </c>
      <c r="N606">
        <v>1297490400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 s="25">
        <f t="shared" si="55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8">
        <f t="shared" si="56"/>
        <v>42280.208333333328</v>
      </c>
      <c r="N607">
        <v>1447394400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 s="25">
        <f t="shared" si="55"/>
        <v>40.03125</v>
      </c>
      <c r="I608">
        <v>160</v>
      </c>
      <c r="J608" t="s">
        <v>40</v>
      </c>
      <c r="K608" t="s">
        <v>41</v>
      </c>
      <c r="L608">
        <v>1457330400</v>
      </c>
      <c r="M608" s="8">
        <f t="shared" si="56"/>
        <v>42436.25</v>
      </c>
      <c r="N608">
        <v>1458277200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 s="25">
        <f t="shared" si="55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8">
        <f t="shared" si="56"/>
        <v>41721.208333333336</v>
      </c>
      <c r="N609">
        <v>1395723600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 s="25">
        <f t="shared" si="55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8">
        <f t="shared" si="56"/>
        <v>43530.25</v>
      </c>
      <c r="N610">
        <v>1552197600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 s="25">
        <f t="shared" si="55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8">
        <f t="shared" si="56"/>
        <v>43481.25</v>
      </c>
      <c r="N611">
        <v>1549087200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 s="25">
        <f t="shared" si="55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8">
        <f t="shared" si="56"/>
        <v>41259.25</v>
      </c>
      <c r="N612">
        <v>1356847200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 s="25">
        <f t="shared" si="55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8">
        <f t="shared" si="56"/>
        <v>41480.208333333336</v>
      </c>
      <c r="N613">
        <v>1375765200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 s="25">
        <f t="shared" si="55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8">
        <f t="shared" si="56"/>
        <v>40474.208333333336</v>
      </c>
      <c r="N614">
        <v>1289800800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 s="25">
        <f t="shared" si="55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8">
        <f t="shared" si="56"/>
        <v>42973.208333333328</v>
      </c>
      <c r="N615">
        <v>1504501200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 s="25">
        <f t="shared" si="55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8">
        <f t="shared" si="56"/>
        <v>42746.25</v>
      </c>
      <c r="N616">
        <v>1485669600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 s="25">
        <f t="shared" si="55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8">
        <f t="shared" si="56"/>
        <v>42489.208333333328</v>
      </c>
      <c r="N617">
        <v>1462770000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 s="25">
        <f t="shared" si="55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8">
        <f t="shared" si="56"/>
        <v>41537.208333333336</v>
      </c>
      <c r="N618">
        <v>1379739600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 s="25">
        <f t="shared" si="55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8">
        <f t="shared" si="56"/>
        <v>41794.208333333336</v>
      </c>
      <c r="N619">
        <v>1402722000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 s="25">
        <f t="shared" si="55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8">
        <f t="shared" si="56"/>
        <v>41396.208333333336</v>
      </c>
      <c r="N620">
        <v>1369285200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 s="25">
        <f t="shared" si="55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8">
        <f t="shared" si="56"/>
        <v>40669.208333333336</v>
      </c>
      <c r="N621">
        <v>1304744400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 s="25">
        <f t="shared" si="55"/>
        <v>90.0390625</v>
      </c>
      <c r="I622">
        <v>128</v>
      </c>
      <c r="J622" t="s">
        <v>26</v>
      </c>
      <c r="K622" t="s">
        <v>27</v>
      </c>
      <c r="L622">
        <v>1467954000</v>
      </c>
      <c r="M622" s="8">
        <f t="shared" si="56"/>
        <v>42559.208333333328</v>
      </c>
      <c r="N622">
        <v>1468299600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 s="25">
        <f t="shared" si="55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8">
        <f t="shared" si="56"/>
        <v>42626.208333333328</v>
      </c>
      <c r="N623">
        <v>1474174800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 s="25">
        <f t="shared" si="55"/>
        <v>92.4375</v>
      </c>
      <c r="I624">
        <v>64</v>
      </c>
      <c r="J624" t="s">
        <v>21</v>
      </c>
      <c r="K624" t="s">
        <v>22</v>
      </c>
      <c r="L624">
        <v>1523768400</v>
      </c>
      <c r="M624" s="8">
        <f t="shared" si="56"/>
        <v>43205.208333333328</v>
      </c>
      <c r="N624">
        <v>1526014800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 s="25">
        <f t="shared" si="55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8">
        <f t="shared" si="56"/>
        <v>42201.208333333328</v>
      </c>
      <c r="N625">
        <v>1437454800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 s="25">
        <f t="shared" si="55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8">
        <f t="shared" si="56"/>
        <v>42029.25</v>
      </c>
      <c r="N626">
        <v>1422684000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 s="25">
        <f t="shared" si="55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8">
        <f t="shared" si="56"/>
        <v>43857.25</v>
      </c>
      <c r="N627">
        <v>1581314400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 s="25">
        <f t="shared" si="55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8">
        <f t="shared" si="56"/>
        <v>40449.208333333336</v>
      </c>
      <c r="N628">
        <v>1286427600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 s="25">
        <f t="shared" si="55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8">
        <f t="shared" si="56"/>
        <v>40345.208333333336</v>
      </c>
      <c r="N629">
        <v>1278738000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 s="25">
        <f t="shared" si="55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8">
        <f t="shared" si="56"/>
        <v>40455.208333333336</v>
      </c>
      <c r="N630">
        <v>1286427600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 s="25">
        <f t="shared" si="55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8">
        <f t="shared" si="56"/>
        <v>42557.208333333328</v>
      </c>
      <c r="N631">
        <v>1467954000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 s="25">
        <f t="shared" si="55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8">
        <f t="shared" si="56"/>
        <v>43586.208333333328</v>
      </c>
      <c r="N632">
        <v>1557637200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 s="25">
        <f t="shared" si="55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8">
        <f t="shared" si="56"/>
        <v>43550.208333333328</v>
      </c>
      <c r="N633">
        <v>1553922000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 s="25">
        <f t="shared" si="55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8">
        <f t="shared" si="56"/>
        <v>41945.208333333336</v>
      </c>
      <c r="N634">
        <v>1416463200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 s="25">
        <f t="shared" si="55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8">
        <f t="shared" si="56"/>
        <v>42315.25</v>
      </c>
      <c r="N635">
        <v>1447221600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 s="25">
        <f t="shared" si="55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8">
        <f t="shared" si="56"/>
        <v>42819.208333333328</v>
      </c>
      <c r="N636">
        <v>1491627600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 s="25">
        <f t="shared" si="55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8">
        <f t="shared" si="56"/>
        <v>41314.25</v>
      </c>
      <c r="N637">
        <v>1363150800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 s="25">
        <f t="shared" si="55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8">
        <f t="shared" si="56"/>
        <v>40926.25</v>
      </c>
      <c r="N638">
        <v>1330754400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 s="25">
        <f t="shared" si="55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8">
        <f t="shared" si="56"/>
        <v>42688.25</v>
      </c>
      <c r="N639">
        <v>1479794400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 s="25">
        <f t="shared" si="55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8">
        <f t="shared" si="56"/>
        <v>40386.208333333336</v>
      </c>
      <c r="N640">
        <v>1281243600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 s="25">
        <f t="shared" si="55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8">
        <f t="shared" si="56"/>
        <v>43309.208333333328</v>
      </c>
      <c r="N641">
        <v>1532754000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 s="25">
        <f t="shared" si="55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8">
        <f t="shared" si="56"/>
        <v>42387.25</v>
      </c>
      <c r="N642">
        <v>1453356000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 s="25">
        <f t="shared" ref="H643:H706" si="61">IF(I643=0,"",E643/I643)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8">
        <f t="shared" ref="M643:M706" si="62">(((L643/60)/60)/24)+DATE(1970,1,1)</f>
        <v>42786.25</v>
      </c>
      <c r="N643">
        <v>1489986000</v>
      </c>
      <c r="O643" s="8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 s="25">
        <f t="shared" si="6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8">
        <f t="shared" si="62"/>
        <v>43451.25</v>
      </c>
      <c r="N644">
        <v>1545804000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 s="25">
        <f t="shared" si="6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8">
        <f t="shared" si="62"/>
        <v>42795.25</v>
      </c>
      <c r="N645">
        <v>1489899600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 s="25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 s="8">
        <f t="shared" si="62"/>
        <v>43452.25</v>
      </c>
      <c r="N646">
        <v>1546495200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 s="25">
        <f t="shared" si="6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8">
        <f t="shared" si="62"/>
        <v>43369.208333333328</v>
      </c>
      <c r="N647">
        <v>1539752400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 s="25">
        <f t="shared" si="6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8">
        <f t="shared" si="62"/>
        <v>41346.208333333336</v>
      </c>
      <c r="N648">
        <v>1364101200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 s="25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 s="8">
        <f t="shared" si="62"/>
        <v>43199.208333333328</v>
      </c>
      <c r="N649">
        <v>1525323600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 s="25">
        <f t="shared" si="6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8">
        <f t="shared" si="62"/>
        <v>42922.208333333328</v>
      </c>
      <c r="N650">
        <v>1500872400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 s="25">
        <f t="shared" si="6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8">
        <f t="shared" si="62"/>
        <v>40471.208333333336</v>
      </c>
      <c r="N651">
        <v>1288501200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 s="25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 s="8">
        <f t="shared" si="62"/>
        <v>41828.208333333336</v>
      </c>
      <c r="N652">
        <v>1407128400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 s="25">
        <f t="shared" si="6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8">
        <f t="shared" si="62"/>
        <v>41692.25</v>
      </c>
      <c r="N653">
        <v>1394344800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 s="25">
        <f t="shared" si="6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8">
        <f t="shared" si="62"/>
        <v>42587.208333333328</v>
      </c>
      <c r="N654">
        <v>1474088400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 s="25">
        <f t="shared" si="6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8">
        <f t="shared" si="62"/>
        <v>42468.208333333328</v>
      </c>
      <c r="N655">
        <v>1460264400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 s="25">
        <f t="shared" si="6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8">
        <f t="shared" si="62"/>
        <v>42240.208333333328</v>
      </c>
      <c r="N656">
        <v>1440824400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 s="25">
        <f t="shared" si="6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8">
        <f t="shared" si="62"/>
        <v>42796.25</v>
      </c>
      <c r="N657">
        <v>1489554000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 s="25">
        <f t="shared" si="6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8">
        <f t="shared" si="62"/>
        <v>43097.25</v>
      </c>
      <c r="N658">
        <v>1514872800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 s="25">
        <f t="shared" si="6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8">
        <f t="shared" si="62"/>
        <v>43096.25</v>
      </c>
      <c r="N659">
        <v>1515736800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 s="25">
        <f t="shared" si="6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8">
        <f t="shared" si="62"/>
        <v>42246.208333333328</v>
      </c>
      <c r="N660">
        <v>1442898000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 s="25">
        <f t="shared" si="6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8">
        <f t="shared" si="62"/>
        <v>40570.25</v>
      </c>
      <c r="N661">
        <v>1296194400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 s="25">
        <f t="shared" si="6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8">
        <f t="shared" si="62"/>
        <v>42237.208333333328</v>
      </c>
      <c r="N662">
        <v>1440910800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 s="25">
        <f t="shared" si="6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8">
        <f t="shared" si="62"/>
        <v>40996.208333333336</v>
      </c>
      <c r="N663">
        <v>1335502800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 s="25">
        <f t="shared" si="6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8">
        <f t="shared" si="62"/>
        <v>43443.25</v>
      </c>
      <c r="N664">
        <v>1544680800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 s="25">
        <f t="shared" si="6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8">
        <f t="shared" si="62"/>
        <v>40458.208333333336</v>
      </c>
      <c r="N665">
        <v>1288414800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 s="25">
        <f t="shared" si="6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8">
        <f t="shared" si="62"/>
        <v>40959.25</v>
      </c>
      <c r="N666">
        <v>1330581600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 s="25">
        <f t="shared" si="6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8">
        <f t="shared" si="62"/>
        <v>40733.208333333336</v>
      </c>
      <c r="N667">
        <v>1311397200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 s="25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8">
        <f t="shared" si="62"/>
        <v>41516.208333333336</v>
      </c>
      <c r="N668">
        <v>1378357200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 s="25">
        <f t="shared" si="6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8">
        <f t="shared" si="62"/>
        <v>41892.208333333336</v>
      </c>
      <c r="N669">
        <v>1411102800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 s="25">
        <f t="shared" si="6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8">
        <f t="shared" si="62"/>
        <v>41122.208333333336</v>
      </c>
      <c r="N670">
        <v>1344834000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 s="25">
        <f t="shared" si="6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8">
        <f t="shared" si="62"/>
        <v>42912.208333333328</v>
      </c>
      <c r="N671">
        <v>1499230800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 s="25">
        <f t="shared" si="6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8">
        <f t="shared" si="62"/>
        <v>42425.25</v>
      </c>
      <c r="N672">
        <v>1457416800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 s="25">
        <f t="shared" si="6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8">
        <f t="shared" si="62"/>
        <v>40390.208333333336</v>
      </c>
      <c r="N673">
        <v>1280898000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 s="25">
        <f t="shared" si="6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8">
        <f t="shared" si="62"/>
        <v>43180.208333333328</v>
      </c>
      <c r="N674">
        <v>1522472400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 s="25">
        <f t="shared" si="6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8">
        <f t="shared" si="62"/>
        <v>42475.208333333328</v>
      </c>
      <c r="N675">
        <v>1462510800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 s="25">
        <f t="shared" si="6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8">
        <f t="shared" si="62"/>
        <v>40774.208333333336</v>
      </c>
      <c r="N676">
        <v>1317790800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 s="25">
        <f t="shared" si="6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8">
        <f t="shared" si="62"/>
        <v>43719.208333333328</v>
      </c>
      <c r="N677">
        <v>1568782800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 s="25">
        <f t="shared" si="6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8">
        <f t="shared" si="62"/>
        <v>41178.208333333336</v>
      </c>
      <c r="N678">
        <v>1349413200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 s="25">
        <f t="shared" si="6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8">
        <f t="shared" si="62"/>
        <v>42561.208333333328</v>
      </c>
      <c r="N679">
        <v>1472446800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 s="25">
        <f t="shared" si="6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8">
        <f t="shared" si="62"/>
        <v>43484.25</v>
      </c>
      <c r="N680">
        <v>1548050400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 s="25">
        <f t="shared" si="6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8">
        <f t="shared" si="62"/>
        <v>43756.208333333328</v>
      </c>
      <c r="N681">
        <v>1571806800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 s="25">
        <f t="shared" si="6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8">
        <f t="shared" si="62"/>
        <v>43813.25</v>
      </c>
      <c r="N682">
        <v>1576476000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 s="25">
        <f t="shared" si="6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8">
        <f t="shared" si="62"/>
        <v>40898.25</v>
      </c>
      <c r="N683">
        <v>1324965600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 s="25">
        <f t="shared" si="6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8">
        <f t="shared" si="62"/>
        <v>41619.25</v>
      </c>
      <c r="N684">
        <v>1387519200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 s="25">
        <f t="shared" si="6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8">
        <f t="shared" si="62"/>
        <v>43359.208333333328</v>
      </c>
      <c r="N685">
        <v>1537246800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 s="25">
        <f t="shared" si="6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8">
        <f t="shared" si="62"/>
        <v>40358.208333333336</v>
      </c>
      <c r="N686">
        <v>1279515600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 s="25">
        <f t="shared" si="6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8">
        <f t="shared" si="62"/>
        <v>42239.208333333328</v>
      </c>
      <c r="N687">
        <v>1442379600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 s="25">
        <f t="shared" si="6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8">
        <f t="shared" si="62"/>
        <v>43186.208333333328</v>
      </c>
      <c r="N688">
        <v>1523077200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 s="25">
        <f t="shared" si="6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8">
        <f t="shared" si="62"/>
        <v>42806.25</v>
      </c>
      <c r="N689">
        <v>1489554000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 s="25">
        <f t="shared" si="6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8">
        <f t="shared" si="62"/>
        <v>43475.25</v>
      </c>
      <c r="N690">
        <v>1548482400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 s="25">
        <f t="shared" si="6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8">
        <f t="shared" si="62"/>
        <v>41576.208333333336</v>
      </c>
      <c r="N691">
        <v>1384063200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 s="25">
        <f t="shared" si="6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8">
        <f t="shared" si="62"/>
        <v>40874.25</v>
      </c>
      <c r="N692">
        <v>1322892000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 s="25">
        <f t="shared" si="6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8">
        <f t="shared" si="62"/>
        <v>41185.208333333336</v>
      </c>
      <c r="N693">
        <v>1350709200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 s="25">
        <f t="shared" si="6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8">
        <f t="shared" si="62"/>
        <v>43655.208333333328</v>
      </c>
      <c r="N694">
        <v>1564203600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 s="25">
        <f t="shared" si="6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8">
        <f t="shared" si="62"/>
        <v>43025.208333333328</v>
      </c>
      <c r="N695">
        <v>1509685200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 s="25">
        <f t="shared" si="6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8">
        <f t="shared" si="62"/>
        <v>43066.25</v>
      </c>
      <c r="N696">
        <v>1514959200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 s="25">
        <f t="shared" si="6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8">
        <f t="shared" si="62"/>
        <v>42322.25</v>
      </c>
      <c r="N697">
        <v>1448863200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 s="25">
        <f t="shared" si="6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8">
        <f t="shared" si="62"/>
        <v>42114.208333333328</v>
      </c>
      <c r="N698">
        <v>1429592400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 s="25">
        <f t="shared" si="6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8">
        <f t="shared" si="62"/>
        <v>43190.208333333328</v>
      </c>
      <c r="N699">
        <v>1522645200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 s="25">
        <f t="shared" si="6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8">
        <f t="shared" si="62"/>
        <v>40871.25</v>
      </c>
      <c r="N700">
        <v>1323324000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 s="25">
        <f t="shared" si="6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8">
        <f t="shared" si="62"/>
        <v>43641.208333333328</v>
      </c>
      <c r="N701">
        <v>1561525200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 s="25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 s="8">
        <f t="shared" si="62"/>
        <v>40203.25</v>
      </c>
      <c r="N702">
        <v>1265695200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 s="25">
        <f t="shared" si="6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8">
        <f t="shared" si="62"/>
        <v>40629.208333333336</v>
      </c>
      <c r="N703">
        <v>1301806800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 s="25">
        <f t="shared" si="6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8">
        <f t="shared" si="62"/>
        <v>41477.208333333336</v>
      </c>
      <c r="N704">
        <v>1374901200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 s="25">
        <f t="shared" si="6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8">
        <f t="shared" si="62"/>
        <v>41020.208333333336</v>
      </c>
      <c r="N705">
        <v>1336453200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 s="25">
        <f t="shared" si="61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8">
        <f t="shared" si="62"/>
        <v>42555.208333333328</v>
      </c>
      <c r="N706">
        <v>1468904400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 s="25">
        <f t="shared" ref="H707:H770" si="67">IF(I707=0,"",E707/I707)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8">
        <f t="shared" ref="M707:M770" si="68">(((L707/60)/60)/24)+DATE(1970,1,1)</f>
        <v>41619.25</v>
      </c>
      <c r="N707">
        <v>1387087200</v>
      </c>
      <c r="O707" s="8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 s="25">
        <f t="shared" si="67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8">
        <f t="shared" si="68"/>
        <v>43471.25</v>
      </c>
      <c r="N708">
        <v>1547445600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 s="25">
        <f t="shared" si="6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8">
        <f t="shared" si="68"/>
        <v>43442.25</v>
      </c>
      <c r="N709">
        <v>1547359200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 s="25">
        <f t="shared" si="6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8">
        <f t="shared" si="68"/>
        <v>42877.208333333328</v>
      </c>
      <c r="N710">
        <v>1496293200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 s="25">
        <f t="shared" si="6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8">
        <f t="shared" si="68"/>
        <v>41018.208333333336</v>
      </c>
      <c r="N711">
        <v>1335416400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 s="25">
        <f t="shared" si="6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8">
        <f t="shared" si="68"/>
        <v>43295.208333333328</v>
      </c>
      <c r="N712">
        <v>1532149200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 s="25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 s="8">
        <f t="shared" si="68"/>
        <v>42393.25</v>
      </c>
      <c r="N713">
        <v>1453788000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 s="25">
        <f t="shared" si="6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8">
        <f t="shared" si="68"/>
        <v>42559.208333333328</v>
      </c>
      <c r="N714">
        <v>1471496400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 s="25">
        <f t="shared" si="6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8">
        <f t="shared" si="68"/>
        <v>42604.208333333328</v>
      </c>
      <c r="N715">
        <v>1472878800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 s="25">
        <f t="shared" si="6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8">
        <f t="shared" si="68"/>
        <v>41870.208333333336</v>
      </c>
      <c r="N716">
        <v>1408510800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 s="25">
        <f t="shared" si="6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8">
        <f t="shared" si="68"/>
        <v>40397.208333333336</v>
      </c>
      <c r="N717">
        <v>1281589200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 s="25">
        <f t="shared" si="6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8">
        <f t="shared" si="68"/>
        <v>41465.208333333336</v>
      </c>
      <c r="N718">
        <v>1375851600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 s="25">
        <f t="shared" si="6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8">
        <f t="shared" si="68"/>
        <v>40777.208333333336</v>
      </c>
      <c r="N719">
        <v>1315803600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 s="25">
        <f t="shared" si="6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8">
        <f t="shared" si="68"/>
        <v>41442.208333333336</v>
      </c>
      <c r="N720">
        <v>1373691600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 s="25">
        <f t="shared" si="6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8">
        <f t="shared" si="68"/>
        <v>41058.208333333336</v>
      </c>
      <c r="N721">
        <v>1339218000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 s="25">
        <f t="shared" si="67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8">
        <f t="shared" si="68"/>
        <v>43152.25</v>
      </c>
      <c r="N722">
        <v>1520402400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 s="25">
        <f t="shared" si="67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8">
        <f t="shared" si="68"/>
        <v>43194.208333333328</v>
      </c>
      <c r="N723">
        <v>1523336400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 s="25">
        <f t="shared" si="6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8">
        <f t="shared" si="68"/>
        <v>43045.25</v>
      </c>
      <c r="N724">
        <v>1512280800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 s="25">
        <f t="shared" si="6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8">
        <f t="shared" si="68"/>
        <v>42431.25</v>
      </c>
      <c r="N725">
        <v>1458709200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 s="25">
        <f t="shared" si="6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8">
        <f t="shared" si="68"/>
        <v>41934.208333333336</v>
      </c>
      <c r="N726">
        <v>1414126800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 s="25">
        <f t="shared" si="6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8">
        <f t="shared" si="68"/>
        <v>41958.25</v>
      </c>
      <c r="N727">
        <v>1416204000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 s="25">
        <f t="shared" si="6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8">
        <f t="shared" si="68"/>
        <v>40476.208333333336</v>
      </c>
      <c r="N728">
        <v>1288501200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 s="25">
        <f t="shared" si="6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8">
        <f t="shared" si="68"/>
        <v>43485.25</v>
      </c>
      <c r="N729">
        <v>1552971600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 s="25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 s="8">
        <f t="shared" si="68"/>
        <v>42515.208333333328</v>
      </c>
      <c r="N730">
        <v>1465102800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 s="25">
        <f t="shared" si="6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8">
        <f t="shared" si="68"/>
        <v>41309.25</v>
      </c>
      <c r="N731">
        <v>1360130400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 s="25">
        <f t="shared" si="6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8">
        <f t="shared" si="68"/>
        <v>42147.208333333328</v>
      </c>
      <c r="N732">
        <v>1432875600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 s="25">
        <f t="shared" si="6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8">
        <f t="shared" si="68"/>
        <v>42939.208333333328</v>
      </c>
      <c r="N733">
        <v>1500872400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 s="25">
        <f t="shared" si="6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8">
        <f t="shared" si="68"/>
        <v>42816.208333333328</v>
      </c>
      <c r="N734">
        <v>1492146000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 s="25">
        <f t="shared" si="67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8">
        <f t="shared" si="68"/>
        <v>41844.208333333336</v>
      </c>
      <c r="N735">
        <v>1407301200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 s="25">
        <f t="shared" si="6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8">
        <f t="shared" si="68"/>
        <v>42763.25</v>
      </c>
      <c r="N736">
        <v>1486620000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 s="25">
        <f t="shared" si="6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8">
        <f t="shared" si="68"/>
        <v>42459.208333333328</v>
      </c>
      <c r="N737">
        <v>1459918800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 s="25">
        <f t="shared" si="67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8">
        <f t="shared" si="68"/>
        <v>42055.25</v>
      </c>
      <c r="N738">
        <v>1424757600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 s="25">
        <f t="shared" si="6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8">
        <f t="shared" si="68"/>
        <v>42685.25</v>
      </c>
      <c r="N739">
        <v>1479880800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 s="25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 s="8">
        <f t="shared" si="68"/>
        <v>41959.25</v>
      </c>
      <c r="N740">
        <v>1418018400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 s="25">
        <f t="shared" si="6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8">
        <f t="shared" si="68"/>
        <v>41089.208333333336</v>
      </c>
      <c r="N741">
        <v>1341032400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 s="25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 s="8">
        <f t="shared" si="68"/>
        <v>42769.25</v>
      </c>
      <c r="N742">
        <v>1486360800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 s="25">
        <f t="shared" si="6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8">
        <f t="shared" si="68"/>
        <v>40321.208333333336</v>
      </c>
      <c r="N743">
        <v>1274677200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 s="25">
        <f t="shared" si="6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8">
        <f t="shared" si="68"/>
        <v>40197.25</v>
      </c>
      <c r="N744">
        <v>1267509600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 s="25">
        <f t="shared" si="67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8">
        <f t="shared" si="68"/>
        <v>42298.208333333328</v>
      </c>
      <c r="N745">
        <v>1445922000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 s="25">
        <f t="shared" si="6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8">
        <f t="shared" si="68"/>
        <v>43322.208333333328</v>
      </c>
      <c r="N746">
        <v>1534050000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 s="25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 s="8">
        <f t="shared" si="68"/>
        <v>40328.208333333336</v>
      </c>
      <c r="N747">
        <v>1277528400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 s="25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 s="8">
        <f t="shared" si="68"/>
        <v>40825.208333333336</v>
      </c>
      <c r="N748">
        <v>1318568400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 s="25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8">
        <f t="shared" si="68"/>
        <v>40423.208333333336</v>
      </c>
      <c r="N749">
        <v>1284354000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 s="25">
        <f t="shared" si="6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8">
        <f t="shared" si="68"/>
        <v>40238.25</v>
      </c>
      <c r="N750">
        <v>1269579600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 s="25">
        <f t="shared" si="6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8">
        <f t="shared" si="68"/>
        <v>41920.208333333336</v>
      </c>
      <c r="N751">
        <v>1413781200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 s="25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 s="8">
        <f t="shared" si="68"/>
        <v>40360.208333333336</v>
      </c>
      <c r="N752">
        <v>1280120400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 s="25">
        <f t="shared" si="6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8">
        <f t="shared" si="68"/>
        <v>42446.208333333328</v>
      </c>
      <c r="N753">
        <v>1459486800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 s="25">
        <f t="shared" si="6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8">
        <f t="shared" si="68"/>
        <v>40395.208333333336</v>
      </c>
      <c r="N754">
        <v>1282539600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 s="25">
        <f t="shared" si="6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8">
        <f t="shared" si="68"/>
        <v>40321.208333333336</v>
      </c>
      <c r="N755">
        <v>1275886800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 s="25">
        <f t="shared" si="6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8">
        <f t="shared" si="68"/>
        <v>41210.208333333336</v>
      </c>
      <c r="N756">
        <v>1355983200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 s="25">
        <f t="shared" si="6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8">
        <f t="shared" si="68"/>
        <v>43096.25</v>
      </c>
      <c r="N757">
        <v>1515391200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 s="25">
        <f t="shared" si="6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8">
        <f t="shared" si="68"/>
        <v>42024.25</v>
      </c>
      <c r="N758">
        <v>1422252000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 s="25">
        <f t="shared" si="6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8">
        <f t="shared" si="68"/>
        <v>40675.208333333336</v>
      </c>
      <c r="N759">
        <v>1305522000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 s="25">
        <f t="shared" si="6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8">
        <f t="shared" si="68"/>
        <v>41936.208333333336</v>
      </c>
      <c r="N760">
        <v>1414904400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 s="25">
        <f t="shared" si="6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8">
        <f t="shared" si="68"/>
        <v>43136.25</v>
      </c>
      <c r="N761">
        <v>1520402400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 s="25">
        <f t="shared" si="6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8">
        <f t="shared" si="68"/>
        <v>43678.208333333328</v>
      </c>
      <c r="N762">
        <v>1567141200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 s="25">
        <f t="shared" si="6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8">
        <f t="shared" si="68"/>
        <v>42938.208333333328</v>
      </c>
      <c r="N763">
        <v>1501131600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 s="25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 s="8">
        <f t="shared" si="68"/>
        <v>41241.25</v>
      </c>
      <c r="N764">
        <v>1355032800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 s="25">
        <f t="shared" si="6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8">
        <f t="shared" si="68"/>
        <v>41037.208333333336</v>
      </c>
      <c r="N765">
        <v>1339477200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 s="25">
        <f t="shared" si="6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8">
        <f t="shared" si="68"/>
        <v>40676.208333333336</v>
      </c>
      <c r="N766">
        <v>1305954000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 s="25">
        <f t="shared" si="6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8">
        <f t="shared" si="68"/>
        <v>42840.208333333328</v>
      </c>
      <c r="N767">
        <v>1494392400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 s="25">
        <f t="shared" si="6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8">
        <f t="shared" si="68"/>
        <v>43362.208333333328</v>
      </c>
      <c r="N768">
        <v>1537419600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 s="25">
        <f t="shared" si="6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8">
        <f t="shared" si="68"/>
        <v>42283.208333333328</v>
      </c>
      <c r="N769">
        <v>1447999200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 s="25">
        <f t="shared" si="67"/>
        <v>73.92</v>
      </c>
      <c r="I770">
        <v>150</v>
      </c>
      <c r="J770" t="s">
        <v>21</v>
      </c>
      <c r="K770" t="s">
        <v>22</v>
      </c>
      <c r="L770">
        <v>1386741600</v>
      </c>
      <c r="M770" s="8">
        <f t="shared" si="68"/>
        <v>41619.25</v>
      </c>
      <c r="N770">
        <v>1388037600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 s="25">
        <f t="shared" ref="H771:H834" si="73">IF(I771=0,"",E771/I771)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8">
        <f t="shared" ref="M771:M834" si="74">(((L771/60)/60)/24)+DATE(1970,1,1)</f>
        <v>41501.208333333336</v>
      </c>
      <c r="N771">
        <v>1378789200</v>
      </c>
      <c r="O771" s="8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 s="25">
        <f t="shared" si="73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8">
        <f t="shared" si="74"/>
        <v>41743.208333333336</v>
      </c>
      <c r="N772">
        <v>1398056400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 s="25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 s="8">
        <f t="shared" si="74"/>
        <v>43491.25</v>
      </c>
      <c r="N773">
        <v>1550815200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 s="25">
        <f t="shared" si="73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8">
        <f t="shared" si="74"/>
        <v>43505.25</v>
      </c>
      <c r="N774">
        <v>1550037600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 s="25">
        <f t="shared" si="73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8">
        <f t="shared" si="74"/>
        <v>42838.208333333328</v>
      </c>
      <c r="N775">
        <v>1492923600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 s="25">
        <f t="shared" si="73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8">
        <f t="shared" si="74"/>
        <v>42513.208333333328</v>
      </c>
      <c r="N776">
        <v>1467522000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 s="25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 s="8">
        <f t="shared" si="74"/>
        <v>41949.25</v>
      </c>
      <c r="N777">
        <v>1416117600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 s="25">
        <f t="shared" si="73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8">
        <f t="shared" si="74"/>
        <v>43650.208333333328</v>
      </c>
      <c r="N778">
        <v>1563771600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 s="25">
        <f t="shared" si="73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8">
        <f t="shared" si="74"/>
        <v>40809.208333333336</v>
      </c>
      <c r="N779">
        <v>1319259600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 s="25">
        <f t="shared" si="73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8">
        <f t="shared" si="74"/>
        <v>40768.208333333336</v>
      </c>
      <c r="N780">
        <v>1313643600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 s="25">
        <f t="shared" si="73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8">
        <f t="shared" si="74"/>
        <v>42230.208333333328</v>
      </c>
      <c r="N781">
        <v>1440306000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 s="25">
        <f t="shared" si="73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8">
        <f t="shared" si="74"/>
        <v>42573.208333333328</v>
      </c>
      <c r="N782">
        <v>1470805200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 s="25">
        <f t="shared" si="73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8">
        <f t="shared" si="74"/>
        <v>40482.208333333336</v>
      </c>
      <c r="N783">
        <v>1292911200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 s="25">
        <f t="shared" si="73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8">
        <f t="shared" si="74"/>
        <v>40603.25</v>
      </c>
      <c r="N784">
        <v>1301374800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 s="25">
        <f t="shared" si="73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8">
        <f t="shared" si="74"/>
        <v>41625.25</v>
      </c>
      <c r="N785">
        <v>1387864800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 s="25">
        <f t="shared" si="73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8">
        <f t="shared" si="74"/>
        <v>42435.25</v>
      </c>
      <c r="N786">
        <v>1458190800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 s="25">
        <f t="shared" si="73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8">
        <f t="shared" si="74"/>
        <v>43582.208333333328</v>
      </c>
      <c r="N787">
        <v>1559278800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 s="25">
        <f t="shared" si="73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8">
        <f t="shared" si="74"/>
        <v>43186.208333333328</v>
      </c>
      <c r="N788">
        <v>1522731600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 s="25">
        <f t="shared" si="73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8">
        <f t="shared" si="74"/>
        <v>40684.208333333336</v>
      </c>
      <c r="N789">
        <v>1306731600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 s="25">
        <f t="shared" si="73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8">
        <f t="shared" si="74"/>
        <v>41202.208333333336</v>
      </c>
      <c r="N790">
        <v>1352527200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 s="25">
        <f t="shared" si="73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8">
        <f t="shared" si="74"/>
        <v>41786.208333333336</v>
      </c>
      <c r="N791">
        <v>1404363600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 s="25">
        <f t="shared" si="73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8">
        <f t="shared" si="74"/>
        <v>40223.25</v>
      </c>
      <c r="N792">
        <v>1266645600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 s="25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 s="8">
        <f t="shared" si="74"/>
        <v>42715.25</v>
      </c>
      <c r="N793">
        <v>1482818400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 s="25">
        <f t="shared" si="73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8">
        <f t="shared" si="74"/>
        <v>41451.208333333336</v>
      </c>
      <c r="N794">
        <v>1374642000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 s="25">
        <f t="shared" si="73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8">
        <f t="shared" si="74"/>
        <v>41450.208333333336</v>
      </c>
      <c r="N795">
        <v>1372482000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 s="25">
        <f t="shared" si="73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8">
        <f t="shared" si="74"/>
        <v>43091.25</v>
      </c>
      <c r="N796">
        <v>1514959200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 s="25">
        <f t="shared" si="73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8">
        <f t="shared" si="74"/>
        <v>42675.208333333328</v>
      </c>
      <c r="N797">
        <v>1478235600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 s="25">
        <f t="shared" si="73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8">
        <f t="shared" si="74"/>
        <v>41859.208333333336</v>
      </c>
      <c r="N798">
        <v>1408078800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 s="25">
        <f t="shared" si="73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8">
        <f t="shared" si="74"/>
        <v>43464.25</v>
      </c>
      <c r="N799">
        <v>1548136800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 s="25">
        <f t="shared" si="73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8">
        <f t="shared" si="74"/>
        <v>41060.208333333336</v>
      </c>
      <c r="N800">
        <v>1340859600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 s="25">
        <f t="shared" si="73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8">
        <f t="shared" si="74"/>
        <v>42399.25</v>
      </c>
      <c r="N801">
        <v>1454479200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 s="25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 s="8">
        <f t="shared" si="74"/>
        <v>42167.208333333328</v>
      </c>
      <c r="N802">
        <v>1434430800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 s="25">
        <f t="shared" si="73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8">
        <f t="shared" si="74"/>
        <v>43830.25</v>
      </c>
      <c r="N803">
        <v>1579672800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 s="25">
        <f t="shared" si="73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8">
        <f t="shared" si="74"/>
        <v>43650.208333333328</v>
      </c>
      <c r="N804">
        <v>1562389200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 s="25">
        <f t="shared" si="73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8">
        <f t="shared" si="74"/>
        <v>43492.25</v>
      </c>
      <c r="N805">
        <v>1551506400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 s="25">
        <f t="shared" si="73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8">
        <f t="shared" si="74"/>
        <v>43102.25</v>
      </c>
      <c r="N806">
        <v>1516600800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 s="25">
        <f t="shared" si="73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8">
        <f t="shared" si="74"/>
        <v>41958.25</v>
      </c>
      <c r="N807">
        <v>1420437600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 s="25">
        <f t="shared" si="73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8">
        <f t="shared" si="74"/>
        <v>40973.25</v>
      </c>
      <c r="N808">
        <v>1332997200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 s="25">
        <f t="shared" si="73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8">
        <f t="shared" si="74"/>
        <v>43753.208333333328</v>
      </c>
      <c r="N809">
        <v>1574920800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 s="25">
        <f t="shared" si="73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8">
        <f t="shared" si="74"/>
        <v>42507.208333333328</v>
      </c>
      <c r="N810">
        <v>1464930000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 s="25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 s="8">
        <f t="shared" si="74"/>
        <v>41135.208333333336</v>
      </c>
      <c r="N811">
        <v>1345006800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 s="25">
        <f t="shared" si="73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8">
        <f t="shared" si="74"/>
        <v>43067.25</v>
      </c>
      <c r="N812">
        <v>1512712800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 s="25">
        <f t="shared" si="73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8">
        <f t="shared" si="74"/>
        <v>42378.25</v>
      </c>
      <c r="N813">
        <v>1452492000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 s="25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 s="8">
        <f t="shared" si="74"/>
        <v>43206.208333333328</v>
      </c>
      <c r="N814">
        <v>1524286800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 s="25">
        <f t="shared" si="73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8">
        <f t="shared" si="74"/>
        <v>41148.208333333336</v>
      </c>
      <c r="N815">
        <v>1346907600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 s="25">
        <f t="shared" si="73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8">
        <f t="shared" si="74"/>
        <v>42517.208333333328</v>
      </c>
      <c r="N816">
        <v>1464498000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 s="25">
        <f t="shared" si="73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8">
        <f t="shared" si="74"/>
        <v>43068.25</v>
      </c>
      <c r="N817">
        <v>1514181600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 s="25">
        <f t="shared" si="73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8">
        <f t="shared" si="74"/>
        <v>41680.25</v>
      </c>
      <c r="N818">
        <v>1392184800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 s="25">
        <f t="shared" si="73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8">
        <f t="shared" si="74"/>
        <v>43589.208333333328</v>
      </c>
      <c r="N819">
        <v>1559365200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 s="25">
        <f t="shared" si="73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8">
        <f t="shared" si="74"/>
        <v>43486.25</v>
      </c>
      <c r="N820">
        <v>1549173600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 s="25">
        <f t="shared" si="73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8">
        <f t="shared" si="74"/>
        <v>41237.25</v>
      </c>
      <c r="N821">
        <v>1355032800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 s="25">
        <f t="shared" si="73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8">
        <f t="shared" si="74"/>
        <v>43310.208333333328</v>
      </c>
      <c r="N822">
        <v>1533963600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 s="25">
        <f t="shared" si="73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8">
        <f t="shared" si="74"/>
        <v>42794.25</v>
      </c>
      <c r="N823">
        <v>1489381200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 s="25">
        <f t="shared" si="73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8">
        <f t="shared" si="74"/>
        <v>41698.25</v>
      </c>
      <c r="N824">
        <v>1395032400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 s="25">
        <f t="shared" si="73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8">
        <f t="shared" si="74"/>
        <v>41892.208333333336</v>
      </c>
      <c r="N825">
        <v>1412485200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 s="25">
        <f t="shared" si="73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8">
        <f t="shared" si="74"/>
        <v>40348.208333333336</v>
      </c>
      <c r="N826">
        <v>1279688400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 s="25">
        <f t="shared" si="73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8">
        <f t="shared" si="74"/>
        <v>42941.208333333328</v>
      </c>
      <c r="N827">
        <v>1501995600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 s="25">
        <f t="shared" si="73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8">
        <f t="shared" si="74"/>
        <v>40525.25</v>
      </c>
      <c r="N828">
        <v>1294639200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 s="25">
        <f t="shared" si="73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8">
        <f t="shared" si="74"/>
        <v>40666.208333333336</v>
      </c>
      <c r="N829">
        <v>1305435600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 s="25">
        <f t="shared" si="73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8">
        <f t="shared" si="74"/>
        <v>43340.208333333328</v>
      </c>
      <c r="N830">
        <v>1537592400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 s="25">
        <f t="shared" si="73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8">
        <f t="shared" si="74"/>
        <v>42164.208333333328</v>
      </c>
      <c r="N831">
        <v>1435122000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 s="25">
        <f t="shared" si="73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8">
        <f t="shared" si="74"/>
        <v>43103.25</v>
      </c>
      <c r="N832">
        <v>1520056800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 s="25">
        <f t="shared" si="73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8">
        <f t="shared" si="74"/>
        <v>40994.208333333336</v>
      </c>
      <c r="N833">
        <v>1335675600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 s="25">
        <f t="shared" si="73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8">
        <f t="shared" si="74"/>
        <v>42299.208333333328</v>
      </c>
      <c r="N834">
        <v>1448431200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 s="25">
        <f t="shared" ref="H835:H898" si="79">IF(I835=0,"",E835/I835)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8">
        <f t="shared" ref="M835:M898" si="80">(((L835/60)/60)/24)+DATE(1970,1,1)</f>
        <v>40588.25</v>
      </c>
      <c r="N835">
        <v>1298613600</v>
      </c>
      <c r="O835" s="8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 s="25">
        <f t="shared" si="79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8">
        <f t="shared" si="80"/>
        <v>41448.208333333336</v>
      </c>
      <c r="N836">
        <v>1372482000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 s="25">
        <f t="shared" si="7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8">
        <f t="shared" si="80"/>
        <v>42063.25</v>
      </c>
      <c r="N837">
        <v>1425621600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 s="25">
        <f t="shared" si="79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8">
        <f t="shared" si="80"/>
        <v>40214.25</v>
      </c>
      <c r="N838">
        <v>1266300000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 s="25">
        <f t="shared" si="7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8">
        <f t="shared" si="80"/>
        <v>40629.208333333336</v>
      </c>
      <c r="N839">
        <v>1305867600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 s="25">
        <f t="shared" si="7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8">
        <f t="shared" si="80"/>
        <v>43370.208333333328</v>
      </c>
      <c r="N840">
        <v>1538802000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 s="25">
        <f t="shared" si="7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8">
        <f t="shared" si="80"/>
        <v>41715.208333333336</v>
      </c>
      <c r="N841">
        <v>1398920400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 s="25">
        <f t="shared" si="7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8">
        <f t="shared" si="80"/>
        <v>41836.208333333336</v>
      </c>
      <c r="N842">
        <v>1405659600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 s="25">
        <f t="shared" si="7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8">
        <f t="shared" si="80"/>
        <v>42419.25</v>
      </c>
      <c r="N843">
        <v>1457244000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 s="25">
        <f t="shared" si="7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8">
        <f t="shared" si="80"/>
        <v>43266.208333333328</v>
      </c>
      <c r="N844">
        <v>1529298000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 s="25">
        <f t="shared" si="79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8">
        <f t="shared" si="80"/>
        <v>43338.208333333328</v>
      </c>
      <c r="N845">
        <v>1535778000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 s="25">
        <f t="shared" si="79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8">
        <f t="shared" si="80"/>
        <v>40930.25</v>
      </c>
      <c r="N846">
        <v>1327471200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 s="25">
        <f t="shared" si="7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8">
        <f t="shared" si="80"/>
        <v>43235.208333333328</v>
      </c>
      <c r="N847">
        <v>1529557200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 s="25">
        <f t="shared" si="79"/>
        <v>105.9375</v>
      </c>
      <c r="I848">
        <v>48</v>
      </c>
      <c r="J848" t="s">
        <v>21</v>
      </c>
      <c r="K848" t="s">
        <v>22</v>
      </c>
      <c r="L848">
        <v>1532149200</v>
      </c>
      <c r="M848" s="8">
        <f t="shared" si="80"/>
        <v>43302.208333333328</v>
      </c>
      <c r="N848">
        <v>1535259600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 s="25">
        <f t="shared" si="7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8">
        <f t="shared" si="80"/>
        <v>43107.25</v>
      </c>
      <c r="N849">
        <v>1515564000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 s="25">
        <f t="shared" si="7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8">
        <f t="shared" si="80"/>
        <v>40341.208333333336</v>
      </c>
      <c r="N850">
        <v>1277096400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 s="25">
        <f t="shared" si="7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8">
        <f t="shared" si="80"/>
        <v>40948.25</v>
      </c>
      <c r="N851">
        <v>1329026400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 s="25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 s="8">
        <f t="shared" si="80"/>
        <v>40866.25</v>
      </c>
      <c r="N852">
        <v>1322978400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 s="25">
        <f t="shared" si="7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8">
        <f t="shared" si="80"/>
        <v>41031.208333333336</v>
      </c>
      <c r="N853">
        <v>1338786000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 s="25">
        <f t="shared" si="79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8">
        <f t="shared" si="80"/>
        <v>40740.208333333336</v>
      </c>
      <c r="N854">
        <v>1311656400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 s="25">
        <f t="shared" si="7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8">
        <f t="shared" si="80"/>
        <v>40714.208333333336</v>
      </c>
      <c r="N855">
        <v>1308978000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 s="25">
        <f t="shared" si="7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8">
        <f t="shared" si="80"/>
        <v>43787.25</v>
      </c>
      <c r="N856">
        <v>1576389600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 s="25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 s="8">
        <f t="shared" si="80"/>
        <v>40712.208333333336</v>
      </c>
      <c r="N857">
        <v>1311051600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 s="25">
        <f t="shared" si="7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8">
        <f t="shared" si="80"/>
        <v>41023.208333333336</v>
      </c>
      <c r="N858">
        <v>1336712400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 s="25">
        <f t="shared" si="7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8">
        <f t="shared" si="80"/>
        <v>40944.25</v>
      </c>
      <c r="N859">
        <v>1330408800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 s="25">
        <f t="shared" si="79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8">
        <f t="shared" si="80"/>
        <v>43211.208333333328</v>
      </c>
      <c r="N860">
        <v>1524891600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 s="25">
        <f t="shared" si="79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8">
        <f t="shared" si="80"/>
        <v>41334.25</v>
      </c>
      <c r="N861">
        <v>1363669200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 s="25">
        <f t="shared" si="79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8">
        <f t="shared" si="80"/>
        <v>43515.25</v>
      </c>
      <c r="N862">
        <v>1551420000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 s="25">
        <f t="shared" si="7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8">
        <f t="shared" si="80"/>
        <v>40258.208333333336</v>
      </c>
      <c r="N863">
        <v>1269838800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 s="25">
        <f t="shared" si="79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8">
        <f t="shared" si="80"/>
        <v>40756.208333333336</v>
      </c>
      <c r="N864">
        <v>1312520400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 s="25">
        <f t="shared" si="7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8">
        <f t="shared" si="80"/>
        <v>42172.208333333328</v>
      </c>
      <c r="N865">
        <v>1436504400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 s="25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 s="8">
        <f t="shared" si="80"/>
        <v>42601.208333333328</v>
      </c>
      <c r="N866">
        <v>1472014800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 s="25">
        <f t="shared" si="7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8">
        <f t="shared" si="80"/>
        <v>41897.208333333336</v>
      </c>
      <c r="N867">
        <v>1411534800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 s="25">
        <f t="shared" si="7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8">
        <f t="shared" si="80"/>
        <v>40671.208333333336</v>
      </c>
      <c r="N868">
        <v>1304917200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 s="25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 s="8">
        <f t="shared" si="80"/>
        <v>43382.208333333328</v>
      </c>
      <c r="N869">
        <v>1539579600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 s="25">
        <f t="shared" si="7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8">
        <f t="shared" si="80"/>
        <v>41559.208333333336</v>
      </c>
      <c r="N870">
        <v>1382504400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 s="25">
        <f t="shared" si="7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8">
        <f t="shared" si="80"/>
        <v>40350.208333333336</v>
      </c>
      <c r="N871">
        <v>1278306000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 s="25">
        <f t="shared" si="7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8">
        <f t="shared" si="80"/>
        <v>42240.208333333328</v>
      </c>
      <c r="N872">
        <v>1442552400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 s="25">
        <f t="shared" si="7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8">
        <f t="shared" si="80"/>
        <v>43040.208333333328</v>
      </c>
      <c r="N873">
        <v>1511071200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 s="25">
        <f t="shared" si="79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8">
        <f t="shared" si="80"/>
        <v>43346.208333333328</v>
      </c>
      <c r="N874">
        <v>1536382800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 s="25">
        <f t="shared" si="7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8">
        <f t="shared" si="80"/>
        <v>41647.25</v>
      </c>
      <c r="N875">
        <v>1389592800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 s="25">
        <f t="shared" si="7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8">
        <f t="shared" si="80"/>
        <v>40291.208333333336</v>
      </c>
      <c r="N876">
        <v>1275282000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 s="25">
        <f t="shared" si="79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8">
        <f t="shared" si="80"/>
        <v>40556.25</v>
      </c>
      <c r="N877">
        <v>1294984800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 s="25">
        <f t="shared" si="79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8">
        <f t="shared" si="80"/>
        <v>43624.208333333328</v>
      </c>
      <c r="N878">
        <v>1562043600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 s="25">
        <f t="shared" si="79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8">
        <f t="shared" si="80"/>
        <v>42577.208333333328</v>
      </c>
      <c r="N879">
        <v>1469595600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 s="25">
        <f t="shared" si="7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8">
        <f t="shared" si="80"/>
        <v>43845.25</v>
      </c>
      <c r="N880">
        <v>1581141600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 s="25">
        <f t="shared" si="79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8">
        <f t="shared" si="80"/>
        <v>42788.25</v>
      </c>
      <c r="N881">
        <v>1488520800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 s="25">
        <f t="shared" si="7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8">
        <f t="shared" si="80"/>
        <v>43667.208333333328</v>
      </c>
      <c r="N882">
        <v>1563858000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 s="25">
        <f t="shared" si="7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8">
        <f t="shared" si="80"/>
        <v>42194.208333333328</v>
      </c>
      <c r="N883">
        <v>1438923600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 s="25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 s="8">
        <f t="shared" si="80"/>
        <v>42025.25</v>
      </c>
      <c r="N884">
        <v>1422165600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 s="25">
        <f t="shared" si="7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8">
        <f t="shared" si="80"/>
        <v>40323.208333333336</v>
      </c>
      <c r="N885">
        <v>1277874000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 s="25">
        <f t="shared" si="7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8">
        <f t="shared" si="80"/>
        <v>41763.208333333336</v>
      </c>
      <c r="N886">
        <v>1399352400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 s="25">
        <f t="shared" si="79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8">
        <f t="shared" si="80"/>
        <v>40335.208333333336</v>
      </c>
      <c r="N887">
        <v>1279083600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 s="25">
        <f t="shared" si="79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8">
        <f t="shared" si="80"/>
        <v>40416.208333333336</v>
      </c>
      <c r="N888">
        <v>1284354000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 s="25">
        <f t="shared" si="79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8">
        <f t="shared" si="80"/>
        <v>42202.208333333328</v>
      </c>
      <c r="N889">
        <v>1441170000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 s="25">
        <f t="shared" si="7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8">
        <f t="shared" si="80"/>
        <v>42836.208333333328</v>
      </c>
      <c r="N890">
        <v>1493528400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 s="25">
        <f t="shared" si="79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8">
        <f t="shared" si="80"/>
        <v>41710.208333333336</v>
      </c>
      <c r="N891">
        <v>1395205200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 s="25">
        <f t="shared" si="7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8">
        <f t="shared" si="80"/>
        <v>43640.208333333328</v>
      </c>
      <c r="N892">
        <v>1561438800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 s="25">
        <f t="shared" si="7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8">
        <f t="shared" si="80"/>
        <v>40880.25</v>
      </c>
      <c r="N893">
        <v>1326693600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 s="25">
        <f t="shared" si="7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8">
        <f t="shared" si="80"/>
        <v>40319.208333333336</v>
      </c>
      <c r="N894">
        <v>1277960400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 s="25">
        <f t="shared" si="7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8">
        <f t="shared" si="80"/>
        <v>42170.208333333328</v>
      </c>
      <c r="N895">
        <v>1434690000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 s="25">
        <f t="shared" si="79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8">
        <f t="shared" si="80"/>
        <v>41466.208333333336</v>
      </c>
      <c r="N896">
        <v>1376110800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 s="25">
        <f t="shared" si="7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8">
        <f t="shared" si="80"/>
        <v>43134.25</v>
      </c>
      <c r="N897">
        <v>1518415200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 s="25">
        <f t="shared" si="79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8">
        <f t="shared" si="80"/>
        <v>40738.208333333336</v>
      </c>
      <c r="N898">
        <v>1310878800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 s="25">
        <f t="shared" ref="H899:H962" si="85">IF(I899=0,"",E899/I899)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8">
        <f t="shared" ref="M899:M962" si="86">(((L899/60)/60)/24)+DATE(1970,1,1)</f>
        <v>43583.208333333328</v>
      </c>
      <c r="N899">
        <v>1556600400</v>
      </c>
      <c r="O899" s="8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 s="25">
        <f t="shared" si="85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8">
        <f t="shared" si="86"/>
        <v>43815.25</v>
      </c>
      <c r="N900">
        <v>1576994400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 s="25">
        <f t="shared" si="85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8">
        <f t="shared" si="86"/>
        <v>41554.208333333336</v>
      </c>
      <c r="N901">
        <v>1382677200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 s="25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 s="8">
        <f t="shared" si="86"/>
        <v>41901.208333333336</v>
      </c>
      <c r="N902">
        <v>1411189200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 s="25">
        <f t="shared" si="85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8">
        <f t="shared" si="86"/>
        <v>43298.208333333328</v>
      </c>
      <c r="N903">
        <v>1534654800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 s="25">
        <f t="shared" si="85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8">
        <f t="shared" si="86"/>
        <v>42399.25</v>
      </c>
      <c r="N904">
        <v>1457762400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 s="25">
        <f t="shared" si="85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8">
        <f t="shared" si="86"/>
        <v>41034.208333333336</v>
      </c>
      <c r="N905">
        <v>1337490000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 s="25">
        <f t="shared" si="85"/>
        <v>49.6875</v>
      </c>
      <c r="I906">
        <v>16</v>
      </c>
      <c r="J906" t="s">
        <v>21</v>
      </c>
      <c r="K906" t="s">
        <v>22</v>
      </c>
      <c r="L906">
        <v>1349326800</v>
      </c>
      <c r="M906" s="8">
        <f t="shared" si="86"/>
        <v>41186.208333333336</v>
      </c>
      <c r="N906">
        <v>1349672400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 s="25">
        <f t="shared" si="85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8">
        <f t="shared" si="86"/>
        <v>41536.208333333336</v>
      </c>
      <c r="N907">
        <v>1379826000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 s="25">
        <f t="shared" si="85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8">
        <f t="shared" si="86"/>
        <v>42868.208333333328</v>
      </c>
      <c r="N908">
        <v>1497762000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 s="25">
        <f t="shared" si="85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8">
        <f t="shared" si="86"/>
        <v>40660.208333333336</v>
      </c>
      <c r="N909">
        <v>1304485200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 s="25">
        <f t="shared" si="85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8">
        <f t="shared" si="86"/>
        <v>41031.208333333336</v>
      </c>
      <c r="N910">
        <v>1336885200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 s="25">
        <f t="shared" si="85"/>
        <v>107.7625</v>
      </c>
      <c r="I911">
        <v>80</v>
      </c>
      <c r="J911" t="s">
        <v>15</v>
      </c>
      <c r="K911" t="s">
        <v>16</v>
      </c>
      <c r="L911">
        <v>1528088400</v>
      </c>
      <c r="M911" s="8">
        <f t="shared" si="86"/>
        <v>43255.208333333328</v>
      </c>
      <c r="N911">
        <v>1530421200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 s="25">
        <f t="shared" si="8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8">
        <f t="shared" si="86"/>
        <v>42026.25</v>
      </c>
      <c r="N912">
        <v>1421992800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 s="25">
        <f t="shared" si="85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8">
        <f t="shared" si="86"/>
        <v>43717.208333333328</v>
      </c>
      <c r="N913">
        <v>1568178000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 s="25">
        <f t="shared" si="85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8">
        <f t="shared" si="86"/>
        <v>41157.208333333336</v>
      </c>
      <c r="N914">
        <v>1347944400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 s="25">
        <f t="shared" si="85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8">
        <f t="shared" si="86"/>
        <v>43597.208333333328</v>
      </c>
      <c r="N915">
        <v>1558760400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 s="25">
        <f t="shared" si="85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8">
        <f t="shared" si="86"/>
        <v>41490.208333333336</v>
      </c>
      <c r="N916">
        <v>1376629200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 s="25">
        <f t="shared" si="85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8">
        <f t="shared" si="86"/>
        <v>42976.208333333328</v>
      </c>
      <c r="N917">
        <v>1504760400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 s="25">
        <f t="shared" si="85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8">
        <f t="shared" si="86"/>
        <v>41991.25</v>
      </c>
      <c r="N918">
        <v>1419660000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 s="25">
        <f t="shared" si="85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8">
        <f t="shared" si="86"/>
        <v>40722.208333333336</v>
      </c>
      <c r="N919">
        <v>1311310800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 s="25">
        <f t="shared" si="85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8">
        <f t="shared" si="86"/>
        <v>41117.208333333336</v>
      </c>
      <c r="N920">
        <v>1344315600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 s="25">
        <f t="shared" si="85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8">
        <f t="shared" si="86"/>
        <v>43022.208333333328</v>
      </c>
      <c r="N921">
        <v>1510725600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 s="25">
        <f t="shared" si="85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8">
        <f t="shared" si="86"/>
        <v>43503.25</v>
      </c>
      <c r="N922">
        <v>1551247200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 s="25">
        <f t="shared" si="85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8">
        <f t="shared" si="86"/>
        <v>40951.25</v>
      </c>
      <c r="N923">
        <v>1330236000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 s="25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 s="8">
        <f t="shared" si="86"/>
        <v>43443.25</v>
      </c>
      <c r="N924">
        <v>1545112800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 s="25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 s="8">
        <f t="shared" si="86"/>
        <v>40373.208333333336</v>
      </c>
      <c r="N925">
        <v>1279170000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 s="25">
        <f t="shared" si="85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8">
        <f t="shared" si="86"/>
        <v>43769.208333333328</v>
      </c>
      <c r="N926">
        <v>1573452000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 s="25">
        <f t="shared" si="85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8">
        <f t="shared" si="86"/>
        <v>43000.208333333328</v>
      </c>
      <c r="N927">
        <v>1507093200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 s="25">
        <f t="shared" si="85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8">
        <f t="shared" si="86"/>
        <v>42502.208333333328</v>
      </c>
      <c r="N928">
        <v>1463374800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 s="25">
        <f t="shared" si="85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8">
        <f t="shared" si="86"/>
        <v>41102.208333333336</v>
      </c>
      <c r="N929">
        <v>1344574800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 s="25">
        <f t="shared" si="85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8">
        <f t="shared" si="86"/>
        <v>41637.25</v>
      </c>
      <c r="N930">
        <v>1389074400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 s="25">
        <f t="shared" si="85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8">
        <f t="shared" si="86"/>
        <v>42858.208333333328</v>
      </c>
      <c r="N931">
        <v>1494997200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 s="25">
        <f t="shared" si="85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8">
        <f t="shared" si="86"/>
        <v>42060.25</v>
      </c>
      <c r="N932">
        <v>1425448800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 s="25">
        <f t="shared" si="85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8">
        <f t="shared" si="86"/>
        <v>41818.208333333336</v>
      </c>
      <c r="N933">
        <v>1404104400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 s="25">
        <f t="shared" si="85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8">
        <f t="shared" si="86"/>
        <v>41709.208333333336</v>
      </c>
      <c r="N934">
        <v>1394773200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 s="25">
        <f t="shared" si="85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8">
        <f t="shared" si="86"/>
        <v>41372.208333333336</v>
      </c>
      <c r="N935">
        <v>1366520400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 s="25">
        <f t="shared" si="85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8">
        <f t="shared" si="86"/>
        <v>42422.25</v>
      </c>
      <c r="N936">
        <v>1456639200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 s="25">
        <f t="shared" si="85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8">
        <f t="shared" si="86"/>
        <v>42209.208333333328</v>
      </c>
      <c r="N937">
        <v>1438318800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 s="25">
        <f t="shared" si="85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8">
        <f t="shared" si="86"/>
        <v>43668.208333333328</v>
      </c>
      <c r="N938">
        <v>1564030800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 s="25">
        <f t="shared" si="85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8">
        <f t="shared" si="86"/>
        <v>42334.25</v>
      </c>
      <c r="N939">
        <v>1449295200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 s="25">
        <f t="shared" si="85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8">
        <f t="shared" si="86"/>
        <v>43263.208333333328</v>
      </c>
      <c r="N940">
        <v>1531890000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 s="25">
        <f t="shared" si="85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8">
        <f t="shared" si="86"/>
        <v>40670.208333333336</v>
      </c>
      <c r="N941">
        <v>1306213200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 s="25">
        <f t="shared" si="85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8">
        <f t="shared" si="86"/>
        <v>41244.25</v>
      </c>
      <c r="N942">
        <v>1356242400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 s="25">
        <f t="shared" si="85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8">
        <f t="shared" si="86"/>
        <v>40552.25</v>
      </c>
      <c r="N943">
        <v>1297576800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 s="25">
        <f t="shared" si="85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8">
        <f t="shared" si="86"/>
        <v>40568.25</v>
      </c>
      <c r="N944">
        <v>1296194400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 s="25">
        <f t="shared" si="85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8">
        <f t="shared" si="86"/>
        <v>41906.208333333336</v>
      </c>
      <c r="N945">
        <v>1414558800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 s="25">
        <f t="shared" si="85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8">
        <f t="shared" si="86"/>
        <v>42776.25</v>
      </c>
      <c r="N946">
        <v>1488348000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 s="25">
        <f t="shared" si="8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8">
        <f t="shared" si="86"/>
        <v>41004.208333333336</v>
      </c>
      <c r="N947">
        <v>1334898000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 s="25">
        <f t="shared" si="85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8">
        <f t="shared" si="86"/>
        <v>40710.208333333336</v>
      </c>
      <c r="N948">
        <v>1308373200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 s="25">
        <f t="shared" si="85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8">
        <f t="shared" si="86"/>
        <v>41908.208333333336</v>
      </c>
      <c r="N949">
        <v>1412312400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 s="25">
        <f t="shared" si="85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8">
        <f t="shared" si="86"/>
        <v>41985.25</v>
      </c>
      <c r="N950">
        <v>1419228000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 s="25">
        <f t="shared" si="85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8">
        <f t="shared" si="86"/>
        <v>42112.208333333328</v>
      </c>
      <c r="N951">
        <v>1430974800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 s="25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 s="8">
        <f t="shared" si="86"/>
        <v>43571.208333333328</v>
      </c>
      <c r="N952">
        <v>1555822800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 s="25">
        <f t="shared" si="85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8">
        <f t="shared" si="86"/>
        <v>42730.25</v>
      </c>
      <c r="N953">
        <v>1482818400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 s="25">
        <f t="shared" si="85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8">
        <f t="shared" si="86"/>
        <v>42591.208333333328</v>
      </c>
      <c r="N954">
        <v>1471928400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 s="25">
        <f t="shared" si="85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8">
        <f t="shared" si="86"/>
        <v>42358.25</v>
      </c>
      <c r="N955">
        <v>1453701600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 s="25">
        <f t="shared" si="85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8">
        <f t="shared" si="86"/>
        <v>41174.208333333336</v>
      </c>
      <c r="N956">
        <v>1350363600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 s="25">
        <f t="shared" si="85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8">
        <f t="shared" si="86"/>
        <v>41238.25</v>
      </c>
      <c r="N957">
        <v>1353996000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 s="25">
        <f t="shared" si="85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8">
        <f t="shared" si="86"/>
        <v>42360.25</v>
      </c>
      <c r="N958">
        <v>1451109600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 s="25">
        <f t="shared" si="85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8">
        <f t="shared" si="86"/>
        <v>40955.25</v>
      </c>
      <c r="N959">
        <v>1329631200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 s="25">
        <f t="shared" si="85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8">
        <f t="shared" si="86"/>
        <v>40350.208333333336</v>
      </c>
      <c r="N960">
        <v>1278997200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 s="25">
        <f t="shared" si="85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8">
        <f t="shared" si="86"/>
        <v>40357.208333333336</v>
      </c>
      <c r="N961">
        <v>1280120400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 s="25">
        <f t="shared" si="85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8">
        <f t="shared" si="86"/>
        <v>42408.25</v>
      </c>
      <c r="N962">
        <v>1458104400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 s="25">
        <f t="shared" ref="H963:H1001" si="91">IF(I963=0,"",E963/I963)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8">
        <f t="shared" ref="M963:M1001" si="92">(((L963/60)/60)/24)+DATE(1970,1,1)</f>
        <v>40591.25</v>
      </c>
      <c r="N963">
        <v>1298268000</v>
      </c>
      <c r="O963" s="8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 s="25">
        <f t="shared" si="9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8">
        <f t="shared" si="92"/>
        <v>41592.25</v>
      </c>
      <c r="N964">
        <v>1386223200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 s="25">
        <f t="shared" si="9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8">
        <f t="shared" si="92"/>
        <v>40607.25</v>
      </c>
      <c r="N965">
        <v>1299823200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 s="25">
        <f t="shared" si="91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8">
        <f t="shared" si="92"/>
        <v>42135.208333333328</v>
      </c>
      <c r="N966">
        <v>1431752400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 s="25">
        <f t="shared" si="9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8">
        <f t="shared" si="92"/>
        <v>40203.25</v>
      </c>
      <c r="N967">
        <v>1267855200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 s="25">
        <f t="shared" si="9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8">
        <f t="shared" si="92"/>
        <v>42901.208333333328</v>
      </c>
      <c r="N968">
        <v>1497675600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 s="25">
        <f t="shared" si="9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8">
        <f t="shared" si="92"/>
        <v>41005.208333333336</v>
      </c>
      <c r="N969">
        <v>1336885200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 s="25">
        <f t="shared" si="9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8">
        <f t="shared" si="92"/>
        <v>40544.25</v>
      </c>
      <c r="N970">
        <v>1295157600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 s="25">
        <f t="shared" si="91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8">
        <f t="shared" si="92"/>
        <v>43821.25</v>
      </c>
      <c r="N971">
        <v>1577599200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 s="25">
        <f t="shared" si="9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8">
        <f t="shared" si="92"/>
        <v>40672.208333333336</v>
      </c>
      <c r="N972">
        <v>1305003600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 s="25">
        <f t="shared" si="91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8">
        <f t="shared" si="92"/>
        <v>41555.208333333336</v>
      </c>
      <c r="N973">
        <v>1381726800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 s="25">
        <f t="shared" si="9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8">
        <f t="shared" si="92"/>
        <v>41792.208333333336</v>
      </c>
      <c r="N974">
        <v>1402462800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 s="25">
        <f t="shared" si="9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8">
        <f t="shared" si="92"/>
        <v>40522.25</v>
      </c>
      <c r="N975">
        <v>1292133600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 s="25">
        <f t="shared" si="91"/>
        <v>93.46875</v>
      </c>
      <c r="I976">
        <v>32</v>
      </c>
      <c r="J976" t="s">
        <v>21</v>
      </c>
      <c r="K976" t="s">
        <v>22</v>
      </c>
      <c r="L976">
        <v>1368853200</v>
      </c>
      <c r="M976" s="8">
        <f t="shared" si="92"/>
        <v>41412.208333333336</v>
      </c>
      <c r="N976">
        <v>1368939600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 s="25">
        <f t="shared" si="9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8">
        <f t="shared" si="92"/>
        <v>42337.25</v>
      </c>
      <c r="N977">
        <v>1452146400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 s="25">
        <f t="shared" si="9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8">
        <f t="shared" si="92"/>
        <v>40571.25</v>
      </c>
      <c r="N978">
        <v>1296712800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 s="25">
        <f t="shared" si="91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8">
        <f t="shared" si="92"/>
        <v>43138.25</v>
      </c>
      <c r="N979">
        <v>1520748000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 s="25">
        <f t="shared" si="91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8">
        <f t="shared" si="92"/>
        <v>42686.25</v>
      </c>
      <c r="N980">
        <v>1480831200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 s="25">
        <f t="shared" si="9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8">
        <f t="shared" si="92"/>
        <v>42078.208333333328</v>
      </c>
      <c r="N981">
        <v>1426914000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 s="25">
        <f t="shared" si="9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8">
        <f t="shared" si="92"/>
        <v>42307.208333333328</v>
      </c>
      <c r="N982">
        <v>1446616800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 s="25">
        <f t="shared" si="9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8">
        <f t="shared" si="92"/>
        <v>43094.25</v>
      </c>
      <c r="N983">
        <v>1517032800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 s="25">
        <f t="shared" si="91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8">
        <f t="shared" si="92"/>
        <v>40743.208333333336</v>
      </c>
      <c r="N984">
        <v>1311224400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 s="25">
        <f t="shared" si="9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8">
        <f t="shared" si="92"/>
        <v>43681.208333333328</v>
      </c>
      <c r="N985">
        <v>1566190800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 s="25">
        <f t="shared" si="9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8">
        <f t="shared" si="92"/>
        <v>43716.208333333328</v>
      </c>
      <c r="N986">
        <v>1570165200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 s="25">
        <f t="shared" si="9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8">
        <f t="shared" si="92"/>
        <v>41614.25</v>
      </c>
      <c r="N987">
        <v>1388556000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 s="25">
        <f t="shared" si="91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8">
        <f t="shared" si="92"/>
        <v>40638.208333333336</v>
      </c>
      <c r="N988">
        <v>1303189200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 s="25">
        <f t="shared" si="9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8">
        <f t="shared" si="92"/>
        <v>42852.208333333328</v>
      </c>
      <c r="N989">
        <v>1494478800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 s="25">
        <f t="shared" si="91"/>
        <v>76.546875</v>
      </c>
      <c r="I990">
        <v>64</v>
      </c>
      <c r="J990" t="s">
        <v>21</v>
      </c>
      <c r="K990" t="s">
        <v>22</v>
      </c>
      <c r="L990">
        <v>1478930400</v>
      </c>
      <c r="M990" s="8">
        <f t="shared" si="92"/>
        <v>42686.25</v>
      </c>
      <c r="N990">
        <v>1480744800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 s="25">
        <f t="shared" si="9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8">
        <f t="shared" si="92"/>
        <v>43571.208333333328</v>
      </c>
      <c r="N991">
        <v>1555822800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 s="25">
        <f t="shared" si="91"/>
        <v>106.859375</v>
      </c>
      <c r="I992">
        <v>64</v>
      </c>
      <c r="J992" t="s">
        <v>21</v>
      </c>
      <c r="K992" t="s">
        <v>22</v>
      </c>
      <c r="L992">
        <v>1456984800</v>
      </c>
      <c r="M992" s="8">
        <f t="shared" si="92"/>
        <v>42432.25</v>
      </c>
      <c r="N992">
        <v>1458882000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 s="25">
        <f t="shared" si="9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8">
        <f t="shared" si="92"/>
        <v>41907.208333333336</v>
      </c>
      <c r="N993">
        <v>1411966800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 s="25">
        <f t="shared" si="9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8">
        <f t="shared" si="92"/>
        <v>43227.208333333328</v>
      </c>
      <c r="N994">
        <v>1526878800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 s="25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 s="8">
        <f t="shared" si="92"/>
        <v>42362.25</v>
      </c>
      <c r="N995">
        <v>1452405600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 s="25">
        <f t="shared" si="9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8">
        <f t="shared" si="92"/>
        <v>41929.208333333336</v>
      </c>
      <c r="N996">
        <v>1414040400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 s="25">
        <f t="shared" si="9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8">
        <f t="shared" si="92"/>
        <v>43408.208333333328</v>
      </c>
      <c r="N997">
        <v>1543816800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 s="25">
        <f t="shared" si="9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8">
        <f t="shared" si="92"/>
        <v>41276.25</v>
      </c>
      <c r="N998">
        <v>1359698400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 s="25">
        <f t="shared" si="9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8">
        <f t="shared" si="92"/>
        <v>41659.25</v>
      </c>
      <c r="N999">
        <v>1390629600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 s="25">
        <f t="shared" si="9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8">
        <f t="shared" si="92"/>
        <v>40220.25</v>
      </c>
      <c r="N1000">
        <v>1267077600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 s="25">
        <f t="shared" si="9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8">
        <f t="shared" si="92"/>
        <v>42550.208333333328</v>
      </c>
      <c r="N1001">
        <v>1467781200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ellIs" dxfId="14" priority="1" operator="greaterThanOrEqual">
      <formula>2</formula>
    </cfRule>
    <cfRule type="cellIs" dxfId="13" priority="2" operator="between">
      <formula>1</formula>
      <formula>"&lt;200%"</formula>
    </cfRule>
    <cfRule type="cellIs" dxfId="12" priority="3" operator="lessThan">
      <formula>1</formula>
    </cfRule>
  </conditionalFormatting>
  <conditionalFormatting sqref="G1:H1048576">
    <cfRule type="containsText" dxfId="11" priority="7" operator="containsText" text="live">
      <formula>NOT(ISERROR(SEARCH("live",G1)))</formula>
    </cfRule>
    <cfRule type="containsText" dxfId="10" priority="8" operator="containsText" text="canceled">
      <formula>NOT(ISERROR(SEARCH("canceled",G1)))</formula>
    </cfRule>
    <cfRule type="containsText" dxfId="9" priority="9" operator="containsText" text="successful">
      <formula>NOT(ISERROR(SEARCH("successful",G1)))</formula>
    </cfRule>
    <cfRule type="containsText" dxfId="8" priority="10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FC3A-4272-4E55-84AF-B1053E7D9A3F}">
  <sheetPr>
    <tabColor theme="8" tint="0.79998168889431442"/>
  </sheetPr>
  <dimension ref="A1:I13"/>
  <sheetViews>
    <sheetView workbookViewId="0">
      <selection activeCell="A52" sqref="A52"/>
    </sheetView>
  </sheetViews>
  <sheetFormatPr defaultRowHeight="15.5" x14ac:dyDescent="0.35"/>
  <cols>
    <col min="1" max="1" width="17.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1.9140625" customWidth="1"/>
    <col min="7" max="7" width="18.83203125" bestFit="1" customWidth="1"/>
    <col min="8" max="8" width="15.4140625" bestFit="1" customWidth="1"/>
    <col min="9" max="9" width="18.08203125" bestFit="1" customWidth="1"/>
  </cols>
  <sheetData>
    <row r="1" spans="1:9" x14ac:dyDescent="0.3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2119</v>
      </c>
      <c r="G1" s="9" t="s">
        <v>2091</v>
      </c>
      <c r="H1" s="9" t="s">
        <v>2092</v>
      </c>
      <c r="I1" s="9" t="s">
        <v>2093</v>
      </c>
    </row>
    <row r="2" spans="1:9" x14ac:dyDescent="0.35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5">
        <f>E2/1000</f>
        <v>5.0999999999999997E-2</v>
      </c>
      <c r="G2" s="4">
        <f>B2/$E2</f>
        <v>0.58823529411764708</v>
      </c>
      <c r="H2" s="4">
        <f t="shared" ref="H2:I13" si="0">C2/$E2</f>
        <v>0.39215686274509803</v>
      </c>
      <c r="I2" s="4">
        <f t="shared" si="0"/>
        <v>1.9607843137254902E-2</v>
      </c>
    </row>
    <row r="3" spans="1:9" x14ac:dyDescent="0.35">
      <c r="A3" t="s">
        <v>2095</v>
      </c>
      <c r="B3">
        <f>COUNTIFS(Crowdfunding!$G$2:$G$1001,"successful",Crowdfunding!$D$2:$D$1001,"&gt;=1000",Crowdfunding!$D$2:$D$1001,"&lt;5000")</f>
        <v>191</v>
      </c>
      <c r="C3">
        <f>COUNTIFS(Crowdfunding!$G$2:$G$1001,"failed",Crowdfunding!$D$2:$D$1001,"&gt;=1000",Crowdfunding!$D$2:$D$1001,"&lt;5000")</f>
        <v>38</v>
      </c>
      <c r="D3">
        <f>COUNTIFS(Crowdfunding!$G$2:$G$1001,"canceled",Crowdfunding!$D$2:$D$1001,"&gt;=1000",Crowdfunding!$D$2:$D$1001,"&lt;5000")</f>
        <v>2</v>
      </c>
      <c r="E3">
        <f t="shared" ref="E3:E13" si="1">SUM(B3:D3)</f>
        <v>231</v>
      </c>
      <c r="F3" s="5">
        <f t="shared" ref="F3:F13" si="2">E3/1000</f>
        <v>0.23100000000000001</v>
      </c>
      <c r="G3" s="4">
        <f t="shared" ref="G3:G13" si="3">B3/$E3</f>
        <v>0.82683982683982682</v>
      </c>
      <c r="H3" s="4">
        <f t="shared" si="0"/>
        <v>0.16450216450216451</v>
      </c>
      <c r="I3" s="4">
        <f t="shared" si="0"/>
        <v>8.658008658008658E-3</v>
      </c>
    </row>
    <row r="4" spans="1:9" x14ac:dyDescent="0.35">
      <c r="A4" t="s">
        <v>2096</v>
      </c>
      <c r="B4">
        <f>COUNTIFS(Crowdfunding!$G$2:$G$1001,"successful",Crowdfunding!$D$2:$D$1001,"&gt;=5000",Crowdfunding!$D$2:$D$1001,"&lt;10000")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1"/>
        <v>315</v>
      </c>
      <c r="F4" s="5">
        <f t="shared" si="2"/>
        <v>0.315</v>
      </c>
      <c r="G4" s="4">
        <f t="shared" si="3"/>
        <v>0.52063492063492067</v>
      </c>
      <c r="H4" s="4">
        <f t="shared" si="0"/>
        <v>0.4</v>
      </c>
      <c r="I4" s="4">
        <f t="shared" si="0"/>
        <v>7.9365079365079361E-2</v>
      </c>
    </row>
    <row r="5" spans="1:9" x14ac:dyDescent="0.35">
      <c r="A5" t="s">
        <v>2097</v>
      </c>
      <c r="B5">
        <f>COUNTIFS(Crowdfunding!$G$2:$G$1001,"successful",Crowdfunding!$D$2:$D$1001,"&gt;=10000",Crowdfunding!$D$2:$D$1001,"&lt;15000")</f>
        <v>4</v>
      </c>
      <c r="C5">
        <f>COUNTIFS(Crowdfunding!$G$2:$G$1001,"failed",Crowdfunding!$D$2:$D$1001,"&gt;=10000",Crowdfunding!$D$2:$D$1001,"&lt;15000")</f>
        <v>5</v>
      </c>
      <c r="D5">
        <f>COUNTIFS(Crowdfunding!$G$2:$G$1001,"canceled",Crowdfunding!$D$2:$D$1001,"&gt;=10000",Crowdfunding!$D$2:$D$1001,"&lt;15000")</f>
        <v>0</v>
      </c>
      <c r="E5">
        <f t="shared" si="1"/>
        <v>9</v>
      </c>
      <c r="F5" s="5">
        <f t="shared" si="2"/>
        <v>8.9999999999999993E-3</v>
      </c>
      <c r="G5" s="4">
        <f t="shared" si="3"/>
        <v>0.44444444444444442</v>
      </c>
      <c r="H5" s="4">
        <f t="shared" si="0"/>
        <v>0.55555555555555558</v>
      </c>
      <c r="I5" s="4">
        <f t="shared" si="0"/>
        <v>0</v>
      </c>
    </row>
    <row r="6" spans="1:9" x14ac:dyDescent="0.35">
      <c r="A6" t="s">
        <v>2098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1"/>
        <v>10</v>
      </c>
      <c r="F6" s="5">
        <f t="shared" si="2"/>
        <v>0.01</v>
      </c>
      <c r="G6" s="4">
        <f t="shared" si="3"/>
        <v>1</v>
      </c>
      <c r="H6" s="4">
        <f t="shared" si="0"/>
        <v>0</v>
      </c>
      <c r="I6" s="4">
        <f t="shared" si="0"/>
        <v>0</v>
      </c>
    </row>
    <row r="7" spans="1:9" x14ac:dyDescent="0.35">
      <c r="A7" t="s">
        <v>2099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1"/>
        <v>7</v>
      </c>
      <c r="F7" s="5">
        <f t="shared" si="2"/>
        <v>7.0000000000000001E-3</v>
      </c>
      <c r="G7" s="4">
        <f t="shared" si="3"/>
        <v>1</v>
      </c>
      <c r="H7" s="4">
        <f t="shared" si="0"/>
        <v>0</v>
      </c>
      <c r="I7" s="4">
        <f t="shared" si="0"/>
        <v>0</v>
      </c>
    </row>
    <row r="8" spans="1:9" x14ac:dyDescent="0.35">
      <c r="A8" t="s">
        <v>2100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1"/>
        <v>14</v>
      </c>
      <c r="F8" s="5">
        <f t="shared" si="2"/>
        <v>1.4E-2</v>
      </c>
      <c r="G8" s="4">
        <f t="shared" si="3"/>
        <v>0.7857142857142857</v>
      </c>
      <c r="H8" s="4">
        <f t="shared" si="0"/>
        <v>0.21428571428571427</v>
      </c>
      <c r="I8" s="4">
        <f t="shared" si="0"/>
        <v>0</v>
      </c>
    </row>
    <row r="9" spans="1:9" x14ac:dyDescent="0.35">
      <c r="A9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1"/>
        <v>7</v>
      </c>
      <c r="F9" s="5">
        <f t="shared" si="2"/>
        <v>7.0000000000000001E-3</v>
      </c>
      <c r="G9" s="4">
        <f t="shared" si="3"/>
        <v>1</v>
      </c>
      <c r="H9" s="4">
        <f t="shared" si="0"/>
        <v>0</v>
      </c>
      <c r="I9" s="4">
        <f t="shared" si="0"/>
        <v>0</v>
      </c>
    </row>
    <row r="10" spans="1:9" x14ac:dyDescent="0.35">
      <c r="A10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1"/>
        <v>12</v>
      </c>
      <c r="F10" s="5">
        <f t="shared" si="2"/>
        <v>1.2E-2</v>
      </c>
      <c r="G10" s="4">
        <f t="shared" si="3"/>
        <v>0.66666666666666663</v>
      </c>
      <c r="H10" s="4">
        <f t="shared" si="0"/>
        <v>0.25</v>
      </c>
      <c r="I10" s="4">
        <f t="shared" si="0"/>
        <v>8.3333333333333329E-2</v>
      </c>
    </row>
    <row r="11" spans="1:9" x14ac:dyDescent="0.35">
      <c r="A11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1"/>
        <v>14</v>
      </c>
      <c r="F11" s="5">
        <f t="shared" si="2"/>
        <v>1.4E-2</v>
      </c>
      <c r="G11" s="4">
        <f t="shared" si="3"/>
        <v>0.7857142857142857</v>
      </c>
      <c r="H11" s="4">
        <f t="shared" si="0"/>
        <v>0.21428571428571427</v>
      </c>
      <c r="I11" s="4">
        <f t="shared" si="0"/>
        <v>0</v>
      </c>
    </row>
    <row r="12" spans="1:9" x14ac:dyDescent="0.35">
      <c r="A12" t="s">
        <v>2104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1"/>
        <v>11</v>
      </c>
      <c r="F12" s="5">
        <f t="shared" si="2"/>
        <v>1.0999999999999999E-2</v>
      </c>
      <c r="G12" s="4">
        <f t="shared" si="3"/>
        <v>0.72727272727272729</v>
      </c>
      <c r="H12" s="4">
        <f t="shared" si="0"/>
        <v>0.27272727272727271</v>
      </c>
      <c r="I12" s="4">
        <f t="shared" si="0"/>
        <v>0</v>
      </c>
    </row>
    <row r="13" spans="1:9" x14ac:dyDescent="0.35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1"/>
        <v>305</v>
      </c>
      <c r="F13" s="5">
        <f t="shared" si="2"/>
        <v>0.30499999999999999</v>
      </c>
      <c r="G13" s="4">
        <f t="shared" si="3"/>
        <v>0.3737704918032787</v>
      </c>
      <c r="H13" s="4">
        <f t="shared" si="0"/>
        <v>0.53442622950819674</v>
      </c>
      <c r="I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A086-4813-439D-87D4-7BC93D0A8B71}">
  <sheetPr>
    <tabColor theme="8" tint="0.79998168889431442"/>
  </sheetPr>
  <dimension ref="A3:F979"/>
  <sheetViews>
    <sheetView workbookViewId="0">
      <selection activeCell="A52" sqref="A52"/>
    </sheetView>
  </sheetViews>
  <sheetFormatPr defaultRowHeight="15.5" x14ac:dyDescent="0.35"/>
  <cols>
    <col min="1" max="1" width="30.58203125" bestFit="1" customWidth="1"/>
    <col min="2" max="2" width="16.91406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6" t="s">
        <v>2114</v>
      </c>
      <c r="B3" s="6" t="s">
        <v>2120</v>
      </c>
    </row>
    <row r="4" spans="1:6" x14ac:dyDescent="0.3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7" t="s">
        <v>1599</v>
      </c>
      <c r="B5" s="20"/>
      <c r="C5" s="20">
        <v>1</v>
      </c>
      <c r="D5" s="20"/>
      <c r="E5" s="20">
        <v>2</v>
      </c>
      <c r="F5" s="20">
        <v>3</v>
      </c>
    </row>
    <row r="6" spans="1:6" x14ac:dyDescent="0.35">
      <c r="A6" s="7" t="s">
        <v>668</v>
      </c>
      <c r="B6" s="20"/>
      <c r="C6" s="20">
        <v>1</v>
      </c>
      <c r="D6" s="20"/>
      <c r="E6" s="20">
        <v>2</v>
      </c>
      <c r="F6" s="20">
        <v>3</v>
      </c>
    </row>
    <row r="7" spans="1:6" x14ac:dyDescent="0.35">
      <c r="A7" s="7" t="s">
        <v>708</v>
      </c>
      <c r="B7" s="20"/>
      <c r="C7" s="20">
        <v>1</v>
      </c>
      <c r="D7" s="20"/>
      <c r="E7" s="20">
        <v>1</v>
      </c>
      <c r="F7" s="20">
        <v>2</v>
      </c>
    </row>
    <row r="8" spans="1:6" x14ac:dyDescent="0.35">
      <c r="A8" s="7" t="s">
        <v>295</v>
      </c>
      <c r="B8" s="20"/>
      <c r="C8" s="20">
        <v>1</v>
      </c>
      <c r="D8" s="20"/>
      <c r="E8" s="20">
        <v>1</v>
      </c>
      <c r="F8" s="20">
        <v>2</v>
      </c>
    </row>
    <row r="9" spans="1:6" x14ac:dyDescent="0.35">
      <c r="A9" s="7" t="s">
        <v>243</v>
      </c>
      <c r="B9" s="20"/>
      <c r="C9" s="20">
        <v>1</v>
      </c>
      <c r="D9" s="20"/>
      <c r="E9" s="20">
        <v>1</v>
      </c>
      <c r="F9" s="20">
        <v>2</v>
      </c>
    </row>
    <row r="10" spans="1:6" x14ac:dyDescent="0.35">
      <c r="A10" s="7" t="s">
        <v>1080</v>
      </c>
      <c r="B10" s="20"/>
      <c r="C10" s="20"/>
      <c r="D10" s="20"/>
      <c r="E10" s="20">
        <v>2</v>
      </c>
      <c r="F10" s="20">
        <v>2</v>
      </c>
    </row>
    <row r="11" spans="1:6" x14ac:dyDescent="0.35">
      <c r="A11" s="7" t="s">
        <v>446</v>
      </c>
      <c r="B11" s="20"/>
      <c r="C11" s="20"/>
      <c r="D11" s="20"/>
      <c r="E11" s="20">
        <v>2</v>
      </c>
      <c r="F11" s="20">
        <v>2</v>
      </c>
    </row>
    <row r="12" spans="1:6" x14ac:dyDescent="0.35">
      <c r="A12" s="7" t="s">
        <v>398</v>
      </c>
      <c r="B12" s="20"/>
      <c r="C12" s="20">
        <v>1</v>
      </c>
      <c r="D12" s="20"/>
      <c r="E12" s="20">
        <v>1</v>
      </c>
      <c r="F12" s="20">
        <v>2</v>
      </c>
    </row>
    <row r="13" spans="1:6" x14ac:dyDescent="0.35">
      <c r="A13" s="7" t="s">
        <v>1334</v>
      </c>
      <c r="B13" s="20"/>
      <c r="C13" s="20">
        <v>1</v>
      </c>
      <c r="D13" s="20"/>
      <c r="E13" s="20">
        <v>1</v>
      </c>
      <c r="F13" s="20">
        <v>2</v>
      </c>
    </row>
    <row r="14" spans="1:6" x14ac:dyDescent="0.35">
      <c r="A14" s="7" t="s">
        <v>442</v>
      </c>
      <c r="B14" s="20"/>
      <c r="C14" s="20"/>
      <c r="D14" s="20"/>
      <c r="E14" s="20">
        <v>2</v>
      </c>
      <c r="F14" s="20">
        <v>2</v>
      </c>
    </row>
    <row r="15" spans="1:6" x14ac:dyDescent="0.35">
      <c r="A15" s="7" t="s">
        <v>556</v>
      </c>
      <c r="B15" s="20"/>
      <c r="C15" s="20"/>
      <c r="D15" s="20"/>
      <c r="E15" s="20">
        <v>2</v>
      </c>
      <c r="F15" s="20">
        <v>2</v>
      </c>
    </row>
    <row r="16" spans="1:6" x14ac:dyDescent="0.35">
      <c r="A16" s="7" t="s">
        <v>1258</v>
      </c>
      <c r="B16" s="20"/>
      <c r="C16" s="20">
        <v>1</v>
      </c>
      <c r="D16" s="20"/>
      <c r="E16" s="20">
        <v>1</v>
      </c>
      <c r="F16" s="20">
        <v>2</v>
      </c>
    </row>
    <row r="17" spans="1:6" x14ac:dyDescent="0.35">
      <c r="A17" s="7" t="s">
        <v>444</v>
      </c>
      <c r="B17" s="20"/>
      <c r="C17" s="20">
        <v>2</v>
      </c>
      <c r="D17" s="20"/>
      <c r="E17" s="20"/>
      <c r="F17" s="20">
        <v>2</v>
      </c>
    </row>
    <row r="18" spans="1:6" x14ac:dyDescent="0.35">
      <c r="A18" s="7" t="s">
        <v>477</v>
      </c>
      <c r="B18" s="20"/>
      <c r="C18" s="20"/>
      <c r="D18" s="20"/>
      <c r="E18" s="20">
        <v>2</v>
      </c>
      <c r="F18" s="20">
        <v>2</v>
      </c>
    </row>
    <row r="19" spans="1:6" x14ac:dyDescent="0.35">
      <c r="A19" s="7" t="s">
        <v>748</v>
      </c>
      <c r="B19" s="20"/>
      <c r="C19" s="20">
        <v>1</v>
      </c>
      <c r="D19" s="20"/>
      <c r="E19" s="20">
        <v>1</v>
      </c>
      <c r="F19" s="20">
        <v>2</v>
      </c>
    </row>
    <row r="20" spans="1:6" x14ac:dyDescent="0.35">
      <c r="A20" s="7" t="s">
        <v>676</v>
      </c>
      <c r="B20" s="20"/>
      <c r="C20" s="20"/>
      <c r="D20" s="20"/>
      <c r="E20" s="20">
        <v>2</v>
      </c>
      <c r="F20" s="20">
        <v>2</v>
      </c>
    </row>
    <row r="21" spans="1:6" x14ac:dyDescent="0.35">
      <c r="A21" s="7" t="s">
        <v>105</v>
      </c>
      <c r="B21" s="20"/>
      <c r="C21" s="20">
        <v>2</v>
      </c>
      <c r="D21" s="20"/>
      <c r="E21" s="20"/>
      <c r="F21" s="20">
        <v>2</v>
      </c>
    </row>
    <row r="22" spans="1:6" x14ac:dyDescent="0.35">
      <c r="A22" s="7" t="s">
        <v>45</v>
      </c>
      <c r="B22" s="20"/>
      <c r="C22" s="20"/>
      <c r="D22" s="20">
        <v>1</v>
      </c>
      <c r="E22" s="20">
        <v>1</v>
      </c>
      <c r="F22" s="20">
        <v>2</v>
      </c>
    </row>
    <row r="23" spans="1:6" x14ac:dyDescent="0.35">
      <c r="A23" s="7" t="s">
        <v>628</v>
      </c>
      <c r="B23" s="20"/>
      <c r="C23" s="20">
        <v>1</v>
      </c>
      <c r="D23" s="20"/>
      <c r="E23" s="20">
        <v>1</v>
      </c>
      <c r="F23" s="20">
        <v>2</v>
      </c>
    </row>
    <row r="24" spans="1:6" x14ac:dyDescent="0.35">
      <c r="A24" s="7" t="s">
        <v>1032</v>
      </c>
      <c r="B24" s="20">
        <v>1</v>
      </c>
      <c r="C24" s="20">
        <v>1</v>
      </c>
      <c r="D24" s="20"/>
      <c r="E24" s="20"/>
      <c r="F24" s="20">
        <v>2</v>
      </c>
    </row>
    <row r="25" spans="1:6" x14ac:dyDescent="0.35">
      <c r="A25" s="7" t="s">
        <v>1907</v>
      </c>
      <c r="B25" s="20"/>
      <c r="C25" s="20">
        <v>1</v>
      </c>
      <c r="D25" s="20"/>
      <c r="E25" s="20">
        <v>1</v>
      </c>
      <c r="F25" s="20">
        <v>2</v>
      </c>
    </row>
    <row r="26" spans="1:6" x14ac:dyDescent="0.35">
      <c r="A26" s="7" t="s">
        <v>878</v>
      </c>
      <c r="B26" s="20"/>
      <c r="C26" s="20">
        <v>1</v>
      </c>
      <c r="D26" s="20"/>
      <c r="E26" s="20">
        <v>1</v>
      </c>
      <c r="F26" s="20">
        <v>2</v>
      </c>
    </row>
    <row r="27" spans="1:6" x14ac:dyDescent="0.35">
      <c r="A27" s="7" t="s">
        <v>1246</v>
      </c>
      <c r="B27" s="20"/>
      <c r="C27" s="20">
        <v>1</v>
      </c>
      <c r="D27" s="20"/>
      <c r="E27" s="20">
        <v>1</v>
      </c>
      <c r="F27" s="20">
        <v>2</v>
      </c>
    </row>
    <row r="28" spans="1:6" x14ac:dyDescent="0.35">
      <c r="A28" s="7" t="s">
        <v>253</v>
      </c>
      <c r="B28" s="20"/>
      <c r="C28" s="20"/>
      <c r="D28" s="20"/>
      <c r="E28" s="20">
        <v>2</v>
      </c>
      <c r="F28" s="20">
        <v>2</v>
      </c>
    </row>
    <row r="29" spans="1:6" x14ac:dyDescent="0.35">
      <c r="A29" s="7" t="s">
        <v>1218</v>
      </c>
      <c r="B29" s="20"/>
      <c r="C29" s="20">
        <v>1</v>
      </c>
      <c r="D29" s="20"/>
      <c r="E29" s="20"/>
      <c r="F29" s="20">
        <v>1</v>
      </c>
    </row>
    <row r="30" spans="1:6" x14ac:dyDescent="0.35">
      <c r="A30" s="7" t="s">
        <v>970</v>
      </c>
      <c r="B30" s="20"/>
      <c r="C30" s="20"/>
      <c r="D30" s="20"/>
      <c r="E30" s="20">
        <v>1</v>
      </c>
      <c r="F30" s="20">
        <v>1</v>
      </c>
    </row>
    <row r="31" spans="1:6" x14ac:dyDescent="0.35">
      <c r="A31" s="7" t="s">
        <v>919</v>
      </c>
      <c r="B31" s="20"/>
      <c r="C31" s="20"/>
      <c r="D31" s="20"/>
      <c r="E31" s="20">
        <v>1</v>
      </c>
      <c r="F31" s="20">
        <v>1</v>
      </c>
    </row>
    <row r="32" spans="1:6" x14ac:dyDescent="0.35">
      <c r="A32" s="7" t="s">
        <v>1932</v>
      </c>
      <c r="B32" s="20"/>
      <c r="C32" s="20"/>
      <c r="D32" s="20"/>
      <c r="E32" s="20">
        <v>1</v>
      </c>
      <c r="F32" s="20">
        <v>1</v>
      </c>
    </row>
    <row r="33" spans="1:6" x14ac:dyDescent="0.35">
      <c r="A33" s="7" t="s">
        <v>138</v>
      </c>
      <c r="B33" s="20"/>
      <c r="C33" s="20"/>
      <c r="D33" s="20"/>
      <c r="E33" s="20">
        <v>1</v>
      </c>
      <c r="F33" s="20">
        <v>1</v>
      </c>
    </row>
    <row r="34" spans="1:6" x14ac:dyDescent="0.35">
      <c r="A34" s="7" t="s">
        <v>660</v>
      </c>
      <c r="B34" s="20"/>
      <c r="C34" s="20"/>
      <c r="D34" s="20"/>
      <c r="E34" s="20">
        <v>1</v>
      </c>
      <c r="F34" s="20">
        <v>1</v>
      </c>
    </row>
    <row r="35" spans="1:6" x14ac:dyDescent="0.35">
      <c r="A35" s="7" t="s">
        <v>960</v>
      </c>
      <c r="B35" s="20"/>
      <c r="C35" s="20"/>
      <c r="D35" s="20"/>
      <c r="E35" s="20">
        <v>1</v>
      </c>
      <c r="F35" s="20">
        <v>1</v>
      </c>
    </row>
    <row r="36" spans="1:6" x14ac:dyDescent="0.35">
      <c r="A36" s="7" t="s">
        <v>1605</v>
      </c>
      <c r="B36" s="20"/>
      <c r="C36" s="20"/>
      <c r="D36" s="20"/>
      <c r="E36" s="20">
        <v>1</v>
      </c>
      <c r="F36" s="20">
        <v>1</v>
      </c>
    </row>
    <row r="37" spans="1:6" x14ac:dyDescent="0.35">
      <c r="A37" s="7" t="s">
        <v>899</v>
      </c>
      <c r="B37" s="20"/>
      <c r="C37" s="20"/>
      <c r="D37" s="20"/>
      <c r="E37" s="20">
        <v>1</v>
      </c>
      <c r="F37" s="20">
        <v>1</v>
      </c>
    </row>
    <row r="38" spans="1:6" x14ac:dyDescent="0.35">
      <c r="A38" s="7" t="s">
        <v>1916</v>
      </c>
      <c r="B38" s="20"/>
      <c r="C38" s="20"/>
      <c r="D38" s="20"/>
      <c r="E38" s="20">
        <v>1</v>
      </c>
      <c r="F38" s="20">
        <v>1</v>
      </c>
    </row>
    <row r="39" spans="1:6" x14ac:dyDescent="0.35">
      <c r="A39" s="7" t="s">
        <v>263</v>
      </c>
      <c r="B39" s="20"/>
      <c r="C39" s="20"/>
      <c r="D39" s="20"/>
      <c r="E39" s="20">
        <v>1</v>
      </c>
      <c r="F39" s="20">
        <v>1</v>
      </c>
    </row>
    <row r="40" spans="1:6" x14ac:dyDescent="0.35">
      <c r="A40" s="7" t="s">
        <v>704</v>
      </c>
      <c r="B40" s="20"/>
      <c r="C40" s="20">
        <v>1</v>
      </c>
      <c r="D40" s="20"/>
      <c r="E40" s="20"/>
      <c r="F40" s="20">
        <v>1</v>
      </c>
    </row>
    <row r="41" spans="1:6" x14ac:dyDescent="0.35">
      <c r="A41" s="7" t="s">
        <v>1266</v>
      </c>
      <c r="B41" s="20"/>
      <c r="C41" s="20"/>
      <c r="D41" s="20"/>
      <c r="E41" s="20">
        <v>1</v>
      </c>
      <c r="F41" s="20">
        <v>1</v>
      </c>
    </row>
    <row r="42" spans="1:6" x14ac:dyDescent="0.35">
      <c r="A42" s="7" t="s">
        <v>1711</v>
      </c>
      <c r="B42" s="20"/>
      <c r="C42" s="20"/>
      <c r="D42" s="20"/>
      <c r="E42" s="20">
        <v>1</v>
      </c>
      <c r="F42" s="20">
        <v>1</v>
      </c>
    </row>
    <row r="43" spans="1:6" x14ac:dyDescent="0.35">
      <c r="A43" s="7" t="s">
        <v>566</v>
      </c>
      <c r="B43" s="20"/>
      <c r="C43" s="20"/>
      <c r="D43" s="20"/>
      <c r="E43" s="20">
        <v>1</v>
      </c>
      <c r="F43" s="20">
        <v>1</v>
      </c>
    </row>
    <row r="44" spans="1:6" x14ac:dyDescent="0.35">
      <c r="A44" s="7" t="s">
        <v>508</v>
      </c>
      <c r="B44" s="20"/>
      <c r="C44" s="20"/>
      <c r="D44" s="20"/>
      <c r="E44" s="20">
        <v>1</v>
      </c>
      <c r="F44" s="20">
        <v>1</v>
      </c>
    </row>
    <row r="45" spans="1:6" x14ac:dyDescent="0.35">
      <c r="A45" s="7" t="s">
        <v>1824</v>
      </c>
      <c r="B45" s="20"/>
      <c r="C45" s="20"/>
      <c r="D45" s="20"/>
      <c r="E45" s="20">
        <v>1</v>
      </c>
      <c r="F45" s="20">
        <v>1</v>
      </c>
    </row>
    <row r="46" spans="1:6" x14ac:dyDescent="0.35">
      <c r="A46" s="7" t="s">
        <v>1207</v>
      </c>
      <c r="B46" s="20"/>
      <c r="C46" s="20">
        <v>1</v>
      </c>
      <c r="D46" s="20"/>
      <c r="E46" s="20"/>
      <c r="F46" s="20">
        <v>1</v>
      </c>
    </row>
    <row r="47" spans="1:6" x14ac:dyDescent="0.35">
      <c r="A47" s="7" t="s">
        <v>1677</v>
      </c>
      <c r="B47" s="20"/>
      <c r="C47" s="20"/>
      <c r="D47" s="20"/>
      <c r="E47" s="20">
        <v>1</v>
      </c>
      <c r="F47" s="20">
        <v>1</v>
      </c>
    </row>
    <row r="48" spans="1:6" x14ac:dyDescent="0.35">
      <c r="A48" s="7" t="s">
        <v>532</v>
      </c>
      <c r="B48" s="20"/>
      <c r="C48" s="20"/>
      <c r="D48" s="20"/>
      <c r="E48" s="20">
        <v>1</v>
      </c>
      <c r="F48" s="20">
        <v>1</v>
      </c>
    </row>
    <row r="49" spans="1:6" x14ac:dyDescent="0.35">
      <c r="A49" s="7" t="s">
        <v>190</v>
      </c>
      <c r="B49" s="20"/>
      <c r="C49" s="20"/>
      <c r="D49" s="20"/>
      <c r="E49" s="20">
        <v>1</v>
      </c>
      <c r="F49" s="20">
        <v>1</v>
      </c>
    </row>
    <row r="50" spans="1:6" x14ac:dyDescent="0.35">
      <c r="A50" s="7" t="s">
        <v>213</v>
      </c>
      <c r="B50" s="20"/>
      <c r="C50" s="20"/>
      <c r="D50" s="20"/>
      <c r="E50" s="20">
        <v>1</v>
      </c>
      <c r="F50" s="20">
        <v>1</v>
      </c>
    </row>
    <row r="51" spans="1:6" x14ac:dyDescent="0.35">
      <c r="A51" s="7" t="s">
        <v>712</v>
      </c>
      <c r="B51" s="20"/>
      <c r="C51" s="20"/>
      <c r="D51" s="20"/>
      <c r="E51" s="20">
        <v>1</v>
      </c>
      <c r="F51" s="20">
        <v>1</v>
      </c>
    </row>
    <row r="52" spans="1:6" x14ac:dyDescent="0.35">
      <c r="A52" s="7" t="s">
        <v>1719</v>
      </c>
      <c r="B52" s="20"/>
      <c r="C52" s="20">
        <v>1</v>
      </c>
      <c r="D52" s="20"/>
      <c r="E52" s="20"/>
      <c r="F52" s="20">
        <v>1</v>
      </c>
    </row>
    <row r="53" spans="1:6" x14ac:dyDescent="0.35">
      <c r="A53" s="7" t="s">
        <v>1673</v>
      </c>
      <c r="B53" s="20"/>
      <c r="C53" s="20"/>
      <c r="D53" s="20"/>
      <c r="E53" s="20">
        <v>1</v>
      </c>
      <c r="F53" s="20">
        <v>1</v>
      </c>
    </row>
    <row r="54" spans="1:6" x14ac:dyDescent="0.35">
      <c r="A54" s="7" t="s">
        <v>915</v>
      </c>
      <c r="B54" s="20"/>
      <c r="C54" s="20">
        <v>1</v>
      </c>
      <c r="D54" s="20"/>
      <c r="E54" s="20"/>
      <c r="F54" s="20">
        <v>1</v>
      </c>
    </row>
    <row r="55" spans="1:6" x14ac:dyDescent="0.35">
      <c r="A55" s="7" t="s">
        <v>428</v>
      </c>
      <c r="B55" s="20"/>
      <c r="C55" s="20">
        <v>1</v>
      </c>
      <c r="D55" s="20"/>
      <c r="E55" s="20"/>
      <c r="F55" s="20">
        <v>1</v>
      </c>
    </row>
    <row r="56" spans="1:6" x14ac:dyDescent="0.35">
      <c r="A56" s="7" t="s">
        <v>1209</v>
      </c>
      <c r="B56" s="20"/>
      <c r="C56" s="20"/>
      <c r="D56" s="20"/>
      <c r="E56" s="20">
        <v>1</v>
      </c>
      <c r="F56" s="20">
        <v>1</v>
      </c>
    </row>
    <row r="57" spans="1:6" x14ac:dyDescent="0.35">
      <c r="A57" s="7" t="s">
        <v>1244</v>
      </c>
      <c r="B57" s="20"/>
      <c r="C57" s="20"/>
      <c r="D57" s="20"/>
      <c r="E57" s="20">
        <v>1</v>
      </c>
      <c r="F57" s="20">
        <v>1</v>
      </c>
    </row>
    <row r="58" spans="1:6" x14ac:dyDescent="0.35">
      <c r="A58" s="7" t="s">
        <v>1832</v>
      </c>
      <c r="B58" s="20"/>
      <c r="C58" s="20">
        <v>1</v>
      </c>
      <c r="D58" s="20"/>
      <c r="E58" s="20"/>
      <c r="F58" s="20">
        <v>1</v>
      </c>
    </row>
    <row r="59" spans="1:6" x14ac:dyDescent="0.35">
      <c r="A59" s="7" t="s">
        <v>1290</v>
      </c>
      <c r="B59" s="20"/>
      <c r="C59" s="20"/>
      <c r="D59" s="20"/>
      <c r="E59" s="20">
        <v>1</v>
      </c>
      <c r="F59" s="20">
        <v>1</v>
      </c>
    </row>
    <row r="60" spans="1:6" x14ac:dyDescent="0.35">
      <c r="A60" s="7" t="s">
        <v>301</v>
      </c>
      <c r="B60" s="20"/>
      <c r="C60" s="20"/>
      <c r="D60" s="20"/>
      <c r="E60" s="20">
        <v>1</v>
      </c>
      <c r="F60" s="20">
        <v>1</v>
      </c>
    </row>
    <row r="61" spans="1:6" x14ac:dyDescent="0.35">
      <c r="A61" s="7" t="s">
        <v>1348</v>
      </c>
      <c r="B61" s="20"/>
      <c r="C61" s="20"/>
      <c r="D61" s="20"/>
      <c r="E61" s="20">
        <v>1</v>
      </c>
      <c r="F61" s="20">
        <v>1</v>
      </c>
    </row>
    <row r="62" spans="1:6" x14ac:dyDescent="0.35">
      <c r="A62" s="7" t="s">
        <v>944</v>
      </c>
      <c r="B62" s="20"/>
      <c r="C62" s="20">
        <v>1</v>
      </c>
      <c r="D62" s="20"/>
      <c r="E62" s="20"/>
      <c r="F62" s="20">
        <v>1</v>
      </c>
    </row>
    <row r="63" spans="1:6" x14ac:dyDescent="0.35">
      <c r="A63" s="7" t="s">
        <v>1768</v>
      </c>
      <c r="B63" s="20"/>
      <c r="C63" s="20"/>
      <c r="D63" s="20"/>
      <c r="E63" s="20">
        <v>1</v>
      </c>
      <c r="F63" s="20">
        <v>1</v>
      </c>
    </row>
    <row r="64" spans="1:6" x14ac:dyDescent="0.35">
      <c r="A64" s="7" t="s">
        <v>489</v>
      </c>
      <c r="B64" s="20"/>
      <c r="C64" s="20"/>
      <c r="D64" s="20"/>
      <c r="E64" s="20">
        <v>1</v>
      </c>
      <c r="F64" s="20">
        <v>1</v>
      </c>
    </row>
    <row r="65" spans="1:6" x14ac:dyDescent="0.35">
      <c r="A65" s="7" t="s">
        <v>688</v>
      </c>
      <c r="B65" s="20"/>
      <c r="C65" s="20">
        <v>1</v>
      </c>
      <c r="D65" s="20"/>
      <c r="E65" s="20"/>
      <c r="F65" s="20">
        <v>1</v>
      </c>
    </row>
    <row r="66" spans="1:6" x14ac:dyDescent="0.35">
      <c r="A66" s="7" t="s">
        <v>1212</v>
      </c>
      <c r="B66" s="20"/>
      <c r="C66" s="20"/>
      <c r="D66" s="20"/>
      <c r="E66" s="20">
        <v>1</v>
      </c>
      <c r="F66" s="20">
        <v>1</v>
      </c>
    </row>
    <row r="67" spans="1:6" x14ac:dyDescent="0.35">
      <c r="A67" s="7" t="s">
        <v>299</v>
      </c>
      <c r="B67" s="20"/>
      <c r="C67" s="20"/>
      <c r="D67" s="20"/>
      <c r="E67" s="20">
        <v>1</v>
      </c>
      <c r="F67" s="20">
        <v>1</v>
      </c>
    </row>
    <row r="68" spans="1:6" x14ac:dyDescent="0.35">
      <c r="A68" s="7" t="s">
        <v>1492</v>
      </c>
      <c r="B68" s="20"/>
      <c r="C68" s="20"/>
      <c r="D68" s="20"/>
      <c r="E68" s="20">
        <v>1</v>
      </c>
      <c r="F68" s="20">
        <v>1</v>
      </c>
    </row>
    <row r="69" spans="1:6" x14ac:dyDescent="0.35">
      <c r="A69" s="7" t="s">
        <v>1506</v>
      </c>
      <c r="B69" s="20"/>
      <c r="C69" s="20"/>
      <c r="D69" s="20"/>
      <c r="E69" s="20">
        <v>1</v>
      </c>
      <c r="F69" s="20">
        <v>1</v>
      </c>
    </row>
    <row r="70" spans="1:6" x14ac:dyDescent="0.35">
      <c r="A70" s="7" t="s">
        <v>1082</v>
      </c>
      <c r="B70" s="20"/>
      <c r="C70" s="20">
        <v>1</v>
      </c>
      <c r="D70" s="20"/>
      <c r="E70" s="20"/>
      <c r="F70" s="20">
        <v>1</v>
      </c>
    </row>
    <row r="71" spans="1:6" x14ac:dyDescent="0.35">
      <c r="A71" s="7" t="s">
        <v>209</v>
      </c>
      <c r="B71" s="20"/>
      <c r="C71" s="20"/>
      <c r="D71" s="20"/>
      <c r="E71" s="20">
        <v>1</v>
      </c>
      <c r="F71" s="20">
        <v>1</v>
      </c>
    </row>
    <row r="72" spans="1:6" x14ac:dyDescent="0.35">
      <c r="A72" s="7" t="s">
        <v>766</v>
      </c>
      <c r="B72" s="20"/>
      <c r="C72" s="20"/>
      <c r="D72" s="20"/>
      <c r="E72" s="20">
        <v>1</v>
      </c>
      <c r="F72" s="20">
        <v>1</v>
      </c>
    </row>
    <row r="73" spans="1:6" x14ac:dyDescent="0.35">
      <c r="A73" s="7" t="s">
        <v>1310</v>
      </c>
      <c r="B73" s="20">
        <v>1</v>
      </c>
      <c r="C73" s="20"/>
      <c r="D73" s="20"/>
      <c r="E73" s="20"/>
      <c r="F73" s="20">
        <v>1</v>
      </c>
    </row>
    <row r="74" spans="1:6" x14ac:dyDescent="0.35">
      <c r="A74" s="7" t="s">
        <v>1860</v>
      </c>
      <c r="B74" s="20"/>
      <c r="C74" s="20">
        <v>1</v>
      </c>
      <c r="D74" s="20"/>
      <c r="E74" s="20"/>
      <c r="F74" s="20">
        <v>1</v>
      </c>
    </row>
    <row r="75" spans="1:6" x14ac:dyDescent="0.35">
      <c r="A75" s="7" t="s">
        <v>1123</v>
      </c>
      <c r="B75" s="20"/>
      <c r="C75" s="20">
        <v>1</v>
      </c>
      <c r="D75" s="20"/>
      <c r="E75" s="20"/>
      <c r="F75" s="20">
        <v>1</v>
      </c>
    </row>
    <row r="76" spans="1:6" x14ac:dyDescent="0.35">
      <c r="A76" s="7" t="s">
        <v>1571</v>
      </c>
      <c r="B76" s="20"/>
      <c r="C76" s="20"/>
      <c r="D76" s="20"/>
      <c r="E76" s="20">
        <v>1</v>
      </c>
      <c r="F76" s="20">
        <v>1</v>
      </c>
    </row>
    <row r="77" spans="1:6" x14ac:dyDescent="0.35">
      <c r="A77" s="7" t="s">
        <v>620</v>
      </c>
      <c r="B77" s="20"/>
      <c r="C77" s="20">
        <v>1</v>
      </c>
      <c r="D77" s="20"/>
      <c r="E77" s="20"/>
      <c r="F77" s="20">
        <v>1</v>
      </c>
    </row>
    <row r="78" spans="1:6" x14ac:dyDescent="0.35">
      <c r="A78" s="7" t="s">
        <v>780</v>
      </c>
      <c r="B78" s="20"/>
      <c r="C78" s="20"/>
      <c r="D78" s="20"/>
      <c r="E78" s="20">
        <v>1</v>
      </c>
      <c r="F78" s="20">
        <v>1</v>
      </c>
    </row>
    <row r="79" spans="1:6" x14ac:dyDescent="0.35">
      <c r="A79" s="7" t="s">
        <v>640</v>
      </c>
      <c r="B79" s="20"/>
      <c r="C79" s="20"/>
      <c r="D79" s="20"/>
      <c r="E79" s="20">
        <v>1</v>
      </c>
      <c r="F79" s="20">
        <v>1</v>
      </c>
    </row>
    <row r="80" spans="1:6" x14ac:dyDescent="0.35">
      <c r="A80" s="7" t="s">
        <v>1536</v>
      </c>
      <c r="B80" s="20"/>
      <c r="C80" s="20">
        <v>1</v>
      </c>
      <c r="D80" s="20"/>
      <c r="E80" s="20"/>
      <c r="F80" s="20">
        <v>1</v>
      </c>
    </row>
    <row r="81" spans="1:6" x14ac:dyDescent="0.35">
      <c r="A81" s="7" t="s">
        <v>1609</v>
      </c>
      <c r="B81" s="20"/>
      <c r="C81" s="20">
        <v>1</v>
      </c>
      <c r="D81" s="20"/>
      <c r="E81" s="20"/>
      <c r="F81" s="20">
        <v>1</v>
      </c>
    </row>
    <row r="82" spans="1:6" x14ac:dyDescent="0.35">
      <c r="A82" s="7" t="s">
        <v>1326</v>
      </c>
      <c r="B82" s="20"/>
      <c r="C82" s="20"/>
      <c r="D82" s="20"/>
      <c r="E82" s="20">
        <v>1</v>
      </c>
      <c r="F82" s="20">
        <v>1</v>
      </c>
    </row>
    <row r="83" spans="1:6" x14ac:dyDescent="0.35">
      <c r="A83" s="7" t="s">
        <v>672</v>
      </c>
      <c r="B83" s="20"/>
      <c r="C83" s="20">
        <v>1</v>
      </c>
      <c r="D83" s="20"/>
      <c r="E83" s="20"/>
      <c r="F83" s="20">
        <v>1</v>
      </c>
    </row>
    <row r="84" spans="1:6" x14ac:dyDescent="0.35">
      <c r="A84" s="7" t="s">
        <v>606</v>
      </c>
      <c r="B84" s="20"/>
      <c r="C84" s="20"/>
      <c r="D84" s="20"/>
      <c r="E84" s="20">
        <v>1</v>
      </c>
      <c r="F84" s="20">
        <v>1</v>
      </c>
    </row>
    <row r="85" spans="1:6" x14ac:dyDescent="0.35">
      <c r="A85" s="7" t="s">
        <v>1419</v>
      </c>
      <c r="B85" s="20"/>
      <c r="C85" s="20"/>
      <c r="D85" s="20"/>
      <c r="E85" s="20">
        <v>1</v>
      </c>
      <c r="F85" s="20">
        <v>1</v>
      </c>
    </row>
    <row r="86" spans="1:6" x14ac:dyDescent="0.35">
      <c r="A86" s="7" t="s">
        <v>650</v>
      </c>
      <c r="B86" s="20"/>
      <c r="C86" s="20">
        <v>1</v>
      </c>
      <c r="D86" s="20"/>
      <c r="E86" s="20"/>
      <c r="F86" s="20">
        <v>1</v>
      </c>
    </row>
    <row r="87" spans="1:6" x14ac:dyDescent="0.35">
      <c r="A87" s="7" t="s">
        <v>602</v>
      </c>
      <c r="B87" s="20"/>
      <c r="C87" s="20"/>
      <c r="D87" s="20"/>
      <c r="E87" s="20">
        <v>1</v>
      </c>
      <c r="F87" s="20">
        <v>1</v>
      </c>
    </row>
    <row r="88" spans="1:6" x14ac:dyDescent="0.35">
      <c r="A88" s="7" t="s">
        <v>48</v>
      </c>
      <c r="B88" s="20"/>
      <c r="C88" s="20">
        <v>1</v>
      </c>
      <c r="D88" s="20"/>
      <c r="E88" s="20"/>
      <c r="F88" s="20">
        <v>1</v>
      </c>
    </row>
    <row r="89" spans="1:6" x14ac:dyDescent="0.35">
      <c r="A89" s="7" t="s">
        <v>1318</v>
      </c>
      <c r="B89" s="20"/>
      <c r="C89" s="20">
        <v>1</v>
      </c>
      <c r="D89" s="20"/>
      <c r="E89" s="20"/>
      <c r="F89" s="20">
        <v>1</v>
      </c>
    </row>
    <row r="90" spans="1:6" x14ac:dyDescent="0.35">
      <c r="A90" s="7" t="s">
        <v>1421</v>
      </c>
      <c r="B90" s="20"/>
      <c r="C90" s="20"/>
      <c r="D90" s="20"/>
      <c r="E90" s="20">
        <v>1</v>
      </c>
      <c r="F90" s="20">
        <v>1</v>
      </c>
    </row>
    <row r="91" spans="1:6" x14ac:dyDescent="0.35">
      <c r="A91" s="7" t="s">
        <v>788</v>
      </c>
      <c r="B91" s="20"/>
      <c r="C91" s="20"/>
      <c r="D91" s="20"/>
      <c r="E91" s="20">
        <v>1</v>
      </c>
      <c r="F91" s="20">
        <v>1</v>
      </c>
    </row>
    <row r="92" spans="1:6" x14ac:dyDescent="0.35">
      <c r="A92" s="7" t="s">
        <v>77</v>
      </c>
      <c r="B92" s="20"/>
      <c r="C92" s="20"/>
      <c r="D92" s="20"/>
      <c r="E92" s="20">
        <v>1</v>
      </c>
      <c r="F92" s="20">
        <v>1</v>
      </c>
    </row>
    <row r="93" spans="1:6" x14ac:dyDescent="0.35">
      <c r="A93" s="7" t="s">
        <v>1615</v>
      </c>
      <c r="B93" s="20">
        <v>1</v>
      </c>
      <c r="C93" s="20"/>
      <c r="D93" s="20"/>
      <c r="E93" s="20"/>
      <c r="F93" s="20">
        <v>1</v>
      </c>
    </row>
    <row r="94" spans="1:6" x14ac:dyDescent="0.35">
      <c r="A94" s="7" t="s">
        <v>518</v>
      </c>
      <c r="B94" s="20"/>
      <c r="C94" s="20"/>
      <c r="D94" s="20"/>
      <c r="E94" s="20">
        <v>1</v>
      </c>
      <c r="F94" s="20">
        <v>1</v>
      </c>
    </row>
    <row r="95" spans="1:6" x14ac:dyDescent="0.35">
      <c r="A95" s="7" t="s">
        <v>1986</v>
      </c>
      <c r="B95" s="20"/>
      <c r="C95" s="20"/>
      <c r="D95" s="20"/>
      <c r="E95" s="20">
        <v>1</v>
      </c>
      <c r="F95" s="20">
        <v>1</v>
      </c>
    </row>
    <row r="96" spans="1:6" x14ac:dyDescent="0.35">
      <c r="A96" s="7" t="s">
        <v>1633</v>
      </c>
      <c r="B96" s="20"/>
      <c r="C96" s="20">
        <v>1</v>
      </c>
      <c r="D96" s="20"/>
      <c r="E96" s="20"/>
      <c r="F96" s="20">
        <v>1</v>
      </c>
    </row>
    <row r="97" spans="1:6" x14ac:dyDescent="0.35">
      <c r="A97" s="7" t="s">
        <v>710</v>
      </c>
      <c r="B97" s="20"/>
      <c r="C97" s="20"/>
      <c r="D97" s="20">
        <v>1</v>
      </c>
      <c r="E97" s="20"/>
      <c r="F97" s="20">
        <v>1</v>
      </c>
    </row>
    <row r="98" spans="1:6" x14ac:dyDescent="0.35">
      <c r="A98" s="7" t="s">
        <v>134</v>
      </c>
      <c r="B98" s="20"/>
      <c r="C98" s="20"/>
      <c r="D98" s="20"/>
      <c r="E98" s="20">
        <v>1</v>
      </c>
      <c r="F98" s="20">
        <v>1</v>
      </c>
    </row>
    <row r="99" spans="1:6" x14ac:dyDescent="0.35">
      <c r="A99" s="7" t="s">
        <v>1878</v>
      </c>
      <c r="B99" s="20"/>
      <c r="C99" s="20"/>
      <c r="D99" s="20"/>
      <c r="E99" s="20">
        <v>1</v>
      </c>
      <c r="F99" s="20">
        <v>1</v>
      </c>
    </row>
    <row r="100" spans="1:6" x14ac:dyDescent="0.35">
      <c r="A100" s="7" t="s">
        <v>810</v>
      </c>
      <c r="B100" s="20"/>
      <c r="C100" s="20">
        <v>1</v>
      </c>
      <c r="D100" s="20"/>
      <c r="E100" s="20"/>
      <c r="F100" s="20">
        <v>1</v>
      </c>
    </row>
    <row r="101" spans="1:6" x14ac:dyDescent="0.35">
      <c r="A101" s="7" t="s">
        <v>157</v>
      </c>
      <c r="B101" s="20"/>
      <c r="C101" s="20"/>
      <c r="D101" s="20"/>
      <c r="E101" s="20">
        <v>1</v>
      </c>
      <c r="F101" s="20">
        <v>1</v>
      </c>
    </row>
    <row r="102" spans="1:6" x14ac:dyDescent="0.35">
      <c r="A102" s="7" t="s">
        <v>1474</v>
      </c>
      <c r="B102" s="20"/>
      <c r="C102" s="20"/>
      <c r="D102" s="20"/>
      <c r="E102" s="20">
        <v>1</v>
      </c>
      <c r="F102" s="20">
        <v>1</v>
      </c>
    </row>
    <row r="103" spans="1:6" x14ac:dyDescent="0.35">
      <c r="A103" s="7" t="s">
        <v>1027</v>
      </c>
      <c r="B103" s="20"/>
      <c r="C103" s="20"/>
      <c r="D103" s="20"/>
      <c r="E103" s="20">
        <v>1</v>
      </c>
      <c r="F103" s="20">
        <v>1</v>
      </c>
    </row>
    <row r="104" spans="1:6" x14ac:dyDescent="0.35">
      <c r="A104" s="7" t="s">
        <v>1013</v>
      </c>
      <c r="B104" s="20"/>
      <c r="C104" s="20">
        <v>1</v>
      </c>
      <c r="D104" s="20"/>
      <c r="E104" s="20"/>
      <c r="F104" s="20">
        <v>1</v>
      </c>
    </row>
    <row r="105" spans="1:6" x14ac:dyDescent="0.35">
      <c r="A105" s="7" t="s">
        <v>1876</v>
      </c>
      <c r="B105" s="20"/>
      <c r="C105" s="20"/>
      <c r="D105" s="20"/>
      <c r="E105" s="20">
        <v>1</v>
      </c>
      <c r="F105" s="20">
        <v>1</v>
      </c>
    </row>
    <row r="106" spans="1:6" x14ac:dyDescent="0.35">
      <c r="A106" s="7" t="s">
        <v>968</v>
      </c>
      <c r="B106" s="20"/>
      <c r="C106" s="20"/>
      <c r="D106" s="20"/>
      <c r="E106" s="20">
        <v>1</v>
      </c>
      <c r="F106" s="20">
        <v>1</v>
      </c>
    </row>
    <row r="107" spans="1:6" x14ac:dyDescent="0.35">
      <c r="A107" s="7" t="s">
        <v>738</v>
      </c>
      <c r="B107" s="20"/>
      <c r="C107" s="20">
        <v>1</v>
      </c>
      <c r="D107" s="20"/>
      <c r="E107" s="20"/>
      <c r="F107" s="20">
        <v>1</v>
      </c>
    </row>
    <row r="108" spans="1:6" x14ac:dyDescent="0.35">
      <c r="A108" s="7" t="s">
        <v>1902</v>
      </c>
      <c r="B108" s="20"/>
      <c r="C108" s="20"/>
      <c r="D108" s="20"/>
      <c r="E108" s="20">
        <v>1</v>
      </c>
      <c r="F108" s="20">
        <v>1</v>
      </c>
    </row>
    <row r="109" spans="1:6" x14ac:dyDescent="0.35">
      <c r="A109" s="7" t="s">
        <v>1874</v>
      </c>
      <c r="B109" s="20"/>
      <c r="C109" s="20">
        <v>1</v>
      </c>
      <c r="D109" s="20"/>
      <c r="E109" s="20"/>
      <c r="F109" s="20">
        <v>1</v>
      </c>
    </row>
    <row r="110" spans="1:6" x14ac:dyDescent="0.35">
      <c r="A110" s="7" t="s">
        <v>1017</v>
      </c>
      <c r="B110" s="20"/>
      <c r="C110" s="20">
        <v>1</v>
      </c>
      <c r="D110" s="20"/>
      <c r="E110" s="20"/>
      <c r="F110" s="20">
        <v>1</v>
      </c>
    </row>
    <row r="111" spans="1:6" x14ac:dyDescent="0.35">
      <c r="A111" s="7" t="s">
        <v>75</v>
      </c>
      <c r="B111" s="20"/>
      <c r="C111" s="20">
        <v>1</v>
      </c>
      <c r="D111" s="20"/>
      <c r="E111" s="20"/>
      <c r="F111" s="20">
        <v>1</v>
      </c>
    </row>
    <row r="112" spans="1:6" x14ac:dyDescent="0.35">
      <c r="A112" s="7" t="s">
        <v>993</v>
      </c>
      <c r="B112" s="20"/>
      <c r="C112" s="20"/>
      <c r="D112" s="20"/>
      <c r="E112" s="20">
        <v>1</v>
      </c>
      <c r="F112" s="20">
        <v>1</v>
      </c>
    </row>
    <row r="113" spans="1:6" x14ac:dyDescent="0.35">
      <c r="A113" s="7" t="s">
        <v>1800</v>
      </c>
      <c r="B113" s="20"/>
      <c r="C113" s="20">
        <v>1</v>
      </c>
      <c r="D113" s="20"/>
      <c r="E113" s="20"/>
      <c r="F113" s="20">
        <v>1</v>
      </c>
    </row>
    <row r="114" spans="1:6" x14ac:dyDescent="0.35">
      <c r="A114" s="7" t="s">
        <v>1322</v>
      </c>
      <c r="B114" s="20"/>
      <c r="C114" s="20">
        <v>1</v>
      </c>
      <c r="D114" s="20"/>
      <c r="E114" s="20"/>
      <c r="F114" s="20">
        <v>1</v>
      </c>
    </row>
    <row r="115" spans="1:6" x14ac:dyDescent="0.35">
      <c r="A115" s="7" t="s">
        <v>392</v>
      </c>
      <c r="B115" s="20"/>
      <c r="C115" s="20">
        <v>1</v>
      </c>
      <c r="D115" s="20"/>
      <c r="E115" s="20"/>
      <c r="F115" s="20">
        <v>1</v>
      </c>
    </row>
    <row r="116" spans="1:6" x14ac:dyDescent="0.35">
      <c r="A116" s="7" t="s">
        <v>1862</v>
      </c>
      <c r="B116" s="20"/>
      <c r="C116" s="20"/>
      <c r="D116" s="20"/>
      <c r="E116" s="20">
        <v>1</v>
      </c>
      <c r="F116" s="20">
        <v>1</v>
      </c>
    </row>
    <row r="117" spans="1:6" x14ac:dyDescent="0.35">
      <c r="A117" s="7" t="s">
        <v>1470</v>
      </c>
      <c r="B117" s="20"/>
      <c r="C117" s="20"/>
      <c r="D117" s="20"/>
      <c r="E117" s="20">
        <v>1</v>
      </c>
      <c r="F117" s="20">
        <v>1</v>
      </c>
    </row>
    <row r="118" spans="1:6" x14ac:dyDescent="0.35">
      <c r="A118" s="7" t="s">
        <v>1944</v>
      </c>
      <c r="B118" s="20"/>
      <c r="C118" s="20"/>
      <c r="D118" s="20"/>
      <c r="E118" s="20">
        <v>1</v>
      </c>
      <c r="F118" s="20">
        <v>1</v>
      </c>
    </row>
    <row r="119" spans="1:6" x14ac:dyDescent="0.35">
      <c r="A119" s="7" t="s">
        <v>1641</v>
      </c>
      <c r="B119" s="20"/>
      <c r="C119" s="20"/>
      <c r="D119" s="20"/>
      <c r="E119" s="20">
        <v>1</v>
      </c>
      <c r="F119" s="20">
        <v>1</v>
      </c>
    </row>
    <row r="120" spans="1:6" x14ac:dyDescent="0.35">
      <c r="A120" s="7" t="s">
        <v>1153</v>
      </c>
      <c r="B120" s="20"/>
      <c r="C120" s="20"/>
      <c r="D120" s="20"/>
      <c r="E120" s="20">
        <v>1</v>
      </c>
      <c r="F120" s="20">
        <v>1</v>
      </c>
    </row>
    <row r="121" spans="1:6" x14ac:dyDescent="0.35">
      <c r="A121" s="7" t="s">
        <v>1435</v>
      </c>
      <c r="B121" s="20"/>
      <c r="C121" s="20"/>
      <c r="D121" s="20"/>
      <c r="E121" s="20">
        <v>1</v>
      </c>
      <c r="F121" s="20">
        <v>1</v>
      </c>
    </row>
    <row r="122" spans="1:6" x14ac:dyDescent="0.35">
      <c r="A122" s="7" t="s">
        <v>1858</v>
      </c>
      <c r="B122" s="20"/>
      <c r="C122" s="20">
        <v>1</v>
      </c>
      <c r="D122" s="20"/>
      <c r="E122" s="20"/>
      <c r="F122" s="20">
        <v>1</v>
      </c>
    </row>
    <row r="123" spans="1:6" x14ac:dyDescent="0.35">
      <c r="A123" s="7" t="s">
        <v>1597</v>
      </c>
      <c r="B123" s="20">
        <v>1</v>
      </c>
      <c r="C123" s="20"/>
      <c r="D123" s="20"/>
      <c r="E123" s="20"/>
      <c r="F123" s="20">
        <v>1</v>
      </c>
    </row>
    <row r="124" spans="1:6" x14ac:dyDescent="0.35">
      <c r="A124" s="7" t="s">
        <v>552</v>
      </c>
      <c r="B124" s="20"/>
      <c r="C124" s="20">
        <v>1</v>
      </c>
      <c r="D124" s="20"/>
      <c r="E124" s="20"/>
      <c r="F124" s="20">
        <v>1</v>
      </c>
    </row>
    <row r="125" spans="1:6" x14ac:dyDescent="0.35">
      <c r="A125" s="7" t="s">
        <v>1482</v>
      </c>
      <c r="B125" s="20"/>
      <c r="C125" s="20"/>
      <c r="D125" s="20"/>
      <c r="E125" s="20">
        <v>1</v>
      </c>
      <c r="F125" s="20">
        <v>1</v>
      </c>
    </row>
    <row r="126" spans="1:6" x14ac:dyDescent="0.35">
      <c r="A126" s="7" t="s">
        <v>1950</v>
      </c>
      <c r="B126" s="20"/>
      <c r="C126" s="20">
        <v>1</v>
      </c>
      <c r="D126" s="20"/>
      <c r="E126" s="20"/>
      <c r="F126" s="20">
        <v>1</v>
      </c>
    </row>
    <row r="127" spans="1:6" x14ac:dyDescent="0.35">
      <c r="A127" s="7" t="s">
        <v>1236</v>
      </c>
      <c r="B127" s="20"/>
      <c r="C127" s="20"/>
      <c r="D127" s="20"/>
      <c r="E127" s="20">
        <v>1</v>
      </c>
      <c r="F127" s="20">
        <v>1</v>
      </c>
    </row>
    <row r="128" spans="1:6" x14ac:dyDescent="0.35">
      <c r="A128" s="7" t="s">
        <v>548</v>
      </c>
      <c r="B128" s="20"/>
      <c r="C128" s="20"/>
      <c r="D128" s="20"/>
      <c r="E128" s="20">
        <v>1</v>
      </c>
      <c r="F128" s="20">
        <v>1</v>
      </c>
    </row>
    <row r="129" spans="1:6" x14ac:dyDescent="0.35">
      <c r="A129" s="7" t="s">
        <v>249</v>
      </c>
      <c r="B129" s="20"/>
      <c r="C129" s="20">
        <v>1</v>
      </c>
      <c r="D129" s="20"/>
      <c r="E129" s="20"/>
      <c r="F129" s="20">
        <v>1</v>
      </c>
    </row>
    <row r="130" spans="1:6" x14ac:dyDescent="0.35">
      <c r="A130" s="7" t="s">
        <v>1063</v>
      </c>
      <c r="B130" s="20"/>
      <c r="C130" s="20"/>
      <c r="D130" s="20"/>
      <c r="E130" s="20">
        <v>1</v>
      </c>
      <c r="F130" s="20">
        <v>1</v>
      </c>
    </row>
    <row r="131" spans="1:6" x14ac:dyDescent="0.35">
      <c r="A131" s="7" t="s">
        <v>1386</v>
      </c>
      <c r="B131" s="20"/>
      <c r="C131" s="20">
        <v>1</v>
      </c>
      <c r="D131" s="20"/>
      <c r="E131" s="20"/>
      <c r="F131" s="20">
        <v>1</v>
      </c>
    </row>
    <row r="132" spans="1:6" x14ac:dyDescent="0.35">
      <c r="A132" s="7" t="s">
        <v>1350</v>
      </c>
      <c r="B132" s="20"/>
      <c r="C132" s="20"/>
      <c r="D132" s="20"/>
      <c r="E132" s="20">
        <v>1</v>
      </c>
      <c r="F132" s="20">
        <v>1</v>
      </c>
    </row>
    <row r="133" spans="1:6" x14ac:dyDescent="0.35">
      <c r="A133" s="7" t="s">
        <v>1091</v>
      </c>
      <c r="B133" s="20"/>
      <c r="C133" s="20"/>
      <c r="D133" s="20"/>
      <c r="E133" s="20">
        <v>1</v>
      </c>
      <c r="F133" s="20">
        <v>1</v>
      </c>
    </row>
    <row r="134" spans="1:6" x14ac:dyDescent="0.35">
      <c r="A134" s="7" t="s">
        <v>54</v>
      </c>
      <c r="B134" s="20"/>
      <c r="C134" s="20">
        <v>1</v>
      </c>
      <c r="D134" s="20"/>
      <c r="E134" s="20"/>
      <c r="F134" s="20">
        <v>1</v>
      </c>
    </row>
    <row r="135" spans="1:6" x14ac:dyDescent="0.35">
      <c r="A135" s="7" t="s">
        <v>1478</v>
      </c>
      <c r="B135" s="20">
        <v>1</v>
      </c>
      <c r="C135" s="20"/>
      <c r="D135" s="20"/>
      <c r="E135" s="20"/>
      <c r="F135" s="20">
        <v>1</v>
      </c>
    </row>
    <row r="136" spans="1:6" x14ac:dyDescent="0.35">
      <c r="A136" s="7" t="s">
        <v>286</v>
      </c>
      <c r="B136" s="20"/>
      <c r="C136" s="20"/>
      <c r="D136" s="20"/>
      <c r="E136" s="20">
        <v>1</v>
      </c>
      <c r="F136" s="20">
        <v>1</v>
      </c>
    </row>
    <row r="137" spans="1:6" x14ac:dyDescent="0.35">
      <c r="A137" s="7" t="s">
        <v>1338</v>
      </c>
      <c r="B137" s="20">
        <v>1</v>
      </c>
      <c r="C137" s="20"/>
      <c r="D137" s="20"/>
      <c r="E137" s="20"/>
      <c r="F137" s="20">
        <v>1</v>
      </c>
    </row>
    <row r="138" spans="1:6" x14ac:dyDescent="0.35">
      <c r="A138" s="7" t="s">
        <v>1382</v>
      </c>
      <c r="B138" s="20"/>
      <c r="C138" s="20"/>
      <c r="D138" s="20"/>
      <c r="E138" s="20">
        <v>1</v>
      </c>
      <c r="F138" s="20">
        <v>1</v>
      </c>
    </row>
    <row r="139" spans="1:6" x14ac:dyDescent="0.35">
      <c r="A139" s="7" t="s">
        <v>290</v>
      </c>
      <c r="B139" s="20"/>
      <c r="C139" s="20"/>
      <c r="D139" s="20"/>
      <c r="E139" s="20">
        <v>1</v>
      </c>
      <c r="F139" s="20">
        <v>1</v>
      </c>
    </row>
    <row r="140" spans="1:6" x14ac:dyDescent="0.35">
      <c r="A140" s="7" t="s">
        <v>907</v>
      </c>
      <c r="B140" s="20">
        <v>1</v>
      </c>
      <c r="C140" s="20"/>
      <c r="D140" s="20"/>
      <c r="E140" s="20"/>
      <c r="F140" s="20">
        <v>1</v>
      </c>
    </row>
    <row r="141" spans="1:6" x14ac:dyDescent="0.35">
      <c r="A141" s="7" t="s">
        <v>1662</v>
      </c>
      <c r="B141" s="20"/>
      <c r="C141" s="20">
        <v>1</v>
      </c>
      <c r="D141" s="20"/>
      <c r="E141" s="20"/>
      <c r="F141" s="20">
        <v>1</v>
      </c>
    </row>
    <row r="142" spans="1:6" x14ac:dyDescent="0.35">
      <c r="A142" s="7" t="s">
        <v>1059</v>
      </c>
      <c r="B142" s="20"/>
      <c r="C142" s="20"/>
      <c r="D142" s="20"/>
      <c r="E142" s="20">
        <v>1</v>
      </c>
      <c r="F142" s="20">
        <v>1</v>
      </c>
    </row>
    <row r="143" spans="1:6" x14ac:dyDescent="0.35">
      <c r="A143" s="7" t="s">
        <v>1649</v>
      </c>
      <c r="B143" s="20"/>
      <c r="C143" s="20"/>
      <c r="D143" s="20"/>
      <c r="E143" s="20">
        <v>1</v>
      </c>
      <c r="F143" s="20">
        <v>1</v>
      </c>
    </row>
    <row r="144" spans="1:6" x14ac:dyDescent="0.35">
      <c r="A144" s="7" t="s">
        <v>1007</v>
      </c>
      <c r="B144" s="20"/>
      <c r="C144" s="20"/>
      <c r="D144" s="20"/>
      <c r="E144" s="20">
        <v>1</v>
      </c>
      <c r="F144" s="20">
        <v>1</v>
      </c>
    </row>
    <row r="145" spans="1:6" x14ac:dyDescent="0.35">
      <c r="A145" s="7" t="s">
        <v>544</v>
      </c>
      <c r="B145" s="20"/>
      <c r="C145" s="20"/>
      <c r="D145" s="20"/>
      <c r="E145" s="20">
        <v>1</v>
      </c>
      <c r="F145" s="20">
        <v>1</v>
      </c>
    </row>
    <row r="146" spans="1:6" x14ac:dyDescent="0.35">
      <c r="A146" s="7" t="s">
        <v>1554</v>
      </c>
      <c r="B146" s="20"/>
      <c r="C146" s="20">
        <v>1</v>
      </c>
      <c r="D146" s="20"/>
      <c r="E146" s="20"/>
      <c r="F146" s="20">
        <v>1</v>
      </c>
    </row>
    <row r="147" spans="1:6" x14ac:dyDescent="0.35">
      <c r="A147" s="7" t="s">
        <v>972</v>
      </c>
      <c r="B147" s="20"/>
      <c r="C147" s="20">
        <v>1</v>
      </c>
      <c r="D147" s="20"/>
      <c r="E147" s="20"/>
      <c r="F147" s="20">
        <v>1</v>
      </c>
    </row>
    <row r="148" spans="1:6" x14ac:dyDescent="0.35">
      <c r="A148" s="7" t="s">
        <v>1639</v>
      </c>
      <c r="B148" s="20"/>
      <c r="C148" s="20"/>
      <c r="D148" s="20"/>
      <c r="E148" s="20">
        <v>1</v>
      </c>
      <c r="F148" s="20">
        <v>1</v>
      </c>
    </row>
    <row r="149" spans="1:6" x14ac:dyDescent="0.35">
      <c r="A149" s="7" t="s">
        <v>470</v>
      </c>
      <c r="B149" s="20"/>
      <c r="C149" s="20"/>
      <c r="D149" s="20">
        <v>1</v>
      </c>
      <c r="E149" s="20"/>
      <c r="F149" s="20">
        <v>1</v>
      </c>
    </row>
    <row r="150" spans="1:6" x14ac:dyDescent="0.35">
      <c r="A150" s="7" t="s">
        <v>1621</v>
      </c>
      <c r="B150" s="20"/>
      <c r="C150" s="20"/>
      <c r="D150" s="20"/>
      <c r="E150" s="20">
        <v>1</v>
      </c>
      <c r="F150" s="20">
        <v>1</v>
      </c>
    </row>
    <row r="151" spans="1:6" x14ac:dyDescent="0.35">
      <c r="A151" s="7" t="s">
        <v>1664</v>
      </c>
      <c r="B151" s="20"/>
      <c r="C151" s="20"/>
      <c r="D151" s="20"/>
      <c r="E151" s="20">
        <v>1</v>
      </c>
      <c r="F151" s="20">
        <v>1</v>
      </c>
    </row>
    <row r="152" spans="1:6" x14ac:dyDescent="0.35">
      <c r="A152" s="7" t="s">
        <v>1840</v>
      </c>
      <c r="B152" s="20"/>
      <c r="C152" s="20">
        <v>1</v>
      </c>
      <c r="D152" s="20"/>
      <c r="E152" s="20"/>
      <c r="F152" s="20">
        <v>1</v>
      </c>
    </row>
    <row r="153" spans="1:6" x14ac:dyDescent="0.35">
      <c r="A153" s="7" t="s">
        <v>1593</v>
      </c>
      <c r="B153" s="20"/>
      <c r="C153" s="20">
        <v>1</v>
      </c>
      <c r="D153" s="20"/>
      <c r="E153" s="20"/>
      <c r="F153" s="20">
        <v>1</v>
      </c>
    </row>
    <row r="154" spans="1:6" x14ac:dyDescent="0.35">
      <c r="A154" s="7" t="s">
        <v>61</v>
      </c>
      <c r="B154" s="20"/>
      <c r="C154" s="20">
        <v>1</v>
      </c>
      <c r="D154" s="20"/>
      <c r="E154" s="20"/>
      <c r="F154" s="20">
        <v>1</v>
      </c>
    </row>
    <row r="155" spans="1:6" x14ac:dyDescent="0.35">
      <c r="A155" s="7" t="s">
        <v>129</v>
      </c>
      <c r="B155" s="20"/>
      <c r="C155" s="20"/>
      <c r="D155" s="20"/>
      <c r="E155" s="20">
        <v>1</v>
      </c>
      <c r="F155" s="20">
        <v>1</v>
      </c>
    </row>
    <row r="156" spans="1:6" x14ac:dyDescent="0.35">
      <c r="A156" s="7" t="s">
        <v>360</v>
      </c>
      <c r="B156" s="20"/>
      <c r="C156" s="20">
        <v>1</v>
      </c>
      <c r="D156" s="20"/>
      <c r="E156" s="20"/>
      <c r="F156" s="20">
        <v>1</v>
      </c>
    </row>
    <row r="157" spans="1:6" x14ac:dyDescent="0.35">
      <c r="A157" s="7" t="s">
        <v>348</v>
      </c>
      <c r="B157" s="20"/>
      <c r="C157" s="20"/>
      <c r="D157" s="20"/>
      <c r="E157" s="20">
        <v>1</v>
      </c>
      <c r="F157" s="20">
        <v>1</v>
      </c>
    </row>
    <row r="158" spans="1:6" x14ac:dyDescent="0.35">
      <c r="A158" s="7" t="s">
        <v>1721</v>
      </c>
      <c r="B158" s="20">
        <v>1</v>
      </c>
      <c r="C158" s="20"/>
      <c r="D158" s="20"/>
      <c r="E158" s="20"/>
      <c r="F158" s="20">
        <v>1</v>
      </c>
    </row>
    <row r="159" spans="1:6" x14ac:dyDescent="0.35">
      <c r="A159" s="7" t="s">
        <v>198</v>
      </c>
      <c r="B159" s="20"/>
      <c r="C159" s="20"/>
      <c r="D159" s="20"/>
      <c r="E159" s="20">
        <v>1</v>
      </c>
      <c r="F159" s="20">
        <v>1</v>
      </c>
    </row>
    <row r="160" spans="1:6" x14ac:dyDescent="0.35">
      <c r="A160" s="7" t="s">
        <v>1396</v>
      </c>
      <c r="B160" s="20">
        <v>1</v>
      </c>
      <c r="C160" s="20"/>
      <c r="D160" s="20"/>
      <c r="E160" s="20"/>
      <c r="F160" s="20">
        <v>1</v>
      </c>
    </row>
    <row r="161" spans="1:6" x14ac:dyDescent="0.35">
      <c r="A161" s="7" t="s">
        <v>1911</v>
      </c>
      <c r="B161" s="20"/>
      <c r="C161" s="20"/>
      <c r="D161" s="20">
        <v>1</v>
      </c>
      <c r="E161" s="20"/>
      <c r="F161" s="20">
        <v>1</v>
      </c>
    </row>
    <row r="162" spans="1:6" x14ac:dyDescent="0.35">
      <c r="A162" s="7" t="s">
        <v>1956</v>
      </c>
      <c r="B162" s="20"/>
      <c r="C162" s="20">
        <v>1</v>
      </c>
      <c r="D162" s="20"/>
      <c r="E162" s="20"/>
      <c r="F162" s="20">
        <v>1</v>
      </c>
    </row>
    <row r="163" spans="1:6" x14ac:dyDescent="0.35">
      <c r="A163" s="7" t="s">
        <v>514</v>
      </c>
      <c r="B163" s="20">
        <v>1</v>
      </c>
      <c r="C163" s="20"/>
      <c r="D163" s="20"/>
      <c r="E163" s="20"/>
      <c r="F163" s="20">
        <v>1</v>
      </c>
    </row>
    <row r="164" spans="1:6" x14ac:dyDescent="0.35">
      <c r="A164" s="7" t="s">
        <v>874</v>
      </c>
      <c r="B164" s="20"/>
      <c r="C164" s="20"/>
      <c r="D164" s="20"/>
      <c r="E164" s="20">
        <v>1</v>
      </c>
      <c r="F164" s="20">
        <v>1</v>
      </c>
    </row>
    <row r="165" spans="1:6" x14ac:dyDescent="0.35">
      <c r="A165" s="7" t="s">
        <v>784</v>
      </c>
      <c r="B165" s="20"/>
      <c r="C165" s="20"/>
      <c r="D165" s="20"/>
      <c r="E165" s="20">
        <v>1</v>
      </c>
      <c r="F165" s="20">
        <v>1</v>
      </c>
    </row>
    <row r="166" spans="1:6" x14ac:dyDescent="0.35">
      <c r="A166" s="7" t="s">
        <v>931</v>
      </c>
      <c r="B166" s="20"/>
      <c r="C166" s="20">
        <v>1</v>
      </c>
      <c r="D166" s="20"/>
      <c r="E166" s="20"/>
      <c r="F166" s="20">
        <v>1</v>
      </c>
    </row>
    <row r="167" spans="1:6" x14ac:dyDescent="0.35">
      <c r="A167" s="7" t="s">
        <v>1216</v>
      </c>
      <c r="B167" s="20"/>
      <c r="C167" s="20">
        <v>1</v>
      </c>
      <c r="D167" s="20"/>
      <c r="E167" s="20"/>
      <c r="F167" s="20">
        <v>1</v>
      </c>
    </row>
    <row r="168" spans="1:6" x14ac:dyDescent="0.35">
      <c r="A168" s="7" t="s">
        <v>418</v>
      </c>
      <c r="B168" s="20"/>
      <c r="C168" s="20">
        <v>1</v>
      </c>
      <c r="D168" s="20"/>
      <c r="E168" s="20"/>
      <c r="F168" s="20">
        <v>1</v>
      </c>
    </row>
    <row r="169" spans="1:6" x14ac:dyDescent="0.35">
      <c r="A169" s="7" t="s">
        <v>2002</v>
      </c>
      <c r="B169" s="20"/>
      <c r="C169" s="20"/>
      <c r="D169" s="20"/>
      <c r="E169" s="20">
        <v>1</v>
      </c>
      <c r="F169" s="20">
        <v>1</v>
      </c>
    </row>
    <row r="170" spans="1:6" x14ac:dyDescent="0.35">
      <c r="A170" s="7" t="s">
        <v>558</v>
      </c>
      <c r="B170" s="20"/>
      <c r="C170" s="20">
        <v>1</v>
      </c>
      <c r="D170" s="20"/>
      <c r="E170" s="20"/>
      <c r="F170" s="20">
        <v>1</v>
      </c>
    </row>
    <row r="171" spans="1:6" x14ac:dyDescent="0.35">
      <c r="A171" s="7" t="s">
        <v>1882</v>
      </c>
      <c r="B171" s="20"/>
      <c r="C171" s="20"/>
      <c r="D171" s="20"/>
      <c r="E171" s="20">
        <v>1</v>
      </c>
      <c r="F171" s="20">
        <v>1</v>
      </c>
    </row>
    <row r="172" spans="1:6" x14ac:dyDescent="0.35">
      <c r="A172" s="7" t="s">
        <v>267</v>
      </c>
      <c r="B172" s="20"/>
      <c r="C172" s="20">
        <v>1</v>
      </c>
      <c r="D172" s="20"/>
      <c r="E172" s="20"/>
      <c r="F172" s="20">
        <v>1</v>
      </c>
    </row>
    <row r="173" spans="1:6" x14ac:dyDescent="0.35">
      <c r="A173" s="7" t="s">
        <v>654</v>
      </c>
      <c r="B173" s="20"/>
      <c r="C173" s="20"/>
      <c r="D173" s="20"/>
      <c r="E173" s="20">
        <v>1</v>
      </c>
      <c r="F173" s="20">
        <v>1</v>
      </c>
    </row>
    <row r="174" spans="1:6" x14ac:dyDescent="0.35">
      <c r="A174" s="7" t="s">
        <v>170</v>
      </c>
      <c r="B174" s="20"/>
      <c r="C174" s="20">
        <v>1</v>
      </c>
      <c r="D174" s="20"/>
      <c r="E174" s="20"/>
      <c r="F174" s="20">
        <v>1</v>
      </c>
    </row>
    <row r="175" spans="1:6" x14ac:dyDescent="0.35">
      <c r="A175" s="7" t="s">
        <v>136</v>
      </c>
      <c r="B175" s="20"/>
      <c r="C175" s="20">
        <v>1</v>
      </c>
      <c r="D175" s="20"/>
      <c r="E175" s="20"/>
      <c r="F175" s="20">
        <v>1</v>
      </c>
    </row>
    <row r="176" spans="1:6" x14ac:dyDescent="0.35">
      <c r="A176" s="7" t="s">
        <v>911</v>
      </c>
      <c r="B176" s="20"/>
      <c r="C176" s="20"/>
      <c r="D176" s="20"/>
      <c r="E176" s="20">
        <v>1</v>
      </c>
      <c r="F176" s="20">
        <v>1</v>
      </c>
    </row>
    <row r="177" spans="1:6" x14ac:dyDescent="0.35">
      <c r="A177" s="7" t="s">
        <v>276</v>
      </c>
      <c r="B177" s="20"/>
      <c r="C177" s="20"/>
      <c r="D177" s="20"/>
      <c r="E177" s="20">
        <v>1</v>
      </c>
      <c r="F177" s="20">
        <v>1</v>
      </c>
    </row>
    <row r="178" spans="1:6" x14ac:dyDescent="0.35">
      <c r="A178" s="7" t="s">
        <v>562</v>
      </c>
      <c r="B178" s="20"/>
      <c r="C178" s="20"/>
      <c r="D178" s="20"/>
      <c r="E178" s="20">
        <v>1</v>
      </c>
      <c r="F178" s="20">
        <v>1</v>
      </c>
    </row>
    <row r="179" spans="1:6" x14ac:dyDescent="0.35">
      <c r="A179" s="7" t="s">
        <v>1373</v>
      </c>
      <c r="B179" s="20">
        <v>1</v>
      </c>
      <c r="C179" s="20"/>
      <c r="D179" s="20"/>
      <c r="E179" s="20"/>
      <c r="F179" s="20">
        <v>1</v>
      </c>
    </row>
    <row r="180" spans="1:6" x14ac:dyDescent="0.35">
      <c r="A180" s="7" t="s">
        <v>1099</v>
      </c>
      <c r="B180" s="20"/>
      <c r="C180" s="20">
        <v>1</v>
      </c>
      <c r="D180" s="20"/>
      <c r="E180" s="20"/>
      <c r="F180" s="20">
        <v>1</v>
      </c>
    </row>
    <row r="181" spans="1:6" x14ac:dyDescent="0.35">
      <c r="A181" s="7" t="s">
        <v>1272</v>
      </c>
      <c r="B181" s="20"/>
      <c r="C181" s="20"/>
      <c r="D181" s="20"/>
      <c r="E181" s="20">
        <v>1</v>
      </c>
      <c r="F181" s="20">
        <v>1</v>
      </c>
    </row>
    <row r="182" spans="1:6" x14ac:dyDescent="0.35">
      <c r="A182" s="7" t="s">
        <v>1260</v>
      </c>
      <c r="B182" s="20"/>
      <c r="C182" s="20"/>
      <c r="D182" s="20"/>
      <c r="E182" s="20">
        <v>1</v>
      </c>
      <c r="F182" s="20">
        <v>1</v>
      </c>
    </row>
    <row r="183" spans="1:6" x14ac:dyDescent="0.35">
      <c r="A183" s="7" t="s">
        <v>1330</v>
      </c>
      <c r="B183" s="20"/>
      <c r="C183" s="20">
        <v>1</v>
      </c>
      <c r="D183" s="20"/>
      <c r="E183" s="20"/>
      <c r="F183" s="20">
        <v>1</v>
      </c>
    </row>
    <row r="184" spans="1:6" x14ac:dyDescent="0.35">
      <c r="A184" s="7" t="s">
        <v>714</v>
      </c>
      <c r="B184" s="20"/>
      <c r="C184" s="20"/>
      <c r="D184" s="20"/>
      <c r="E184" s="20">
        <v>1</v>
      </c>
      <c r="F184" s="20">
        <v>1</v>
      </c>
    </row>
    <row r="185" spans="1:6" x14ac:dyDescent="0.35">
      <c r="A185" s="7" t="s">
        <v>172</v>
      </c>
      <c r="B185" s="20"/>
      <c r="C185" s="20"/>
      <c r="D185" s="20"/>
      <c r="E185" s="20">
        <v>1</v>
      </c>
      <c r="F185" s="20">
        <v>1</v>
      </c>
    </row>
    <row r="186" spans="1:6" x14ac:dyDescent="0.35">
      <c r="A186" s="7" t="s">
        <v>638</v>
      </c>
      <c r="B186" s="20">
        <v>1</v>
      </c>
      <c r="C186" s="20"/>
      <c r="D186" s="20"/>
      <c r="E186" s="20"/>
      <c r="F186" s="20">
        <v>1</v>
      </c>
    </row>
    <row r="187" spans="1:6" x14ac:dyDescent="0.35">
      <c r="A187" s="7" t="s">
        <v>90</v>
      </c>
      <c r="B187" s="20">
        <v>1</v>
      </c>
      <c r="C187" s="20"/>
      <c r="D187" s="20"/>
      <c r="E187" s="20"/>
      <c r="F187" s="20">
        <v>1</v>
      </c>
    </row>
    <row r="188" spans="1:6" x14ac:dyDescent="0.35">
      <c r="A188" s="7" t="s">
        <v>616</v>
      </c>
      <c r="B188" s="20"/>
      <c r="C188" s="20"/>
      <c r="D188" s="20"/>
      <c r="E188" s="20">
        <v>1</v>
      </c>
      <c r="F188" s="20">
        <v>1</v>
      </c>
    </row>
    <row r="189" spans="1:6" x14ac:dyDescent="0.35">
      <c r="A189" s="7" t="s">
        <v>1617</v>
      </c>
      <c r="B189" s="20"/>
      <c r="C189" s="20">
        <v>1</v>
      </c>
      <c r="D189" s="20"/>
      <c r="E189" s="20"/>
      <c r="F189" s="20">
        <v>1</v>
      </c>
    </row>
    <row r="190" spans="1:6" x14ac:dyDescent="0.35">
      <c r="A190" s="7" t="s">
        <v>1214</v>
      </c>
      <c r="B190" s="20"/>
      <c r="C190" s="20"/>
      <c r="D190" s="20"/>
      <c r="E190" s="20">
        <v>1</v>
      </c>
      <c r="F190" s="20">
        <v>1</v>
      </c>
    </row>
    <row r="191" spans="1:6" x14ac:dyDescent="0.35">
      <c r="A191" s="7" t="s">
        <v>1198</v>
      </c>
      <c r="B191" s="20">
        <v>1</v>
      </c>
      <c r="C191" s="20"/>
      <c r="D191" s="20"/>
      <c r="E191" s="20"/>
      <c r="F191" s="20">
        <v>1</v>
      </c>
    </row>
    <row r="192" spans="1:6" x14ac:dyDescent="0.35">
      <c r="A192" s="7" t="s">
        <v>1561</v>
      </c>
      <c r="B192" s="20"/>
      <c r="C192" s="20"/>
      <c r="D192" s="20"/>
      <c r="E192" s="20">
        <v>1</v>
      </c>
      <c r="F192" s="20">
        <v>1</v>
      </c>
    </row>
    <row r="193" spans="1:6" x14ac:dyDescent="0.35">
      <c r="A193" s="7" t="s">
        <v>1760</v>
      </c>
      <c r="B193" s="20"/>
      <c r="C193" s="20"/>
      <c r="D193" s="20"/>
      <c r="E193" s="20">
        <v>1</v>
      </c>
      <c r="F193" s="20">
        <v>1</v>
      </c>
    </row>
    <row r="194" spans="1:6" x14ac:dyDescent="0.35">
      <c r="A194" s="7" t="s">
        <v>155</v>
      </c>
      <c r="B194" s="20"/>
      <c r="C194" s="20">
        <v>1</v>
      </c>
      <c r="D194" s="20"/>
      <c r="E194" s="20"/>
      <c r="F194" s="20">
        <v>1</v>
      </c>
    </row>
    <row r="195" spans="1:6" x14ac:dyDescent="0.35">
      <c r="A195" s="7" t="s">
        <v>1494</v>
      </c>
      <c r="B195" s="20"/>
      <c r="C195" s="20">
        <v>1</v>
      </c>
      <c r="D195" s="20"/>
      <c r="E195" s="20"/>
      <c r="F195" s="20">
        <v>1</v>
      </c>
    </row>
    <row r="196" spans="1:6" x14ac:dyDescent="0.35">
      <c r="A196" s="7" t="s">
        <v>855</v>
      </c>
      <c r="B196" s="20"/>
      <c r="C196" s="20">
        <v>1</v>
      </c>
      <c r="D196" s="20"/>
      <c r="E196" s="20"/>
      <c r="F196" s="20">
        <v>1</v>
      </c>
    </row>
    <row r="197" spans="1:6" x14ac:dyDescent="0.35">
      <c r="A197" s="7" t="s">
        <v>882</v>
      </c>
      <c r="B197" s="20"/>
      <c r="C197" s="20">
        <v>1</v>
      </c>
      <c r="D197" s="20"/>
      <c r="E197" s="20"/>
      <c r="F197" s="20">
        <v>1</v>
      </c>
    </row>
    <row r="198" spans="1:6" x14ac:dyDescent="0.35">
      <c r="A198" s="7" t="s">
        <v>664</v>
      </c>
      <c r="B198" s="20"/>
      <c r="C198" s="20">
        <v>1</v>
      </c>
      <c r="D198" s="20"/>
      <c r="E198" s="20"/>
      <c r="F198" s="20">
        <v>1</v>
      </c>
    </row>
    <row r="199" spans="1:6" x14ac:dyDescent="0.35">
      <c r="A199" s="7" t="s">
        <v>404</v>
      </c>
      <c r="B199" s="20"/>
      <c r="C199" s="20">
        <v>1</v>
      </c>
      <c r="D199" s="20"/>
      <c r="E199" s="20"/>
      <c r="F199" s="20">
        <v>1</v>
      </c>
    </row>
    <row r="200" spans="1:6" x14ac:dyDescent="0.35">
      <c r="A200" s="7" t="s">
        <v>876</v>
      </c>
      <c r="B200" s="20"/>
      <c r="C200" s="20"/>
      <c r="D200" s="20">
        <v>1</v>
      </c>
      <c r="E200" s="20"/>
      <c r="F200" s="20">
        <v>1</v>
      </c>
    </row>
    <row r="201" spans="1:6" x14ac:dyDescent="0.35">
      <c r="A201" s="7" t="s">
        <v>481</v>
      </c>
      <c r="B201" s="20"/>
      <c r="C201" s="20"/>
      <c r="D201" s="20"/>
      <c r="E201" s="20">
        <v>1</v>
      </c>
      <c r="F201" s="20">
        <v>1</v>
      </c>
    </row>
    <row r="202" spans="1:6" x14ac:dyDescent="0.35">
      <c r="A202" s="7" t="s">
        <v>542</v>
      </c>
      <c r="B202" s="20"/>
      <c r="C202" s="20"/>
      <c r="D202" s="20"/>
      <c r="E202" s="20">
        <v>1</v>
      </c>
      <c r="F202" s="20">
        <v>1</v>
      </c>
    </row>
    <row r="203" spans="1:6" x14ac:dyDescent="0.35">
      <c r="A203" s="7" t="s">
        <v>686</v>
      </c>
      <c r="B203" s="20"/>
      <c r="C203" s="20">
        <v>1</v>
      </c>
      <c r="D203" s="20"/>
      <c r="E203" s="20"/>
      <c r="F203" s="20">
        <v>1</v>
      </c>
    </row>
    <row r="204" spans="1:6" x14ac:dyDescent="0.35">
      <c r="A204" s="7" t="s">
        <v>1356</v>
      </c>
      <c r="B204" s="20"/>
      <c r="C204" s="20">
        <v>1</v>
      </c>
      <c r="D204" s="20"/>
      <c r="E204" s="20"/>
      <c r="F204" s="20">
        <v>1</v>
      </c>
    </row>
    <row r="205" spans="1:6" x14ac:dyDescent="0.35">
      <c r="A205" s="7" t="s">
        <v>434</v>
      </c>
      <c r="B205" s="20"/>
      <c r="C205" s="20">
        <v>1</v>
      </c>
      <c r="D205" s="20"/>
      <c r="E205" s="20"/>
      <c r="F205" s="20">
        <v>1</v>
      </c>
    </row>
    <row r="206" spans="1:6" x14ac:dyDescent="0.35">
      <c r="A206" s="7" t="s">
        <v>666</v>
      </c>
      <c r="B206" s="20"/>
      <c r="C206" s="20"/>
      <c r="D206" s="20"/>
      <c r="E206" s="20">
        <v>1</v>
      </c>
      <c r="F206" s="20">
        <v>1</v>
      </c>
    </row>
    <row r="207" spans="1:6" x14ac:dyDescent="0.35">
      <c r="A207" s="7" t="s">
        <v>1282</v>
      </c>
      <c r="B207" s="20"/>
      <c r="C207" s="20"/>
      <c r="D207" s="20"/>
      <c r="E207" s="20">
        <v>1</v>
      </c>
      <c r="F207" s="20">
        <v>1</v>
      </c>
    </row>
    <row r="208" spans="1:6" x14ac:dyDescent="0.35">
      <c r="A208" s="7" t="s">
        <v>770</v>
      </c>
      <c r="B208" s="20"/>
      <c r="C208" s="20"/>
      <c r="D208" s="20"/>
      <c r="E208" s="20">
        <v>1</v>
      </c>
      <c r="F208" s="20">
        <v>1</v>
      </c>
    </row>
    <row r="209" spans="1:6" x14ac:dyDescent="0.35">
      <c r="A209" s="7" t="s">
        <v>1905</v>
      </c>
      <c r="B209" s="20">
        <v>1</v>
      </c>
      <c r="C209" s="20"/>
      <c r="D209" s="20"/>
      <c r="E209" s="20"/>
      <c r="F209" s="20">
        <v>1</v>
      </c>
    </row>
    <row r="210" spans="1:6" x14ac:dyDescent="0.35">
      <c r="A210" s="7" t="s">
        <v>239</v>
      </c>
      <c r="B210" s="20"/>
      <c r="C210" s="20"/>
      <c r="D210" s="20"/>
      <c r="E210" s="20">
        <v>1</v>
      </c>
      <c r="F210" s="20">
        <v>1</v>
      </c>
    </row>
    <row r="211" spans="1:6" x14ac:dyDescent="0.35">
      <c r="A211" s="7" t="s">
        <v>1133</v>
      </c>
      <c r="B211" s="20"/>
      <c r="C211" s="20"/>
      <c r="D211" s="20"/>
      <c r="E211" s="20">
        <v>1</v>
      </c>
      <c r="F211" s="20">
        <v>1</v>
      </c>
    </row>
    <row r="212" spans="1:6" x14ac:dyDescent="0.35">
      <c r="A212" s="7" t="s">
        <v>1388</v>
      </c>
      <c r="B212" s="20">
        <v>1</v>
      </c>
      <c r="C212" s="20"/>
      <c r="D212" s="20"/>
      <c r="E212" s="20"/>
      <c r="F212" s="20">
        <v>1</v>
      </c>
    </row>
    <row r="213" spans="1:6" x14ac:dyDescent="0.35">
      <c r="A213" s="7" t="s">
        <v>742</v>
      </c>
      <c r="B213" s="20"/>
      <c r="C213" s="20">
        <v>1</v>
      </c>
      <c r="D213" s="20"/>
      <c r="E213" s="20"/>
      <c r="F213" s="20">
        <v>1</v>
      </c>
    </row>
    <row r="214" spans="1:6" x14ac:dyDescent="0.35">
      <c r="A214" s="7" t="s">
        <v>1074</v>
      </c>
      <c r="B214" s="20">
        <v>1</v>
      </c>
      <c r="C214" s="20"/>
      <c r="D214" s="20"/>
      <c r="E214" s="20"/>
      <c r="F214" s="20">
        <v>1</v>
      </c>
    </row>
    <row r="215" spans="1:6" x14ac:dyDescent="0.35">
      <c r="A215" s="7" t="s">
        <v>2023</v>
      </c>
      <c r="B215" s="20"/>
      <c r="C215" s="20">
        <v>1</v>
      </c>
      <c r="D215" s="20"/>
      <c r="E215" s="20"/>
      <c r="F215" s="20">
        <v>1</v>
      </c>
    </row>
    <row r="216" spans="1:6" x14ac:dyDescent="0.35">
      <c r="A216" s="7" t="s">
        <v>1205</v>
      </c>
      <c r="B216" s="20"/>
      <c r="C216" s="20">
        <v>1</v>
      </c>
      <c r="D216" s="20"/>
      <c r="E216" s="20"/>
      <c r="F216" s="20">
        <v>1</v>
      </c>
    </row>
    <row r="217" spans="1:6" x14ac:dyDescent="0.35">
      <c r="A217" s="7" t="s">
        <v>1587</v>
      </c>
      <c r="B217" s="20"/>
      <c r="C217" s="20">
        <v>1</v>
      </c>
      <c r="D217" s="20"/>
      <c r="E217" s="20"/>
      <c r="F217" s="20">
        <v>1</v>
      </c>
    </row>
    <row r="218" spans="1:6" x14ac:dyDescent="0.35">
      <c r="A218" s="7" t="s">
        <v>680</v>
      </c>
      <c r="B218" s="20"/>
      <c r="C218" s="20"/>
      <c r="D218" s="20"/>
      <c r="E218" s="20">
        <v>1</v>
      </c>
      <c r="F218" s="20">
        <v>1</v>
      </c>
    </row>
    <row r="219" spans="1:6" x14ac:dyDescent="0.35">
      <c r="A219" s="7" t="s">
        <v>598</v>
      </c>
      <c r="B219" s="20"/>
      <c r="C219" s="20"/>
      <c r="D219" s="20"/>
      <c r="E219" s="20">
        <v>1</v>
      </c>
      <c r="F219" s="20">
        <v>1</v>
      </c>
    </row>
    <row r="220" spans="1:6" x14ac:dyDescent="0.35">
      <c r="A220" s="7" t="s">
        <v>1856</v>
      </c>
      <c r="B220" s="20"/>
      <c r="C220" s="20"/>
      <c r="D220" s="20"/>
      <c r="E220" s="20">
        <v>1</v>
      </c>
      <c r="F220" s="20">
        <v>1</v>
      </c>
    </row>
    <row r="221" spans="1:6" x14ac:dyDescent="0.35">
      <c r="A221" s="7" t="s">
        <v>1977</v>
      </c>
      <c r="B221" s="20"/>
      <c r="C221" s="20"/>
      <c r="D221" s="20"/>
      <c r="E221" s="20">
        <v>1</v>
      </c>
      <c r="F221" s="20">
        <v>1</v>
      </c>
    </row>
    <row r="222" spans="1:6" x14ac:dyDescent="0.35">
      <c r="A222" s="7" t="s">
        <v>1804</v>
      </c>
      <c r="B222" s="20"/>
      <c r="C222" s="20">
        <v>1</v>
      </c>
      <c r="D222" s="20"/>
      <c r="E222" s="20"/>
      <c r="F222" s="20">
        <v>1</v>
      </c>
    </row>
    <row r="223" spans="1:6" x14ac:dyDescent="0.35">
      <c r="A223" s="7" t="s">
        <v>891</v>
      </c>
      <c r="B223" s="20"/>
      <c r="C223" s="20">
        <v>1</v>
      </c>
      <c r="D223" s="20"/>
      <c r="E223" s="20"/>
      <c r="F223" s="20">
        <v>1</v>
      </c>
    </row>
    <row r="224" spans="1:6" x14ac:dyDescent="0.35">
      <c r="A224" s="7" t="s">
        <v>1920</v>
      </c>
      <c r="B224" s="20"/>
      <c r="C224" s="20">
        <v>1</v>
      </c>
      <c r="D224" s="20"/>
      <c r="E224" s="20"/>
      <c r="F224" s="20">
        <v>1</v>
      </c>
    </row>
    <row r="225" spans="1:6" x14ac:dyDescent="0.35">
      <c r="A225" s="7" t="s">
        <v>475</v>
      </c>
      <c r="B225" s="20"/>
      <c r="C225" s="20">
        <v>1</v>
      </c>
      <c r="D225" s="20"/>
      <c r="E225" s="20"/>
      <c r="F225" s="20">
        <v>1</v>
      </c>
    </row>
    <row r="226" spans="1:6" x14ac:dyDescent="0.35">
      <c r="A226" s="7" t="s">
        <v>180</v>
      </c>
      <c r="B226" s="20"/>
      <c r="C226" s="20">
        <v>1</v>
      </c>
      <c r="D226" s="20"/>
      <c r="E226" s="20"/>
      <c r="F226" s="20">
        <v>1</v>
      </c>
    </row>
    <row r="227" spans="1:6" x14ac:dyDescent="0.35">
      <c r="A227" s="7" t="s">
        <v>1392</v>
      </c>
      <c r="B227" s="20"/>
      <c r="C227" s="20"/>
      <c r="D227" s="20"/>
      <c r="E227" s="20">
        <v>1</v>
      </c>
      <c r="F227" s="20">
        <v>1</v>
      </c>
    </row>
    <row r="228" spans="1:6" x14ac:dyDescent="0.35">
      <c r="A228" s="7" t="s">
        <v>440</v>
      </c>
      <c r="B228" s="20"/>
      <c r="C228" s="20"/>
      <c r="D228" s="20"/>
      <c r="E228" s="20">
        <v>1</v>
      </c>
      <c r="F228" s="20">
        <v>1</v>
      </c>
    </row>
    <row r="229" spans="1:6" x14ac:dyDescent="0.35">
      <c r="A229" s="7" t="s">
        <v>662</v>
      </c>
      <c r="B229" s="20"/>
      <c r="C229" s="20"/>
      <c r="D229" s="20"/>
      <c r="E229" s="20">
        <v>1</v>
      </c>
      <c r="F229" s="20">
        <v>1</v>
      </c>
    </row>
    <row r="230" spans="1:6" x14ac:dyDescent="0.35">
      <c r="A230" s="7" t="s">
        <v>692</v>
      </c>
      <c r="B230" s="20"/>
      <c r="C230" s="20">
        <v>1</v>
      </c>
      <c r="D230" s="20"/>
      <c r="E230" s="20"/>
      <c r="F230" s="20">
        <v>1</v>
      </c>
    </row>
    <row r="231" spans="1:6" x14ac:dyDescent="0.35">
      <c r="A231" s="7" t="s">
        <v>390</v>
      </c>
      <c r="B231" s="20"/>
      <c r="C231" s="20"/>
      <c r="D231" s="20"/>
      <c r="E231" s="20">
        <v>1</v>
      </c>
      <c r="F231" s="20">
        <v>1</v>
      </c>
    </row>
    <row r="232" spans="1:6" x14ac:dyDescent="0.35">
      <c r="A232" s="7" t="s">
        <v>1774</v>
      </c>
      <c r="B232" s="20"/>
      <c r="C232" s="20"/>
      <c r="D232" s="20"/>
      <c r="E232" s="20">
        <v>1</v>
      </c>
      <c r="F232" s="20">
        <v>1</v>
      </c>
    </row>
    <row r="233" spans="1:6" x14ac:dyDescent="0.35">
      <c r="A233" s="7" t="s">
        <v>1294</v>
      </c>
      <c r="B233" s="20"/>
      <c r="C233" s="20"/>
      <c r="D233" s="20"/>
      <c r="E233" s="20">
        <v>1</v>
      </c>
      <c r="F233" s="20">
        <v>1</v>
      </c>
    </row>
    <row r="234" spans="1:6" x14ac:dyDescent="0.35">
      <c r="A234" s="7" t="s">
        <v>1810</v>
      </c>
      <c r="B234" s="20"/>
      <c r="C234" s="20"/>
      <c r="D234" s="20"/>
      <c r="E234" s="20">
        <v>1</v>
      </c>
      <c r="F234" s="20">
        <v>1</v>
      </c>
    </row>
    <row r="235" spans="1:6" x14ac:dyDescent="0.35">
      <c r="A235" s="7" t="s">
        <v>1061</v>
      </c>
      <c r="B235" s="20"/>
      <c r="C235" s="20">
        <v>1</v>
      </c>
      <c r="D235" s="20"/>
      <c r="E235" s="20"/>
      <c r="F235" s="20">
        <v>1</v>
      </c>
    </row>
    <row r="236" spans="1:6" x14ac:dyDescent="0.35">
      <c r="A236" s="7" t="s">
        <v>233</v>
      </c>
      <c r="B236" s="20"/>
      <c r="C236" s="20"/>
      <c r="D236" s="20"/>
      <c r="E236" s="20">
        <v>1</v>
      </c>
      <c r="F236" s="20">
        <v>1</v>
      </c>
    </row>
    <row r="237" spans="1:6" x14ac:dyDescent="0.35">
      <c r="A237" s="7" t="s">
        <v>991</v>
      </c>
      <c r="B237" s="20"/>
      <c r="C237" s="20">
        <v>1</v>
      </c>
      <c r="D237" s="20"/>
      <c r="E237" s="20"/>
      <c r="F237" s="20">
        <v>1</v>
      </c>
    </row>
    <row r="238" spans="1:6" x14ac:dyDescent="0.35">
      <c r="A238" s="7" t="s">
        <v>400</v>
      </c>
      <c r="B238" s="20"/>
      <c r="C238" s="20"/>
      <c r="D238" s="20"/>
      <c r="E238" s="20">
        <v>1</v>
      </c>
      <c r="F238" s="20">
        <v>1</v>
      </c>
    </row>
    <row r="239" spans="1:6" x14ac:dyDescent="0.35">
      <c r="A239" s="7" t="s">
        <v>1890</v>
      </c>
      <c r="B239" s="20"/>
      <c r="C239" s="20"/>
      <c r="D239" s="20"/>
      <c r="E239" s="20">
        <v>1</v>
      </c>
      <c r="F239" s="20">
        <v>1</v>
      </c>
    </row>
    <row r="240" spans="1:6" x14ac:dyDescent="0.35">
      <c r="A240" s="7" t="s">
        <v>1268</v>
      </c>
      <c r="B240" s="20"/>
      <c r="C240" s="20"/>
      <c r="D240" s="20"/>
      <c r="E240" s="20">
        <v>1</v>
      </c>
      <c r="F240" s="20">
        <v>1</v>
      </c>
    </row>
    <row r="241" spans="1:6" x14ac:dyDescent="0.35">
      <c r="A241" s="7" t="s">
        <v>1048</v>
      </c>
      <c r="B241" s="20"/>
      <c r="C241" s="20">
        <v>1</v>
      </c>
      <c r="D241" s="20"/>
      <c r="E241" s="20"/>
      <c r="F241" s="20">
        <v>1</v>
      </c>
    </row>
    <row r="242" spans="1:6" x14ac:dyDescent="0.35">
      <c r="A242" s="7" t="s">
        <v>995</v>
      </c>
      <c r="B242" s="20"/>
      <c r="C242" s="20"/>
      <c r="D242" s="20"/>
      <c r="E242" s="20">
        <v>1</v>
      </c>
      <c r="F242" s="20">
        <v>1</v>
      </c>
    </row>
    <row r="243" spans="1:6" x14ac:dyDescent="0.35">
      <c r="A243" s="7" t="s">
        <v>1254</v>
      </c>
      <c r="B243" s="20"/>
      <c r="C243" s="20"/>
      <c r="D243" s="20"/>
      <c r="E243" s="20">
        <v>1</v>
      </c>
      <c r="F243" s="20">
        <v>1</v>
      </c>
    </row>
    <row r="244" spans="1:6" x14ac:dyDescent="0.35">
      <c r="A244" s="7" t="s">
        <v>702</v>
      </c>
      <c r="B244" s="20"/>
      <c r="C244" s="20">
        <v>1</v>
      </c>
      <c r="D244" s="20"/>
      <c r="E244" s="20"/>
      <c r="F244" s="20">
        <v>1</v>
      </c>
    </row>
    <row r="245" spans="1:6" x14ac:dyDescent="0.35">
      <c r="A245" s="7" t="s">
        <v>1190</v>
      </c>
      <c r="B245" s="20"/>
      <c r="C245" s="20"/>
      <c r="D245" s="20"/>
      <c r="E245" s="20">
        <v>1</v>
      </c>
      <c r="F245" s="20">
        <v>1</v>
      </c>
    </row>
    <row r="246" spans="1:6" x14ac:dyDescent="0.35">
      <c r="A246" s="7" t="s">
        <v>954</v>
      </c>
      <c r="B246" s="20"/>
      <c r="C246" s="20">
        <v>1</v>
      </c>
      <c r="D246" s="20"/>
      <c r="E246" s="20"/>
      <c r="F246" s="20">
        <v>1</v>
      </c>
    </row>
    <row r="247" spans="1:6" x14ac:dyDescent="0.35">
      <c r="A247" s="7" t="s">
        <v>483</v>
      </c>
      <c r="B247" s="20"/>
      <c r="C247" s="20">
        <v>1</v>
      </c>
      <c r="D247" s="20"/>
      <c r="E247" s="20"/>
      <c r="F247" s="20">
        <v>1</v>
      </c>
    </row>
    <row r="248" spans="1:6" x14ac:dyDescent="0.35">
      <c r="A248" s="7" t="s">
        <v>592</v>
      </c>
      <c r="B248" s="20">
        <v>1</v>
      </c>
      <c r="C248" s="20"/>
      <c r="D248" s="20"/>
      <c r="E248" s="20"/>
      <c r="F248" s="20">
        <v>1</v>
      </c>
    </row>
    <row r="249" spans="1:6" x14ac:dyDescent="0.35">
      <c r="A249" s="7" t="s">
        <v>1625</v>
      </c>
      <c r="B249" s="20"/>
      <c r="C249" s="20">
        <v>1</v>
      </c>
      <c r="D249" s="20"/>
      <c r="E249" s="20"/>
      <c r="F249" s="20">
        <v>1</v>
      </c>
    </row>
    <row r="250" spans="1:6" x14ac:dyDescent="0.35">
      <c r="A250" s="7" t="s">
        <v>897</v>
      </c>
      <c r="B250" s="20"/>
      <c r="C250" s="20">
        <v>1</v>
      </c>
      <c r="D250" s="20"/>
      <c r="E250" s="20"/>
      <c r="F250" s="20">
        <v>1</v>
      </c>
    </row>
    <row r="251" spans="1:6" x14ac:dyDescent="0.35">
      <c r="A251" s="7" t="s">
        <v>1778</v>
      </c>
      <c r="B251" s="20"/>
      <c r="C251" s="20"/>
      <c r="D251" s="20"/>
      <c r="E251" s="20">
        <v>1</v>
      </c>
      <c r="F251" s="20">
        <v>1</v>
      </c>
    </row>
    <row r="252" spans="1:6" x14ac:dyDescent="0.35">
      <c r="A252" s="7" t="s">
        <v>131</v>
      </c>
      <c r="B252" s="20"/>
      <c r="C252" s="20"/>
      <c r="D252" s="20"/>
      <c r="E252" s="20">
        <v>1</v>
      </c>
      <c r="F252" s="20">
        <v>1</v>
      </c>
    </row>
    <row r="253" spans="1:6" x14ac:dyDescent="0.35">
      <c r="A253" s="7" t="s">
        <v>1601</v>
      </c>
      <c r="B253" s="20"/>
      <c r="C253" s="20"/>
      <c r="D253" s="20"/>
      <c r="E253" s="20">
        <v>1</v>
      </c>
      <c r="F253" s="20">
        <v>1</v>
      </c>
    </row>
    <row r="254" spans="1:6" x14ac:dyDescent="0.35">
      <c r="A254" s="7" t="s">
        <v>103</v>
      </c>
      <c r="B254" s="20"/>
      <c r="C254" s="20"/>
      <c r="D254" s="20"/>
      <c r="E254" s="20">
        <v>1</v>
      </c>
      <c r="F254" s="20">
        <v>1</v>
      </c>
    </row>
    <row r="255" spans="1:6" x14ac:dyDescent="0.35">
      <c r="A255" s="7" t="s">
        <v>958</v>
      </c>
      <c r="B255" s="20"/>
      <c r="C255" s="20"/>
      <c r="D255" s="20"/>
      <c r="E255" s="20">
        <v>1</v>
      </c>
      <c r="F255" s="20">
        <v>1</v>
      </c>
    </row>
    <row r="256" spans="1:6" x14ac:dyDescent="0.35">
      <c r="A256" s="7" t="s">
        <v>472</v>
      </c>
      <c r="B256" s="20"/>
      <c r="C256" s="20">
        <v>1</v>
      </c>
      <c r="D256" s="20"/>
      <c r="E256" s="20"/>
      <c r="F256" s="20">
        <v>1</v>
      </c>
    </row>
    <row r="257" spans="1:6" x14ac:dyDescent="0.35">
      <c r="A257" s="7" t="s">
        <v>578</v>
      </c>
      <c r="B257" s="20"/>
      <c r="C257" s="20"/>
      <c r="D257" s="20"/>
      <c r="E257" s="20">
        <v>1</v>
      </c>
      <c r="F257" s="20">
        <v>1</v>
      </c>
    </row>
    <row r="258" spans="1:6" x14ac:dyDescent="0.35">
      <c r="A258" s="7" t="s">
        <v>85</v>
      </c>
      <c r="B258" s="20"/>
      <c r="C258" s="20"/>
      <c r="D258" s="20"/>
      <c r="E258" s="20">
        <v>1</v>
      </c>
      <c r="F258" s="20">
        <v>1</v>
      </c>
    </row>
    <row r="259" spans="1:6" x14ac:dyDescent="0.35">
      <c r="A259" s="7" t="s">
        <v>58</v>
      </c>
      <c r="B259" s="20"/>
      <c r="C259" s="20"/>
      <c r="D259" s="20"/>
      <c r="E259" s="20">
        <v>1</v>
      </c>
      <c r="F259" s="20">
        <v>1</v>
      </c>
    </row>
    <row r="260" spans="1:6" x14ac:dyDescent="0.35">
      <c r="A260" s="7" t="s">
        <v>1973</v>
      </c>
      <c r="B260" s="20"/>
      <c r="C260" s="20"/>
      <c r="D260" s="20"/>
      <c r="E260" s="20">
        <v>1</v>
      </c>
      <c r="F260" s="20">
        <v>1</v>
      </c>
    </row>
    <row r="261" spans="1:6" x14ac:dyDescent="0.35">
      <c r="A261" s="7" t="s">
        <v>1635</v>
      </c>
      <c r="B261" s="20"/>
      <c r="C261" s="20">
        <v>1</v>
      </c>
      <c r="D261" s="20"/>
      <c r="E261" s="20"/>
      <c r="F261" s="20">
        <v>1</v>
      </c>
    </row>
    <row r="262" spans="1:6" x14ac:dyDescent="0.35">
      <c r="A262" s="7" t="s">
        <v>1548</v>
      </c>
      <c r="B262" s="20"/>
      <c r="C262" s="20"/>
      <c r="D262" s="20"/>
      <c r="E262" s="20">
        <v>1</v>
      </c>
      <c r="F262" s="20">
        <v>1</v>
      </c>
    </row>
    <row r="263" spans="1:6" x14ac:dyDescent="0.35">
      <c r="A263" s="7" t="s">
        <v>1918</v>
      </c>
      <c r="B263" s="20"/>
      <c r="C263" s="20">
        <v>1</v>
      </c>
      <c r="D263" s="20"/>
      <c r="E263" s="20"/>
      <c r="F263" s="20">
        <v>1</v>
      </c>
    </row>
    <row r="264" spans="1:6" x14ac:dyDescent="0.35">
      <c r="A264" s="7" t="s">
        <v>1563</v>
      </c>
      <c r="B264" s="20"/>
      <c r="C264" s="20"/>
      <c r="D264" s="20"/>
      <c r="E264" s="20">
        <v>1</v>
      </c>
      <c r="F264" s="20">
        <v>1</v>
      </c>
    </row>
    <row r="265" spans="1:6" x14ac:dyDescent="0.35">
      <c r="A265" s="7" t="s">
        <v>1344</v>
      </c>
      <c r="B265" s="20"/>
      <c r="C265" s="20">
        <v>1</v>
      </c>
      <c r="D265" s="20"/>
      <c r="E265" s="20"/>
      <c r="F265" s="20">
        <v>1</v>
      </c>
    </row>
    <row r="266" spans="1:6" x14ac:dyDescent="0.35">
      <c r="A266" s="7" t="s">
        <v>752</v>
      </c>
      <c r="B266" s="20"/>
      <c r="C266" s="20">
        <v>1</v>
      </c>
      <c r="D266" s="20"/>
      <c r="E266" s="20"/>
      <c r="F266" s="20">
        <v>1</v>
      </c>
    </row>
    <row r="267" spans="1:6" x14ac:dyDescent="0.35">
      <c r="A267" s="7" t="s">
        <v>1836</v>
      </c>
      <c r="B267" s="20"/>
      <c r="C267" s="20"/>
      <c r="D267" s="20"/>
      <c r="E267" s="20">
        <v>1</v>
      </c>
      <c r="F267" s="20">
        <v>1</v>
      </c>
    </row>
    <row r="268" spans="1:6" x14ac:dyDescent="0.35">
      <c r="A268" s="7" t="s">
        <v>1117</v>
      </c>
      <c r="B268" s="20"/>
      <c r="C268" s="20"/>
      <c r="D268" s="20"/>
      <c r="E268" s="20">
        <v>1</v>
      </c>
      <c r="F268" s="20">
        <v>1</v>
      </c>
    </row>
    <row r="269" spans="1:6" x14ac:dyDescent="0.35">
      <c r="A269" s="7" t="s">
        <v>1695</v>
      </c>
      <c r="B269" s="20"/>
      <c r="C269" s="20"/>
      <c r="D269" s="20"/>
      <c r="E269" s="20">
        <v>1</v>
      </c>
      <c r="F269" s="20">
        <v>1</v>
      </c>
    </row>
    <row r="270" spans="1:6" x14ac:dyDescent="0.35">
      <c r="A270" s="7" t="s">
        <v>982</v>
      </c>
      <c r="B270" s="20"/>
      <c r="C270" s="20"/>
      <c r="D270" s="20"/>
      <c r="E270" s="20">
        <v>1</v>
      </c>
      <c r="F270" s="20">
        <v>1</v>
      </c>
    </row>
    <row r="271" spans="1:6" x14ac:dyDescent="0.35">
      <c r="A271" s="7" t="s">
        <v>887</v>
      </c>
      <c r="B271" s="20"/>
      <c r="C271" s="20"/>
      <c r="D271" s="20"/>
      <c r="E271" s="20">
        <v>1</v>
      </c>
      <c r="F271" s="20">
        <v>1</v>
      </c>
    </row>
    <row r="272" spans="1:6" x14ac:dyDescent="0.35">
      <c r="A272" s="7" t="s">
        <v>962</v>
      </c>
      <c r="B272" s="20"/>
      <c r="C272" s="20">
        <v>1</v>
      </c>
      <c r="D272" s="20"/>
      <c r="E272" s="20"/>
      <c r="F272" s="20">
        <v>1</v>
      </c>
    </row>
    <row r="273" spans="1:6" x14ac:dyDescent="0.35">
      <c r="A273" s="7" t="s">
        <v>822</v>
      </c>
      <c r="B273" s="20"/>
      <c r="C273" s="20"/>
      <c r="D273" s="20"/>
      <c r="E273" s="20">
        <v>1</v>
      </c>
      <c r="F273" s="20">
        <v>1</v>
      </c>
    </row>
    <row r="274" spans="1:6" x14ac:dyDescent="0.35">
      <c r="A274" s="7" t="s">
        <v>1456</v>
      </c>
      <c r="B274" s="20"/>
      <c r="C274" s="20"/>
      <c r="D274" s="20"/>
      <c r="E274" s="20">
        <v>1</v>
      </c>
      <c r="F274" s="20">
        <v>1</v>
      </c>
    </row>
    <row r="275" spans="1:6" x14ac:dyDescent="0.35">
      <c r="A275" s="7" t="s">
        <v>570</v>
      </c>
      <c r="B275" s="20"/>
      <c r="C275" s="20"/>
      <c r="D275" s="20"/>
      <c r="E275" s="20">
        <v>1</v>
      </c>
      <c r="F275" s="20">
        <v>1</v>
      </c>
    </row>
    <row r="276" spans="1:6" x14ac:dyDescent="0.35">
      <c r="A276" s="7" t="s">
        <v>1510</v>
      </c>
      <c r="B276" s="20">
        <v>1</v>
      </c>
      <c r="C276" s="20"/>
      <c r="D276" s="20"/>
      <c r="E276" s="20"/>
      <c r="F276" s="20">
        <v>1</v>
      </c>
    </row>
    <row r="277" spans="1:6" x14ac:dyDescent="0.35">
      <c r="A277" s="7" t="s">
        <v>127</v>
      </c>
      <c r="B277" s="20"/>
      <c r="C277" s="20"/>
      <c r="D277" s="20"/>
      <c r="E277" s="20">
        <v>1</v>
      </c>
      <c r="F277" s="20">
        <v>1</v>
      </c>
    </row>
    <row r="278" spans="1:6" x14ac:dyDescent="0.35">
      <c r="A278" s="7" t="s">
        <v>79</v>
      </c>
      <c r="B278" s="20"/>
      <c r="C278" s="20">
        <v>1</v>
      </c>
      <c r="D278" s="20"/>
      <c r="E278" s="20"/>
      <c r="F278" s="20">
        <v>1</v>
      </c>
    </row>
    <row r="279" spans="1:6" x14ac:dyDescent="0.35">
      <c r="A279" s="7" t="s">
        <v>462</v>
      </c>
      <c r="B279" s="20"/>
      <c r="C279" s="20"/>
      <c r="D279" s="20"/>
      <c r="E279" s="20">
        <v>1</v>
      </c>
      <c r="F279" s="20">
        <v>1</v>
      </c>
    </row>
    <row r="280" spans="1:6" x14ac:dyDescent="0.35">
      <c r="A280" s="7" t="s">
        <v>1798</v>
      </c>
      <c r="B280" s="20"/>
      <c r="C280" s="20"/>
      <c r="D280" s="20"/>
      <c r="E280" s="20">
        <v>1</v>
      </c>
      <c r="F280" s="20">
        <v>1</v>
      </c>
    </row>
    <row r="281" spans="1:6" x14ac:dyDescent="0.35">
      <c r="A281" s="7" t="s">
        <v>1176</v>
      </c>
      <c r="B281" s="20"/>
      <c r="C281" s="20">
        <v>1</v>
      </c>
      <c r="D281" s="20"/>
      <c r="E281" s="20"/>
      <c r="F281" s="20">
        <v>1</v>
      </c>
    </row>
    <row r="282" spans="1:6" x14ac:dyDescent="0.35">
      <c r="A282" s="7" t="s">
        <v>1442</v>
      </c>
      <c r="B282" s="20"/>
      <c r="C282" s="20">
        <v>1</v>
      </c>
      <c r="D282" s="20"/>
      <c r="E282" s="20"/>
      <c r="F282" s="20">
        <v>1</v>
      </c>
    </row>
    <row r="283" spans="1:6" x14ac:dyDescent="0.35">
      <c r="A283" s="7" t="s">
        <v>1623</v>
      </c>
      <c r="B283" s="20"/>
      <c r="C283" s="20"/>
      <c r="D283" s="20"/>
      <c r="E283" s="20">
        <v>1</v>
      </c>
      <c r="F283" s="20">
        <v>1</v>
      </c>
    </row>
    <row r="284" spans="1:6" x14ac:dyDescent="0.35">
      <c r="A284" s="7" t="s">
        <v>554</v>
      </c>
      <c r="B284" s="20"/>
      <c r="C284" s="20">
        <v>1</v>
      </c>
      <c r="D284" s="20"/>
      <c r="E284" s="20"/>
      <c r="F284" s="20">
        <v>1</v>
      </c>
    </row>
    <row r="285" spans="1:6" x14ac:dyDescent="0.35">
      <c r="A285" s="7" t="s">
        <v>1520</v>
      </c>
      <c r="B285" s="20"/>
      <c r="C285" s="20"/>
      <c r="D285" s="20"/>
      <c r="E285" s="20">
        <v>1</v>
      </c>
      <c r="F285" s="20">
        <v>1</v>
      </c>
    </row>
    <row r="286" spans="1:6" x14ac:dyDescent="0.35">
      <c r="A286" s="7" t="s">
        <v>792</v>
      </c>
      <c r="B286" s="20"/>
      <c r="C286" s="20"/>
      <c r="D286" s="20"/>
      <c r="E286" s="20">
        <v>1</v>
      </c>
      <c r="F286" s="20">
        <v>1</v>
      </c>
    </row>
    <row r="287" spans="1:6" x14ac:dyDescent="0.35">
      <c r="A287" s="7" t="s">
        <v>804</v>
      </c>
      <c r="B287" s="20"/>
      <c r="C287" s="20"/>
      <c r="D287" s="20"/>
      <c r="E287" s="20">
        <v>1</v>
      </c>
      <c r="F287" s="20">
        <v>1</v>
      </c>
    </row>
    <row r="288" spans="1:6" x14ac:dyDescent="0.35">
      <c r="A288" s="7" t="s">
        <v>1631</v>
      </c>
      <c r="B288" s="20"/>
      <c r="C288" s="20"/>
      <c r="D288" s="20"/>
      <c r="E288" s="20">
        <v>1</v>
      </c>
      <c r="F288" s="20">
        <v>1</v>
      </c>
    </row>
    <row r="289" spans="1:6" x14ac:dyDescent="0.35">
      <c r="A289" s="7" t="s">
        <v>1846</v>
      </c>
      <c r="B289" s="20"/>
      <c r="C289" s="20">
        <v>1</v>
      </c>
      <c r="D289" s="20"/>
      <c r="E289" s="20"/>
      <c r="F289" s="20">
        <v>1</v>
      </c>
    </row>
    <row r="290" spans="1:6" x14ac:dyDescent="0.35">
      <c r="A290" s="7" t="s">
        <v>1544</v>
      </c>
      <c r="B290" s="20"/>
      <c r="C290" s="20"/>
      <c r="D290" s="20"/>
      <c r="E290" s="20">
        <v>1</v>
      </c>
      <c r="F290" s="20">
        <v>1</v>
      </c>
    </row>
    <row r="291" spans="1:6" x14ac:dyDescent="0.35">
      <c r="A291" s="7" t="s">
        <v>227</v>
      </c>
      <c r="B291" s="20"/>
      <c r="C291" s="20"/>
      <c r="D291" s="20"/>
      <c r="E291" s="20">
        <v>1</v>
      </c>
      <c r="F291" s="20">
        <v>1</v>
      </c>
    </row>
    <row r="292" spans="1:6" x14ac:dyDescent="0.35">
      <c r="A292" s="7" t="s">
        <v>1364</v>
      </c>
      <c r="B292" s="20"/>
      <c r="C292" s="20">
        <v>1</v>
      </c>
      <c r="D292" s="20"/>
      <c r="E292" s="20"/>
      <c r="F292" s="20">
        <v>1</v>
      </c>
    </row>
    <row r="293" spans="1:6" x14ac:dyDescent="0.35">
      <c r="A293" s="7" t="s">
        <v>358</v>
      </c>
      <c r="B293" s="20"/>
      <c r="C293" s="20">
        <v>1</v>
      </c>
      <c r="D293" s="20"/>
      <c r="E293" s="20"/>
      <c r="F293" s="20">
        <v>1</v>
      </c>
    </row>
    <row r="294" spans="1:6" x14ac:dyDescent="0.35">
      <c r="A294" s="7" t="s">
        <v>1044</v>
      </c>
      <c r="B294" s="20"/>
      <c r="C294" s="20">
        <v>1</v>
      </c>
      <c r="D294" s="20"/>
      <c r="E294" s="20"/>
      <c r="F294" s="20">
        <v>1</v>
      </c>
    </row>
    <row r="295" spans="1:6" x14ac:dyDescent="0.35">
      <c r="A295" s="7" t="s">
        <v>1796</v>
      </c>
      <c r="B295" s="20"/>
      <c r="C295" s="20"/>
      <c r="D295" s="20"/>
      <c r="E295" s="20">
        <v>1</v>
      </c>
      <c r="F295" s="20">
        <v>1</v>
      </c>
    </row>
    <row r="296" spans="1:6" x14ac:dyDescent="0.35">
      <c r="A296" s="7" t="s">
        <v>642</v>
      </c>
      <c r="B296" s="20"/>
      <c r="C296" s="20">
        <v>1</v>
      </c>
      <c r="D296" s="20"/>
      <c r="E296" s="20"/>
      <c r="F296" s="20">
        <v>1</v>
      </c>
    </row>
    <row r="297" spans="1:6" x14ac:dyDescent="0.35">
      <c r="A297" s="7" t="s">
        <v>746</v>
      </c>
      <c r="B297" s="20"/>
      <c r="C297" s="20"/>
      <c r="D297" s="20"/>
      <c r="E297" s="20">
        <v>1</v>
      </c>
      <c r="F297" s="20">
        <v>1</v>
      </c>
    </row>
    <row r="298" spans="1:6" x14ac:dyDescent="0.35">
      <c r="A298" s="7" t="s">
        <v>630</v>
      </c>
      <c r="B298" s="20"/>
      <c r="C298" s="20"/>
      <c r="D298" s="20"/>
      <c r="E298" s="20">
        <v>1</v>
      </c>
      <c r="F298" s="20">
        <v>1</v>
      </c>
    </row>
    <row r="299" spans="1:6" x14ac:dyDescent="0.35">
      <c r="A299" s="7" t="s">
        <v>1723</v>
      </c>
      <c r="B299" s="20"/>
      <c r="C299" s="20"/>
      <c r="D299" s="20"/>
      <c r="E299" s="20">
        <v>1</v>
      </c>
      <c r="F299" s="20">
        <v>1</v>
      </c>
    </row>
    <row r="300" spans="1:6" x14ac:dyDescent="0.35">
      <c r="A300" s="7" t="s">
        <v>1577</v>
      </c>
      <c r="B300" s="20">
        <v>1</v>
      </c>
      <c r="C300" s="20"/>
      <c r="D300" s="20"/>
      <c r="E300" s="20"/>
      <c r="F300" s="20">
        <v>1</v>
      </c>
    </row>
    <row r="301" spans="1:6" x14ac:dyDescent="0.35">
      <c r="A301" s="7" t="s">
        <v>1909</v>
      </c>
      <c r="B301" s="20"/>
      <c r="C301" s="20">
        <v>1</v>
      </c>
      <c r="D301" s="20"/>
      <c r="E301" s="20"/>
      <c r="F301" s="20">
        <v>1</v>
      </c>
    </row>
    <row r="302" spans="1:6" x14ac:dyDescent="0.35">
      <c r="A302" s="7" t="s">
        <v>1288</v>
      </c>
      <c r="B302" s="20"/>
      <c r="C302" s="20"/>
      <c r="D302" s="20"/>
      <c r="E302" s="20">
        <v>1</v>
      </c>
      <c r="F302" s="20">
        <v>1</v>
      </c>
    </row>
    <row r="303" spans="1:6" x14ac:dyDescent="0.35">
      <c r="A303" s="7" t="s">
        <v>1930</v>
      </c>
      <c r="B303" s="20"/>
      <c r="C303" s="20">
        <v>1</v>
      </c>
      <c r="D303" s="20"/>
      <c r="E303" s="20"/>
      <c r="F303" s="20">
        <v>1</v>
      </c>
    </row>
    <row r="304" spans="1:6" x14ac:dyDescent="0.35">
      <c r="A304" s="7" t="s">
        <v>257</v>
      </c>
      <c r="B304" s="20"/>
      <c r="C304" s="20"/>
      <c r="D304" s="20"/>
      <c r="E304" s="20">
        <v>1</v>
      </c>
      <c r="F304" s="20">
        <v>1</v>
      </c>
    </row>
    <row r="305" spans="1:6" x14ac:dyDescent="0.35">
      <c r="A305" s="7" t="s">
        <v>1814</v>
      </c>
      <c r="B305" s="20"/>
      <c r="C305" s="20"/>
      <c r="D305" s="20"/>
      <c r="E305" s="20">
        <v>1</v>
      </c>
      <c r="F305" s="20">
        <v>1</v>
      </c>
    </row>
    <row r="306" spans="1:6" x14ac:dyDescent="0.35">
      <c r="A306" s="7" t="s">
        <v>1607</v>
      </c>
      <c r="B306" s="20"/>
      <c r="C306" s="20"/>
      <c r="D306" s="20"/>
      <c r="E306" s="20">
        <v>1</v>
      </c>
      <c r="F306" s="20">
        <v>1</v>
      </c>
    </row>
    <row r="307" spans="1:6" x14ac:dyDescent="0.35">
      <c r="A307" s="7" t="s">
        <v>1316</v>
      </c>
      <c r="B307" s="20"/>
      <c r="C307" s="20">
        <v>1</v>
      </c>
      <c r="D307" s="20"/>
      <c r="E307" s="20"/>
      <c r="F307" s="20">
        <v>1</v>
      </c>
    </row>
    <row r="308" spans="1:6" x14ac:dyDescent="0.35">
      <c r="A308" s="7" t="s">
        <v>790</v>
      </c>
      <c r="B308" s="20"/>
      <c r="C308" s="20"/>
      <c r="D308" s="20"/>
      <c r="E308" s="20">
        <v>1</v>
      </c>
      <c r="F308" s="20">
        <v>1</v>
      </c>
    </row>
    <row r="309" spans="1:6" x14ac:dyDescent="0.35">
      <c r="A309" s="7" t="s">
        <v>1070</v>
      </c>
      <c r="B309" s="20"/>
      <c r="C309" s="20"/>
      <c r="D309" s="20"/>
      <c r="E309" s="20">
        <v>1</v>
      </c>
      <c r="F309" s="20">
        <v>1</v>
      </c>
    </row>
    <row r="310" spans="1:6" x14ac:dyDescent="0.35">
      <c r="A310" s="7" t="s">
        <v>644</v>
      </c>
      <c r="B310" s="20"/>
      <c r="C310" s="20">
        <v>1</v>
      </c>
      <c r="D310" s="20"/>
      <c r="E310" s="20"/>
      <c r="F310" s="20">
        <v>1</v>
      </c>
    </row>
    <row r="311" spans="1:6" x14ac:dyDescent="0.35">
      <c r="A311" s="7" t="s">
        <v>1186</v>
      </c>
      <c r="B311" s="20"/>
      <c r="C311" s="20">
        <v>1</v>
      </c>
      <c r="D311" s="20"/>
      <c r="E311" s="20"/>
      <c r="F311" s="20">
        <v>1</v>
      </c>
    </row>
    <row r="312" spans="1:6" x14ac:dyDescent="0.35">
      <c r="A312" s="7" t="s">
        <v>1926</v>
      </c>
      <c r="B312" s="20">
        <v>1</v>
      </c>
      <c r="C312" s="20"/>
      <c r="D312" s="20"/>
      <c r="E312" s="20"/>
      <c r="F312" s="20">
        <v>1</v>
      </c>
    </row>
    <row r="313" spans="1:6" x14ac:dyDescent="0.35">
      <c r="A313" s="7" t="s">
        <v>1088</v>
      </c>
      <c r="B313" s="20"/>
      <c r="C313" s="20"/>
      <c r="D313" s="20"/>
      <c r="E313" s="20">
        <v>1</v>
      </c>
      <c r="F313" s="20">
        <v>1</v>
      </c>
    </row>
    <row r="314" spans="1:6" x14ac:dyDescent="0.35">
      <c r="A314" s="7" t="s">
        <v>610</v>
      </c>
      <c r="B314" s="20"/>
      <c r="C314" s="20"/>
      <c r="D314" s="20"/>
      <c r="E314" s="20">
        <v>1</v>
      </c>
      <c r="F314" s="20">
        <v>1</v>
      </c>
    </row>
    <row r="315" spans="1:6" x14ac:dyDescent="0.35">
      <c r="A315" s="7" t="s">
        <v>632</v>
      </c>
      <c r="B315" s="20"/>
      <c r="C315" s="20">
        <v>1</v>
      </c>
      <c r="D315" s="20"/>
      <c r="E315" s="20"/>
      <c r="F315" s="20">
        <v>1</v>
      </c>
    </row>
    <row r="316" spans="1:6" x14ac:dyDescent="0.35">
      <c r="A316" s="7" t="s">
        <v>153</v>
      </c>
      <c r="B316" s="20"/>
      <c r="C316" s="20"/>
      <c r="D316" s="20"/>
      <c r="E316" s="20">
        <v>1</v>
      </c>
      <c r="F316" s="20">
        <v>1</v>
      </c>
    </row>
    <row r="317" spans="1:6" x14ac:dyDescent="0.35">
      <c r="A317" s="7" t="s">
        <v>1342</v>
      </c>
      <c r="B317" s="20"/>
      <c r="C317" s="20">
        <v>1</v>
      </c>
      <c r="D317" s="20"/>
      <c r="E317" s="20"/>
      <c r="F317" s="20">
        <v>1</v>
      </c>
    </row>
    <row r="318" spans="1:6" x14ac:dyDescent="0.35">
      <c r="A318" s="7" t="s">
        <v>1556</v>
      </c>
      <c r="B318" s="20"/>
      <c r="C318" s="20">
        <v>1</v>
      </c>
      <c r="D318" s="20"/>
      <c r="E318" s="20"/>
      <c r="F318" s="20">
        <v>1</v>
      </c>
    </row>
    <row r="319" spans="1:6" x14ac:dyDescent="0.35">
      <c r="A319" s="7" t="s">
        <v>964</v>
      </c>
      <c r="B319" s="20"/>
      <c r="C319" s="20"/>
      <c r="D319" s="20"/>
      <c r="E319" s="20">
        <v>1</v>
      </c>
      <c r="F319" s="20">
        <v>1</v>
      </c>
    </row>
    <row r="320" spans="1:6" x14ac:dyDescent="0.35">
      <c r="A320" s="7" t="s">
        <v>1055</v>
      </c>
      <c r="B320" s="20"/>
      <c r="C320" s="20">
        <v>1</v>
      </c>
      <c r="D320" s="20"/>
      <c r="E320" s="20"/>
      <c r="F320" s="20">
        <v>1</v>
      </c>
    </row>
    <row r="321" spans="1:6" x14ac:dyDescent="0.35">
      <c r="A321" s="7" t="s">
        <v>1942</v>
      </c>
      <c r="B321" s="20"/>
      <c r="C321" s="20">
        <v>1</v>
      </c>
      <c r="D321" s="20"/>
      <c r="E321" s="20"/>
      <c r="F321" s="20">
        <v>1</v>
      </c>
    </row>
    <row r="322" spans="1:6" x14ac:dyDescent="0.35">
      <c r="A322" s="7" t="s">
        <v>1068</v>
      </c>
      <c r="B322" s="20"/>
      <c r="C322" s="20">
        <v>1</v>
      </c>
      <c r="D322" s="20"/>
      <c r="E322" s="20"/>
      <c r="F322" s="20">
        <v>1</v>
      </c>
    </row>
    <row r="323" spans="1:6" x14ac:dyDescent="0.35">
      <c r="A323" s="7" t="s">
        <v>956</v>
      </c>
      <c r="B323" s="20"/>
      <c r="C323" s="20">
        <v>1</v>
      </c>
      <c r="D323" s="20"/>
      <c r="E323" s="20"/>
      <c r="F323" s="20">
        <v>1</v>
      </c>
    </row>
    <row r="324" spans="1:6" x14ac:dyDescent="0.35">
      <c r="A324" s="7" t="s">
        <v>1645</v>
      </c>
      <c r="B324" s="20"/>
      <c r="C324" s="20">
        <v>1</v>
      </c>
      <c r="D324" s="20"/>
      <c r="E324" s="20"/>
      <c r="F324" s="20">
        <v>1</v>
      </c>
    </row>
    <row r="325" spans="1:6" x14ac:dyDescent="0.35">
      <c r="A325" s="7" t="s">
        <v>1928</v>
      </c>
      <c r="B325" s="20"/>
      <c r="C325" s="20"/>
      <c r="D325" s="20"/>
      <c r="E325" s="20">
        <v>1</v>
      </c>
      <c r="F325" s="20">
        <v>1</v>
      </c>
    </row>
    <row r="326" spans="1:6" x14ac:dyDescent="0.35">
      <c r="A326" s="7" t="s">
        <v>1924</v>
      </c>
      <c r="B326" s="20"/>
      <c r="C326" s="20">
        <v>1</v>
      </c>
      <c r="D326" s="20"/>
      <c r="E326" s="20"/>
      <c r="F326" s="20">
        <v>1</v>
      </c>
    </row>
    <row r="327" spans="1:6" x14ac:dyDescent="0.35">
      <c r="A327" s="7" t="s">
        <v>166</v>
      </c>
      <c r="B327" s="20"/>
      <c r="C327" s="20"/>
      <c r="D327" s="20"/>
      <c r="E327" s="20">
        <v>1</v>
      </c>
      <c r="F327" s="20">
        <v>1</v>
      </c>
    </row>
    <row r="328" spans="1:6" x14ac:dyDescent="0.35">
      <c r="A328" s="7" t="s">
        <v>1240</v>
      </c>
      <c r="B328" s="20"/>
      <c r="C328" s="20">
        <v>1</v>
      </c>
      <c r="D328" s="20"/>
      <c r="E328" s="20"/>
      <c r="F328" s="20">
        <v>1</v>
      </c>
    </row>
    <row r="329" spans="1:6" x14ac:dyDescent="0.35">
      <c r="A329" s="7" t="s">
        <v>63</v>
      </c>
      <c r="B329" s="20"/>
      <c r="C329" s="20">
        <v>1</v>
      </c>
      <c r="D329" s="20"/>
      <c r="E329" s="20"/>
      <c r="F329" s="20">
        <v>1</v>
      </c>
    </row>
    <row r="330" spans="1:6" x14ac:dyDescent="0.35">
      <c r="A330" s="7" t="s">
        <v>564</v>
      </c>
      <c r="B330" s="20"/>
      <c r="C330" s="20">
        <v>1</v>
      </c>
      <c r="D330" s="20"/>
      <c r="E330" s="20"/>
      <c r="F330" s="20">
        <v>1</v>
      </c>
    </row>
    <row r="331" spans="1:6" x14ac:dyDescent="0.35">
      <c r="A331" s="7" t="s">
        <v>1340</v>
      </c>
      <c r="B331" s="20"/>
      <c r="C331" s="20">
        <v>1</v>
      </c>
      <c r="D331" s="20"/>
      <c r="E331" s="20"/>
      <c r="F331" s="20">
        <v>1</v>
      </c>
    </row>
    <row r="332" spans="1:6" x14ac:dyDescent="0.35">
      <c r="A332" s="7" t="s">
        <v>1308</v>
      </c>
      <c r="B332" s="20"/>
      <c r="C332" s="20">
        <v>1</v>
      </c>
      <c r="D332" s="20"/>
      <c r="E332" s="20"/>
      <c r="F332" s="20">
        <v>1</v>
      </c>
    </row>
    <row r="333" spans="1:6" x14ac:dyDescent="0.35">
      <c r="A333" s="7" t="s">
        <v>1141</v>
      </c>
      <c r="B333" s="20"/>
      <c r="C333" s="20"/>
      <c r="D333" s="20"/>
      <c r="E333" s="20">
        <v>1</v>
      </c>
      <c r="F333" s="20">
        <v>1</v>
      </c>
    </row>
    <row r="334" spans="1:6" x14ac:dyDescent="0.35">
      <c r="A334" s="7" t="s">
        <v>1286</v>
      </c>
      <c r="B334" s="20"/>
      <c r="C334" s="20">
        <v>1</v>
      </c>
      <c r="D334" s="20"/>
      <c r="E334" s="20"/>
      <c r="F334" s="20">
        <v>1</v>
      </c>
    </row>
    <row r="335" spans="1:6" x14ac:dyDescent="0.35">
      <c r="A335" s="7" t="s">
        <v>754</v>
      </c>
      <c r="B335" s="20"/>
      <c r="C335" s="20"/>
      <c r="D335" s="20"/>
      <c r="E335" s="20">
        <v>1</v>
      </c>
      <c r="F335" s="20">
        <v>1</v>
      </c>
    </row>
    <row r="336" spans="1:6" x14ac:dyDescent="0.35">
      <c r="A336" s="7" t="s">
        <v>1097</v>
      </c>
      <c r="B336" s="20"/>
      <c r="C336" s="20"/>
      <c r="D336" s="20"/>
      <c r="E336" s="20">
        <v>1</v>
      </c>
      <c r="F336" s="20">
        <v>1</v>
      </c>
    </row>
    <row r="337" spans="1:6" x14ac:dyDescent="0.35">
      <c r="A337" s="7" t="s">
        <v>1121</v>
      </c>
      <c r="B337" s="20"/>
      <c r="C337" s="20">
        <v>1</v>
      </c>
      <c r="D337" s="20"/>
      <c r="E337" s="20"/>
      <c r="F337" s="20">
        <v>1</v>
      </c>
    </row>
    <row r="338" spans="1:6" x14ac:dyDescent="0.35">
      <c r="A338" s="7" t="s">
        <v>1021</v>
      </c>
      <c r="B338" s="20"/>
      <c r="C338" s="20"/>
      <c r="D338" s="20"/>
      <c r="E338" s="20">
        <v>1</v>
      </c>
      <c r="F338" s="20">
        <v>1</v>
      </c>
    </row>
    <row r="339" spans="1:6" x14ac:dyDescent="0.35">
      <c r="A339" s="7" t="s">
        <v>1754</v>
      </c>
      <c r="B339" s="20"/>
      <c r="C339" s="20"/>
      <c r="D339" s="20"/>
      <c r="E339" s="20">
        <v>1</v>
      </c>
      <c r="F339" s="20">
        <v>1</v>
      </c>
    </row>
    <row r="340" spans="1:6" x14ac:dyDescent="0.35">
      <c r="A340" s="7" t="s">
        <v>1683</v>
      </c>
      <c r="B340" s="20"/>
      <c r="C340" s="20"/>
      <c r="D340" s="20"/>
      <c r="E340" s="20">
        <v>1</v>
      </c>
      <c r="F340" s="20">
        <v>1</v>
      </c>
    </row>
    <row r="341" spans="1:6" x14ac:dyDescent="0.35">
      <c r="A341" s="7" t="s">
        <v>207</v>
      </c>
      <c r="B341" s="20"/>
      <c r="C341" s="20">
        <v>1</v>
      </c>
      <c r="D341" s="20"/>
      <c r="E341" s="20"/>
      <c r="F341" s="20">
        <v>1</v>
      </c>
    </row>
    <row r="342" spans="1:6" x14ac:dyDescent="0.35">
      <c r="A342" s="7" t="s">
        <v>853</v>
      </c>
      <c r="B342" s="20"/>
      <c r="C342" s="20"/>
      <c r="D342" s="20"/>
      <c r="E342" s="20">
        <v>1</v>
      </c>
      <c r="F342" s="20">
        <v>1</v>
      </c>
    </row>
    <row r="343" spans="1:6" x14ac:dyDescent="0.35">
      <c r="A343" s="7" t="s">
        <v>479</v>
      </c>
      <c r="B343" s="20"/>
      <c r="C343" s="20"/>
      <c r="D343" s="20"/>
      <c r="E343" s="20">
        <v>1</v>
      </c>
      <c r="F343" s="20">
        <v>1</v>
      </c>
    </row>
    <row r="344" spans="1:6" x14ac:dyDescent="0.35">
      <c r="A344" s="7" t="s">
        <v>1292</v>
      </c>
      <c r="B344" s="20"/>
      <c r="C344" s="20">
        <v>1</v>
      </c>
      <c r="D344" s="20"/>
      <c r="E344" s="20"/>
      <c r="F344" s="20">
        <v>1</v>
      </c>
    </row>
    <row r="345" spans="1:6" x14ac:dyDescent="0.35">
      <c r="A345" s="7" t="s">
        <v>380</v>
      </c>
      <c r="B345" s="20"/>
      <c r="C345" s="20"/>
      <c r="D345" s="20"/>
      <c r="E345" s="20">
        <v>1</v>
      </c>
      <c r="F345" s="20">
        <v>1</v>
      </c>
    </row>
    <row r="346" spans="1:6" x14ac:dyDescent="0.35">
      <c r="A346" s="7" t="s">
        <v>700</v>
      </c>
      <c r="B346" s="20"/>
      <c r="C346" s="20"/>
      <c r="D346" s="20"/>
      <c r="E346" s="20">
        <v>1</v>
      </c>
      <c r="F346" s="20">
        <v>1</v>
      </c>
    </row>
    <row r="347" spans="1:6" x14ac:dyDescent="0.35">
      <c r="A347" s="7" t="s">
        <v>1581</v>
      </c>
      <c r="B347" s="20"/>
      <c r="C347" s="20"/>
      <c r="D347" s="20"/>
      <c r="E347" s="20">
        <v>1</v>
      </c>
      <c r="F347" s="20">
        <v>1</v>
      </c>
    </row>
    <row r="348" spans="1:6" x14ac:dyDescent="0.35">
      <c r="A348" s="7" t="s">
        <v>1651</v>
      </c>
      <c r="B348" s="20"/>
      <c r="C348" s="20">
        <v>1</v>
      </c>
      <c r="D348" s="20"/>
      <c r="E348" s="20"/>
      <c r="F348" s="20">
        <v>1</v>
      </c>
    </row>
    <row r="349" spans="1:6" x14ac:dyDescent="0.35">
      <c r="A349" s="7" t="s">
        <v>38</v>
      </c>
      <c r="B349" s="20"/>
      <c r="C349" s="20">
        <v>1</v>
      </c>
      <c r="D349" s="20"/>
      <c r="E349" s="20"/>
      <c r="F349" s="20">
        <v>1</v>
      </c>
    </row>
    <row r="350" spans="1:6" x14ac:dyDescent="0.35">
      <c r="A350" s="7" t="s">
        <v>1954</v>
      </c>
      <c r="B350" s="20"/>
      <c r="C350" s="20"/>
      <c r="D350" s="20"/>
      <c r="E350" s="20">
        <v>1</v>
      </c>
      <c r="F350" s="20">
        <v>1</v>
      </c>
    </row>
    <row r="351" spans="1:6" x14ac:dyDescent="0.35">
      <c r="A351" s="7" t="s">
        <v>1705</v>
      </c>
      <c r="B351" s="20"/>
      <c r="C351" s="20">
        <v>1</v>
      </c>
      <c r="D351" s="20"/>
      <c r="E351" s="20"/>
      <c r="F351" s="20">
        <v>1</v>
      </c>
    </row>
    <row r="352" spans="1:6" x14ac:dyDescent="0.35">
      <c r="A352" s="7" t="s">
        <v>344</v>
      </c>
      <c r="B352" s="20">
        <v>1</v>
      </c>
      <c r="C352" s="20"/>
      <c r="D352" s="20"/>
      <c r="E352" s="20"/>
      <c r="F352" s="20">
        <v>1</v>
      </c>
    </row>
    <row r="353" spans="1:6" x14ac:dyDescent="0.35">
      <c r="A353" s="7" t="s">
        <v>905</v>
      </c>
      <c r="B353" s="20"/>
      <c r="C353" s="20">
        <v>1</v>
      </c>
      <c r="D353" s="20"/>
      <c r="E353" s="20"/>
      <c r="F353" s="20">
        <v>1</v>
      </c>
    </row>
    <row r="354" spans="1:6" x14ac:dyDescent="0.35">
      <c r="A354" s="7" t="s">
        <v>1232</v>
      </c>
      <c r="B354" s="20"/>
      <c r="C354" s="20"/>
      <c r="D354" s="20"/>
      <c r="E354" s="20">
        <v>1</v>
      </c>
      <c r="F354" s="20">
        <v>1</v>
      </c>
    </row>
    <row r="355" spans="1:6" x14ac:dyDescent="0.35">
      <c r="A355" s="7" t="s">
        <v>113</v>
      </c>
      <c r="B355" s="20"/>
      <c r="C355" s="20"/>
      <c r="D355" s="20"/>
      <c r="E355" s="20">
        <v>1</v>
      </c>
      <c r="F355" s="20">
        <v>1</v>
      </c>
    </row>
    <row r="356" spans="1:6" x14ac:dyDescent="0.35">
      <c r="A356" s="7" t="s">
        <v>1072</v>
      </c>
      <c r="B356" s="20">
        <v>1</v>
      </c>
      <c r="C356" s="20"/>
      <c r="D356" s="20"/>
      <c r="E356" s="20"/>
      <c r="F356" s="20">
        <v>1</v>
      </c>
    </row>
    <row r="357" spans="1:6" x14ac:dyDescent="0.35">
      <c r="A357" s="7" t="s">
        <v>1394</v>
      </c>
      <c r="B357" s="20"/>
      <c r="C357" s="20">
        <v>1</v>
      </c>
      <c r="D357" s="20"/>
      <c r="E357" s="20"/>
      <c r="F357" s="20">
        <v>1</v>
      </c>
    </row>
    <row r="358" spans="1:6" x14ac:dyDescent="0.35">
      <c r="A358" s="7" t="s">
        <v>1129</v>
      </c>
      <c r="B358" s="20"/>
      <c r="C358" s="20">
        <v>1</v>
      </c>
      <c r="D358" s="20"/>
      <c r="E358" s="20"/>
      <c r="F358" s="20">
        <v>1</v>
      </c>
    </row>
    <row r="359" spans="1:6" x14ac:dyDescent="0.35">
      <c r="A359" s="7" t="s">
        <v>1838</v>
      </c>
      <c r="B359" s="20"/>
      <c r="C359" s="20"/>
      <c r="D359" s="20">
        <v>1</v>
      </c>
      <c r="E359" s="20"/>
      <c r="F359" s="20">
        <v>1</v>
      </c>
    </row>
    <row r="360" spans="1:6" x14ac:dyDescent="0.35">
      <c r="A360" s="7" t="s">
        <v>670</v>
      </c>
      <c r="B360" s="20">
        <v>1</v>
      </c>
      <c r="C360" s="20"/>
      <c r="D360" s="20"/>
      <c r="E360" s="20"/>
      <c r="F360" s="20">
        <v>1</v>
      </c>
    </row>
    <row r="361" spans="1:6" x14ac:dyDescent="0.35">
      <c r="A361" s="7" t="s">
        <v>618</v>
      </c>
      <c r="B361" s="20"/>
      <c r="C361" s="20">
        <v>1</v>
      </c>
      <c r="D361" s="20"/>
      <c r="E361" s="20"/>
      <c r="F361" s="20">
        <v>1</v>
      </c>
    </row>
    <row r="362" spans="1:6" x14ac:dyDescent="0.35">
      <c r="A362" s="7" t="s">
        <v>272</v>
      </c>
      <c r="B362" s="20"/>
      <c r="C362" s="20"/>
      <c r="D362" s="20"/>
      <c r="E362" s="20">
        <v>1</v>
      </c>
      <c r="F362" s="20">
        <v>1</v>
      </c>
    </row>
    <row r="363" spans="1:6" x14ac:dyDescent="0.35">
      <c r="A363" s="7" t="s">
        <v>800</v>
      </c>
      <c r="B363" s="20"/>
      <c r="C363" s="20">
        <v>1</v>
      </c>
      <c r="D363" s="20"/>
      <c r="E363" s="20"/>
      <c r="F363" s="20">
        <v>1</v>
      </c>
    </row>
    <row r="364" spans="1:6" x14ac:dyDescent="0.35">
      <c r="A364" s="7" t="s">
        <v>726</v>
      </c>
      <c r="B364" s="20"/>
      <c r="C364" s="20"/>
      <c r="D364" s="20"/>
      <c r="E364" s="20">
        <v>1</v>
      </c>
      <c r="F364" s="20">
        <v>1</v>
      </c>
    </row>
    <row r="365" spans="1:6" x14ac:dyDescent="0.35">
      <c r="A365" s="7" t="s">
        <v>1147</v>
      </c>
      <c r="B365" s="20"/>
      <c r="C365" s="20">
        <v>1</v>
      </c>
      <c r="D365" s="20"/>
      <c r="E365" s="20"/>
      <c r="F365" s="20">
        <v>1</v>
      </c>
    </row>
    <row r="366" spans="1:6" x14ac:dyDescent="0.35">
      <c r="A366" s="7" t="s">
        <v>458</v>
      </c>
      <c r="B366" s="20"/>
      <c r="C366" s="20"/>
      <c r="D366" s="20"/>
      <c r="E366" s="20">
        <v>1</v>
      </c>
      <c r="F366" s="20">
        <v>1</v>
      </c>
    </row>
    <row r="367" spans="1:6" x14ac:dyDescent="0.35">
      <c r="A367" s="7" t="s">
        <v>720</v>
      </c>
      <c r="B367" s="20"/>
      <c r="C367" s="20"/>
      <c r="D367" s="20"/>
      <c r="E367" s="20">
        <v>1</v>
      </c>
      <c r="F367" s="20">
        <v>1</v>
      </c>
    </row>
    <row r="368" spans="1:6" x14ac:dyDescent="0.35">
      <c r="A368" s="7" t="s">
        <v>1844</v>
      </c>
      <c r="B368" s="20"/>
      <c r="C368" s="20"/>
      <c r="D368" s="20"/>
      <c r="E368" s="20">
        <v>1</v>
      </c>
      <c r="F368" s="20">
        <v>1</v>
      </c>
    </row>
    <row r="369" spans="1:6" x14ac:dyDescent="0.35">
      <c r="A369" s="7" t="s">
        <v>834</v>
      </c>
      <c r="B369" s="20"/>
      <c r="C369" s="20">
        <v>1</v>
      </c>
      <c r="D369" s="20"/>
      <c r="E369" s="20"/>
      <c r="F369" s="20">
        <v>1</v>
      </c>
    </row>
    <row r="370" spans="1:6" x14ac:dyDescent="0.35">
      <c r="A370" s="7" t="s">
        <v>1842</v>
      </c>
      <c r="B370" s="20"/>
      <c r="C370" s="20"/>
      <c r="D370" s="20"/>
      <c r="E370" s="20">
        <v>1</v>
      </c>
      <c r="F370" s="20">
        <v>1</v>
      </c>
    </row>
    <row r="371" spans="1:6" x14ac:dyDescent="0.35">
      <c r="A371" s="7" t="s">
        <v>1427</v>
      </c>
      <c r="B371" s="20"/>
      <c r="C371" s="20">
        <v>1</v>
      </c>
      <c r="D371" s="20"/>
      <c r="E371" s="20"/>
      <c r="F371" s="20">
        <v>1</v>
      </c>
    </row>
    <row r="372" spans="1:6" x14ac:dyDescent="0.35">
      <c r="A372" s="7" t="s">
        <v>1446</v>
      </c>
      <c r="B372" s="20"/>
      <c r="C372" s="20"/>
      <c r="D372" s="20"/>
      <c r="E372" s="20">
        <v>1</v>
      </c>
      <c r="F372" s="20">
        <v>1</v>
      </c>
    </row>
    <row r="373" spans="1:6" x14ac:dyDescent="0.35">
      <c r="A373" s="7" t="s">
        <v>1591</v>
      </c>
      <c r="B373" s="20"/>
      <c r="C373" s="20"/>
      <c r="D373" s="20"/>
      <c r="E373" s="20">
        <v>1</v>
      </c>
      <c r="F373" s="20">
        <v>1</v>
      </c>
    </row>
    <row r="374" spans="1:6" x14ac:dyDescent="0.35">
      <c r="A374" s="7" t="s">
        <v>696</v>
      </c>
      <c r="B374" s="20"/>
      <c r="C374" s="20"/>
      <c r="D374" s="20"/>
      <c r="E374" s="20">
        <v>1</v>
      </c>
      <c r="F374" s="20">
        <v>1</v>
      </c>
    </row>
    <row r="375" spans="1:6" x14ac:dyDescent="0.35">
      <c r="A375" s="7" t="s">
        <v>997</v>
      </c>
      <c r="B375" s="20"/>
      <c r="C375" s="20"/>
      <c r="D375" s="20"/>
      <c r="E375" s="20">
        <v>1</v>
      </c>
      <c r="F375" s="20">
        <v>1</v>
      </c>
    </row>
    <row r="376" spans="1:6" x14ac:dyDescent="0.35">
      <c r="A376" s="7" t="s">
        <v>1589</v>
      </c>
      <c r="B376" s="20"/>
      <c r="C376" s="20">
        <v>1</v>
      </c>
      <c r="D376" s="20"/>
      <c r="E376" s="20"/>
      <c r="F376" s="20">
        <v>1</v>
      </c>
    </row>
    <row r="377" spans="1:6" x14ac:dyDescent="0.35">
      <c r="A377" s="7" t="s">
        <v>950</v>
      </c>
      <c r="B377" s="20"/>
      <c r="C377" s="20"/>
      <c r="D377" s="20"/>
      <c r="E377" s="20">
        <v>1</v>
      </c>
      <c r="F377" s="20">
        <v>1</v>
      </c>
    </row>
    <row r="378" spans="1:6" x14ac:dyDescent="0.35">
      <c r="A378" s="7" t="s">
        <v>1938</v>
      </c>
      <c r="B378" s="20"/>
      <c r="C378" s="20"/>
      <c r="D378" s="20"/>
      <c r="E378" s="20">
        <v>1</v>
      </c>
      <c r="F378" s="20">
        <v>1</v>
      </c>
    </row>
    <row r="379" spans="1:6" x14ac:dyDescent="0.35">
      <c r="A379" s="7" t="s">
        <v>1139</v>
      </c>
      <c r="B379" s="20"/>
      <c r="C379" s="20"/>
      <c r="D379" s="20"/>
      <c r="E379" s="20">
        <v>1</v>
      </c>
      <c r="F379" s="20">
        <v>1</v>
      </c>
    </row>
    <row r="380" spans="1:6" x14ac:dyDescent="0.35">
      <c r="A380" s="7" t="s">
        <v>1180</v>
      </c>
      <c r="B380" s="20"/>
      <c r="C380" s="20"/>
      <c r="D380" s="20"/>
      <c r="E380" s="20">
        <v>1</v>
      </c>
      <c r="F380" s="20">
        <v>1</v>
      </c>
    </row>
    <row r="381" spans="1:6" x14ac:dyDescent="0.35">
      <c r="A381" s="7" t="s">
        <v>1967</v>
      </c>
      <c r="B381" s="20"/>
      <c r="C381" s="20"/>
      <c r="D381" s="20"/>
      <c r="E381" s="20">
        <v>1</v>
      </c>
      <c r="F381" s="20">
        <v>1</v>
      </c>
    </row>
    <row r="382" spans="1:6" x14ac:dyDescent="0.35">
      <c r="A382" s="7" t="s">
        <v>1030</v>
      </c>
      <c r="B382" s="20"/>
      <c r="C382" s="20"/>
      <c r="D382" s="20"/>
      <c r="E382" s="20">
        <v>1</v>
      </c>
      <c r="F382" s="20">
        <v>1</v>
      </c>
    </row>
    <row r="383" spans="1:6" x14ac:dyDescent="0.35">
      <c r="A383" s="7" t="s">
        <v>1788</v>
      </c>
      <c r="B383" s="20"/>
      <c r="C383" s="20">
        <v>1</v>
      </c>
      <c r="D383" s="20"/>
      <c r="E383" s="20"/>
      <c r="F383" s="20">
        <v>1</v>
      </c>
    </row>
    <row r="384" spans="1:6" x14ac:dyDescent="0.35">
      <c r="A384" s="7" t="s">
        <v>388</v>
      </c>
      <c r="B384" s="20"/>
      <c r="C384" s="20">
        <v>1</v>
      </c>
      <c r="D384" s="20"/>
      <c r="E384" s="20"/>
      <c r="F384" s="20">
        <v>1</v>
      </c>
    </row>
    <row r="385" spans="1:6" x14ac:dyDescent="0.35">
      <c r="A385" s="7" t="s">
        <v>120</v>
      </c>
      <c r="B385" s="20"/>
      <c r="C385" s="20"/>
      <c r="D385" s="20"/>
      <c r="E385" s="20">
        <v>1</v>
      </c>
      <c r="F385" s="20">
        <v>1</v>
      </c>
    </row>
    <row r="386" spans="1:6" x14ac:dyDescent="0.35">
      <c r="A386" s="7" t="s">
        <v>2006</v>
      </c>
      <c r="B386" s="20"/>
      <c r="C386" s="20"/>
      <c r="D386" s="20"/>
      <c r="E386" s="20">
        <v>1</v>
      </c>
      <c r="F386" s="20">
        <v>1</v>
      </c>
    </row>
    <row r="387" spans="1:6" x14ac:dyDescent="0.35">
      <c r="A387" s="7" t="s">
        <v>1296</v>
      </c>
      <c r="B387" s="20"/>
      <c r="C387" s="20"/>
      <c r="D387" s="20"/>
      <c r="E387" s="20">
        <v>1</v>
      </c>
      <c r="F387" s="20">
        <v>1</v>
      </c>
    </row>
    <row r="388" spans="1:6" x14ac:dyDescent="0.35">
      <c r="A388" s="7" t="s">
        <v>2025</v>
      </c>
      <c r="B388" s="20">
        <v>1</v>
      </c>
      <c r="C388" s="20"/>
      <c r="D388" s="20"/>
      <c r="E388" s="20"/>
      <c r="F388" s="20">
        <v>1</v>
      </c>
    </row>
    <row r="389" spans="1:6" x14ac:dyDescent="0.35">
      <c r="A389" s="7" t="s">
        <v>1238</v>
      </c>
      <c r="B389" s="20"/>
      <c r="C389" s="20"/>
      <c r="D389" s="20"/>
      <c r="E389" s="20">
        <v>1</v>
      </c>
      <c r="F389" s="20">
        <v>1</v>
      </c>
    </row>
    <row r="390" spans="1:6" x14ac:dyDescent="0.35">
      <c r="A390" s="7" t="s">
        <v>151</v>
      </c>
      <c r="B390" s="20"/>
      <c r="C390" s="20">
        <v>1</v>
      </c>
      <c r="D390" s="20"/>
      <c r="E390" s="20"/>
      <c r="F390" s="20">
        <v>1</v>
      </c>
    </row>
    <row r="391" spans="1:6" x14ac:dyDescent="0.35">
      <c r="A391" s="7" t="s">
        <v>574</v>
      </c>
      <c r="B391" s="20"/>
      <c r="C391" s="20">
        <v>1</v>
      </c>
      <c r="D391" s="20"/>
      <c r="E391" s="20"/>
      <c r="F391" s="20">
        <v>1</v>
      </c>
    </row>
    <row r="392" spans="1:6" x14ac:dyDescent="0.35">
      <c r="A392" s="7" t="s">
        <v>836</v>
      </c>
      <c r="B392" s="20"/>
      <c r="C392" s="20">
        <v>1</v>
      </c>
      <c r="D392" s="20"/>
      <c r="E392" s="20"/>
      <c r="F392" s="20">
        <v>1</v>
      </c>
    </row>
    <row r="393" spans="1:6" x14ac:dyDescent="0.35">
      <c r="A393" s="7" t="s">
        <v>1440</v>
      </c>
      <c r="B393" s="20"/>
      <c r="C393" s="20"/>
      <c r="D393" s="20"/>
      <c r="E393" s="20">
        <v>1</v>
      </c>
      <c r="F393" s="20">
        <v>1</v>
      </c>
    </row>
    <row r="394" spans="1:6" x14ac:dyDescent="0.35">
      <c r="A394" s="7" t="s">
        <v>1172</v>
      </c>
      <c r="B394" s="20"/>
      <c r="C394" s="20">
        <v>1</v>
      </c>
      <c r="D394" s="20"/>
      <c r="E394" s="20"/>
      <c r="F394" s="20">
        <v>1</v>
      </c>
    </row>
    <row r="395" spans="1:6" x14ac:dyDescent="0.35">
      <c r="A395" s="7" t="s">
        <v>24</v>
      </c>
      <c r="B395" s="20"/>
      <c r="C395" s="20"/>
      <c r="D395" s="20"/>
      <c r="E395" s="20">
        <v>1</v>
      </c>
      <c r="F395" s="20">
        <v>1</v>
      </c>
    </row>
    <row r="396" spans="1:6" x14ac:dyDescent="0.35">
      <c r="A396" s="7" t="s">
        <v>1975</v>
      </c>
      <c r="B396" s="20"/>
      <c r="C396" s="20">
        <v>1</v>
      </c>
      <c r="D396" s="20"/>
      <c r="E396" s="20"/>
      <c r="F396" s="20">
        <v>1</v>
      </c>
    </row>
    <row r="397" spans="1:6" x14ac:dyDescent="0.35">
      <c r="A397" s="7" t="s">
        <v>1278</v>
      </c>
      <c r="B397" s="20"/>
      <c r="C397" s="20">
        <v>1</v>
      </c>
      <c r="D397" s="20"/>
      <c r="E397" s="20"/>
      <c r="F397" s="20">
        <v>1</v>
      </c>
    </row>
    <row r="398" spans="1:6" x14ac:dyDescent="0.35">
      <c r="A398" s="7" t="s">
        <v>865</v>
      </c>
      <c r="B398" s="20"/>
      <c r="C398" s="20"/>
      <c r="D398" s="20"/>
      <c r="E398" s="20">
        <v>1</v>
      </c>
      <c r="F398" s="20">
        <v>1</v>
      </c>
    </row>
    <row r="399" spans="1:6" x14ac:dyDescent="0.35">
      <c r="A399" s="7" t="s">
        <v>758</v>
      </c>
      <c r="B399" s="20"/>
      <c r="C399" s="20"/>
      <c r="D399" s="20"/>
      <c r="E399" s="20">
        <v>1</v>
      </c>
      <c r="F399" s="20">
        <v>1</v>
      </c>
    </row>
    <row r="400" spans="1:6" x14ac:dyDescent="0.35">
      <c r="A400" s="7" t="s">
        <v>540</v>
      </c>
      <c r="B400" s="20"/>
      <c r="C400" s="20"/>
      <c r="D400" s="20"/>
      <c r="E400" s="20">
        <v>1</v>
      </c>
      <c r="F400" s="20">
        <v>1</v>
      </c>
    </row>
    <row r="401" spans="1:6" x14ac:dyDescent="0.35">
      <c r="A401" s="7" t="s">
        <v>1496</v>
      </c>
      <c r="B401" s="20"/>
      <c r="C401" s="20"/>
      <c r="D401" s="20"/>
      <c r="E401" s="20">
        <v>1</v>
      </c>
      <c r="F401" s="20">
        <v>1</v>
      </c>
    </row>
    <row r="402" spans="1:6" x14ac:dyDescent="0.35">
      <c r="A402" s="7" t="s">
        <v>903</v>
      </c>
      <c r="B402" s="20"/>
      <c r="C402" s="20"/>
      <c r="D402" s="20"/>
      <c r="E402" s="20">
        <v>1</v>
      </c>
      <c r="F402" s="20">
        <v>1</v>
      </c>
    </row>
    <row r="403" spans="1:6" x14ac:dyDescent="0.35">
      <c r="A403" s="7" t="s">
        <v>1450</v>
      </c>
      <c r="B403" s="20"/>
      <c r="C403" s="20"/>
      <c r="D403" s="20"/>
      <c r="E403" s="20">
        <v>1</v>
      </c>
      <c r="F403" s="20">
        <v>1</v>
      </c>
    </row>
    <row r="404" spans="1:6" x14ac:dyDescent="0.35">
      <c r="A404" s="7" t="s">
        <v>608</v>
      </c>
      <c r="B404" s="20"/>
      <c r="C404" s="20"/>
      <c r="D404" s="20"/>
      <c r="E404" s="20">
        <v>1</v>
      </c>
      <c r="F404" s="20">
        <v>1</v>
      </c>
    </row>
    <row r="405" spans="1:6" x14ac:dyDescent="0.35">
      <c r="A405" s="7" t="s">
        <v>1105</v>
      </c>
      <c r="B405" s="20"/>
      <c r="C405" s="20">
        <v>1</v>
      </c>
      <c r="D405" s="20"/>
      <c r="E405" s="20"/>
      <c r="F405" s="20">
        <v>1</v>
      </c>
    </row>
    <row r="406" spans="1:6" x14ac:dyDescent="0.35">
      <c r="A406" s="7" t="s">
        <v>219</v>
      </c>
      <c r="B406" s="20"/>
      <c r="C406" s="20"/>
      <c r="D406" s="20"/>
      <c r="E406" s="20">
        <v>1</v>
      </c>
      <c r="F406" s="20">
        <v>1</v>
      </c>
    </row>
    <row r="407" spans="1:6" x14ac:dyDescent="0.35">
      <c r="A407" s="7" t="s">
        <v>1119</v>
      </c>
      <c r="B407" s="20"/>
      <c r="C407" s="20"/>
      <c r="D407" s="20"/>
      <c r="E407" s="20">
        <v>1</v>
      </c>
      <c r="F407" s="20">
        <v>1</v>
      </c>
    </row>
    <row r="408" spans="1:6" x14ac:dyDescent="0.35">
      <c r="A408" s="7" t="s">
        <v>536</v>
      </c>
      <c r="B408" s="20"/>
      <c r="C408" s="20"/>
      <c r="D408" s="20"/>
      <c r="E408" s="20">
        <v>1</v>
      </c>
      <c r="F408" s="20">
        <v>1</v>
      </c>
    </row>
    <row r="409" spans="1:6" x14ac:dyDescent="0.35">
      <c r="A409" s="7" t="s">
        <v>1517</v>
      </c>
      <c r="B409" s="20"/>
      <c r="C409" s="20">
        <v>1</v>
      </c>
      <c r="D409" s="20"/>
      <c r="E409" s="20"/>
      <c r="F409" s="20">
        <v>1</v>
      </c>
    </row>
    <row r="410" spans="1:6" x14ac:dyDescent="0.35">
      <c r="A410" s="7" t="s">
        <v>1526</v>
      </c>
      <c r="B410" s="20"/>
      <c r="C410" s="20">
        <v>1</v>
      </c>
      <c r="D410" s="20"/>
      <c r="E410" s="20"/>
      <c r="F410" s="20">
        <v>1</v>
      </c>
    </row>
    <row r="411" spans="1:6" x14ac:dyDescent="0.35">
      <c r="A411" s="7" t="s">
        <v>724</v>
      </c>
      <c r="B411" s="20"/>
      <c r="C411" s="20">
        <v>1</v>
      </c>
      <c r="D411" s="20"/>
      <c r="E411" s="20"/>
      <c r="F411" s="20">
        <v>1</v>
      </c>
    </row>
    <row r="412" spans="1:6" x14ac:dyDescent="0.35">
      <c r="A412" s="7" t="s">
        <v>66</v>
      </c>
      <c r="B412" s="20"/>
      <c r="C412" s="20"/>
      <c r="D412" s="20"/>
      <c r="E412" s="20">
        <v>1</v>
      </c>
      <c r="F412" s="20">
        <v>1</v>
      </c>
    </row>
    <row r="413" spans="1:6" x14ac:dyDescent="0.35">
      <c r="A413" s="7" t="s">
        <v>838</v>
      </c>
      <c r="B413" s="20"/>
      <c r="C413" s="20"/>
      <c r="D413" s="20"/>
      <c r="E413" s="20">
        <v>1</v>
      </c>
      <c r="F413" s="20">
        <v>1</v>
      </c>
    </row>
    <row r="414" spans="1:6" x14ac:dyDescent="0.35">
      <c r="A414" s="7" t="s">
        <v>1160</v>
      </c>
      <c r="B414" s="20"/>
      <c r="C414" s="20"/>
      <c r="D414" s="20"/>
      <c r="E414" s="20">
        <v>1</v>
      </c>
      <c r="F414" s="20">
        <v>1</v>
      </c>
    </row>
    <row r="415" spans="1:6" x14ac:dyDescent="0.35">
      <c r="A415" s="7" t="s">
        <v>424</v>
      </c>
      <c r="B415" s="20"/>
      <c r="C415" s="20">
        <v>1</v>
      </c>
      <c r="D415" s="20"/>
      <c r="E415" s="20"/>
      <c r="F415" s="20">
        <v>1</v>
      </c>
    </row>
    <row r="416" spans="1:6" x14ac:dyDescent="0.35">
      <c r="A416" s="7" t="s">
        <v>1354</v>
      </c>
      <c r="B416" s="20"/>
      <c r="C416" s="20">
        <v>1</v>
      </c>
      <c r="D416" s="20"/>
      <c r="E416" s="20"/>
      <c r="F416" s="20">
        <v>1</v>
      </c>
    </row>
    <row r="417" spans="1:6" x14ac:dyDescent="0.35">
      <c r="A417" s="7" t="s">
        <v>1379</v>
      </c>
      <c r="B417" s="20"/>
      <c r="C417" s="20"/>
      <c r="D417" s="20"/>
      <c r="E417" s="20">
        <v>1</v>
      </c>
      <c r="F417" s="20">
        <v>1</v>
      </c>
    </row>
    <row r="418" spans="1:6" x14ac:dyDescent="0.35">
      <c r="A418" s="7" t="s">
        <v>1703</v>
      </c>
      <c r="B418" s="20"/>
      <c r="C418" s="20">
        <v>1</v>
      </c>
      <c r="D418" s="20"/>
      <c r="E418" s="20"/>
      <c r="F418" s="20">
        <v>1</v>
      </c>
    </row>
    <row r="419" spans="1:6" x14ac:dyDescent="0.35">
      <c r="A419" s="7" t="s">
        <v>436</v>
      </c>
      <c r="B419" s="20"/>
      <c r="C419" s="20">
        <v>1</v>
      </c>
      <c r="D419" s="20"/>
      <c r="E419" s="20"/>
      <c r="F419" s="20">
        <v>1</v>
      </c>
    </row>
    <row r="420" spans="1:6" x14ac:dyDescent="0.35">
      <c r="A420" s="7" t="s">
        <v>510</v>
      </c>
      <c r="B420" s="20"/>
      <c r="C420" s="20"/>
      <c r="D420" s="20"/>
      <c r="E420" s="20">
        <v>1</v>
      </c>
      <c r="F420" s="20">
        <v>1</v>
      </c>
    </row>
    <row r="421" spans="1:6" x14ac:dyDescent="0.35">
      <c r="A421" s="7" t="s">
        <v>682</v>
      </c>
      <c r="B421" s="20"/>
      <c r="C421" s="20">
        <v>1</v>
      </c>
      <c r="D421" s="20"/>
      <c r="E421" s="20"/>
      <c r="F421" s="20">
        <v>1</v>
      </c>
    </row>
    <row r="422" spans="1:6" x14ac:dyDescent="0.35">
      <c r="A422" s="7" t="s">
        <v>1834</v>
      </c>
      <c r="B422" s="20"/>
      <c r="C422" s="20"/>
      <c r="D422" s="20"/>
      <c r="E422" s="20">
        <v>1</v>
      </c>
      <c r="F422" s="20">
        <v>1</v>
      </c>
    </row>
    <row r="423" spans="1:6" x14ac:dyDescent="0.35">
      <c r="A423" s="7" t="s">
        <v>1894</v>
      </c>
      <c r="B423" s="20"/>
      <c r="C423" s="20">
        <v>1</v>
      </c>
      <c r="D423" s="20"/>
      <c r="E423" s="20"/>
      <c r="F423" s="20">
        <v>1</v>
      </c>
    </row>
    <row r="424" spans="1:6" x14ac:dyDescent="0.35">
      <c r="A424" s="7" t="s">
        <v>328</v>
      </c>
      <c r="B424" s="20"/>
      <c r="C424" s="20">
        <v>1</v>
      </c>
      <c r="D424" s="20"/>
      <c r="E424" s="20"/>
      <c r="F424" s="20">
        <v>1</v>
      </c>
    </row>
    <row r="425" spans="1:6" x14ac:dyDescent="0.35">
      <c r="A425" s="7" t="s">
        <v>311</v>
      </c>
      <c r="B425" s="20"/>
      <c r="C425" s="20"/>
      <c r="D425" s="20"/>
      <c r="E425" s="20">
        <v>1</v>
      </c>
      <c r="F425" s="20">
        <v>1</v>
      </c>
    </row>
    <row r="426" spans="1:6" x14ac:dyDescent="0.35">
      <c r="A426" s="7" t="s">
        <v>1001</v>
      </c>
      <c r="B426" s="20"/>
      <c r="C426" s="20">
        <v>1</v>
      </c>
      <c r="D426" s="20"/>
      <c r="E426" s="20"/>
      <c r="F426" s="20">
        <v>1</v>
      </c>
    </row>
    <row r="427" spans="1:6" x14ac:dyDescent="0.35">
      <c r="A427" s="7" t="s">
        <v>863</v>
      </c>
      <c r="B427" s="20"/>
      <c r="C427" s="20"/>
      <c r="D427" s="20"/>
      <c r="E427" s="20">
        <v>1</v>
      </c>
      <c r="F427" s="20">
        <v>1</v>
      </c>
    </row>
    <row r="428" spans="1:6" x14ac:dyDescent="0.35">
      <c r="A428" s="7" t="s">
        <v>636</v>
      </c>
      <c r="B428" s="20"/>
      <c r="C428" s="20">
        <v>1</v>
      </c>
      <c r="D428" s="20"/>
      <c r="E428" s="20"/>
      <c r="F428" s="20">
        <v>1</v>
      </c>
    </row>
    <row r="429" spans="1:6" x14ac:dyDescent="0.35">
      <c r="A429" s="7" t="s">
        <v>867</v>
      </c>
      <c r="B429" s="20"/>
      <c r="C429" s="20"/>
      <c r="D429" s="20"/>
      <c r="E429" s="20">
        <v>1</v>
      </c>
      <c r="F429" s="20">
        <v>1</v>
      </c>
    </row>
    <row r="430" spans="1:6" x14ac:dyDescent="0.35">
      <c r="A430" s="7" t="s">
        <v>1127</v>
      </c>
      <c r="B430" s="20"/>
      <c r="C430" s="20">
        <v>1</v>
      </c>
      <c r="D430" s="20"/>
      <c r="E430" s="20"/>
      <c r="F430" s="20">
        <v>1</v>
      </c>
    </row>
    <row r="431" spans="1:6" x14ac:dyDescent="0.35">
      <c r="A431" s="7" t="s">
        <v>410</v>
      </c>
      <c r="B431" s="20"/>
      <c r="C431" s="20"/>
      <c r="D431" s="20"/>
      <c r="E431" s="20">
        <v>1</v>
      </c>
      <c r="F431" s="20">
        <v>1</v>
      </c>
    </row>
    <row r="432" spans="1:6" x14ac:dyDescent="0.35">
      <c r="A432" s="7" t="s">
        <v>843</v>
      </c>
      <c r="B432" s="20"/>
      <c r="C432" s="20"/>
      <c r="D432" s="20"/>
      <c r="E432" s="20">
        <v>1</v>
      </c>
      <c r="F432" s="20">
        <v>1</v>
      </c>
    </row>
    <row r="433" spans="1:6" x14ac:dyDescent="0.35">
      <c r="A433" s="7" t="s">
        <v>200</v>
      </c>
      <c r="B433" s="20"/>
      <c r="C433" s="20">
        <v>1</v>
      </c>
      <c r="D433" s="20"/>
      <c r="E433" s="20"/>
      <c r="F433" s="20">
        <v>1</v>
      </c>
    </row>
    <row r="434" spans="1:6" x14ac:dyDescent="0.35">
      <c r="A434" s="7" t="s">
        <v>1111</v>
      </c>
      <c r="B434" s="20"/>
      <c r="C434" s="20"/>
      <c r="D434" s="20"/>
      <c r="E434" s="20">
        <v>1</v>
      </c>
      <c r="F434" s="20">
        <v>1</v>
      </c>
    </row>
    <row r="435" spans="1:6" x14ac:dyDescent="0.35">
      <c r="A435" s="7" t="s">
        <v>940</v>
      </c>
      <c r="B435" s="20"/>
      <c r="C435" s="20">
        <v>1</v>
      </c>
      <c r="D435" s="20"/>
      <c r="E435" s="20"/>
      <c r="F435" s="20">
        <v>1</v>
      </c>
    </row>
    <row r="436" spans="1:6" x14ac:dyDescent="0.35">
      <c r="A436" s="7" t="s">
        <v>1733</v>
      </c>
      <c r="B436" s="20"/>
      <c r="C436" s="20">
        <v>1</v>
      </c>
      <c r="D436" s="20"/>
      <c r="E436" s="20"/>
      <c r="F436" s="20">
        <v>1</v>
      </c>
    </row>
    <row r="437" spans="1:6" x14ac:dyDescent="0.35">
      <c r="A437" s="7" t="s">
        <v>1750</v>
      </c>
      <c r="B437" s="20"/>
      <c r="C437" s="20">
        <v>1</v>
      </c>
      <c r="D437" s="20"/>
      <c r="E437" s="20"/>
      <c r="F437" s="20">
        <v>1</v>
      </c>
    </row>
    <row r="438" spans="1:6" x14ac:dyDescent="0.35">
      <c r="A438" s="7" t="s">
        <v>1036</v>
      </c>
      <c r="B438" s="20"/>
      <c r="C438" s="20"/>
      <c r="D438" s="20"/>
      <c r="E438" s="20">
        <v>1</v>
      </c>
      <c r="F438" s="20">
        <v>1</v>
      </c>
    </row>
    <row r="439" spans="1:6" x14ac:dyDescent="0.35">
      <c r="A439" s="7" t="s">
        <v>1200</v>
      </c>
      <c r="B439" s="20"/>
      <c r="C439" s="20">
        <v>1</v>
      </c>
      <c r="D439" s="20"/>
      <c r="E439" s="20"/>
      <c r="F439" s="20">
        <v>1</v>
      </c>
    </row>
    <row r="440" spans="1:6" x14ac:dyDescent="0.35">
      <c r="A440" s="7" t="s">
        <v>596</v>
      </c>
      <c r="B440" s="20"/>
      <c r="C440" s="20"/>
      <c r="D440" s="20"/>
      <c r="E440" s="20">
        <v>1</v>
      </c>
      <c r="F440" s="20">
        <v>1</v>
      </c>
    </row>
    <row r="441" spans="1:6" x14ac:dyDescent="0.35">
      <c r="A441" s="7" t="s">
        <v>1952</v>
      </c>
      <c r="B441" s="20"/>
      <c r="C441" s="20"/>
      <c r="D441" s="20"/>
      <c r="E441" s="20">
        <v>1</v>
      </c>
      <c r="F441" s="20">
        <v>1</v>
      </c>
    </row>
    <row r="442" spans="1:6" x14ac:dyDescent="0.35">
      <c r="A442" s="7" t="s">
        <v>1629</v>
      </c>
      <c r="B442" s="20"/>
      <c r="C442" s="20"/>
      <c r="D442" s="20"/>
      <c r="E442" s="20">
        <v>1</v>
      </c>
      <c r="F442" s="20">
        <v>1</v>
      </c>
    </row>
    <row r="443" spans="1:6" x14ac:dyDescent="0.35">
      <c r="A443" s="7" t="s">
        <v>1575</v>
      </c>
      <c r="B443" s="20"/>
      <c r="C443" s="20"/>
      <c r="D443" s="20"/>
      <c r="E443" s="20">
        <v>1</v>
      </c>
      <c r="F443" s="20">
        <v>1</v>
      </c>
    </row>
    <row r="444" spans="1:6" x14ac:dyDescent="0.35">
      <c r="A444" s="7" t="s">
        <v>241</v>
      </c>
      <c r="B444" s="20"/>
      <c r="C444" s="20"/>
      <c r="D444" s="20"/>
      <c r="E444" s="20">
        <v>1</v>
      </c>
      <c r="F444" s="20">
        <v>1</v>
      </c>
    </row>
    <row r="445" spans="1:6" x14ac:dyDescent="0.35">
      <c r="A445" s="7" t="s">
        <v>1230</v>
      </c>
      <c r="B445" s="20"/>
      <c r="C445" s="20">
        <v>1</v>
      </c>
      <c r="D445" s="20"/>
      <c r="E445" s="20"/>
      <c r="F445" s="20">
        <v>1</v>
      </c>
    </row>
    <row r="446" spans="1:6" x14ac:dyDescent="0.35">
      <c r="A446" s="7" t="s">
        <v>420</v>
      </c>
      <c r="B446" s="20"/>
      <c r="C446" s="20"/>
      <c r="D446" s="20"/>
      <c r="E446" s="20">
        <v>1</v>
      </c>
      <c r="F446" s="20">
        <v>1</v>
      </c>
    </row>
    <row r="447" spans="1:6" x14ac:dyDescent="0.35">
      <c r="A447" s="7" t="s">
        <v>1486</v>
      </c>
      <c r="B447" s="20"/>
      <c r="C447" s="20"/>
      <c r="D447" s="20"/>
      <c r="E447" s="20">
        <v>1</v>
      </c>
      <c r="F447" s="20">
        <v>1</v>
      </c>
    </row>
    <row r="448" spans="1:6" x14ac:dyDescent="0.35">
      <c r="A448" s="7" t="s">
        <v>1963</v>
      </c>
      <c r="B448" s="20"/>
      <c r="C448" s="20"/>
      <c r="D448" s="20"/>
      <c r="E448" s="20">
        <v>1</v>
      </c>
      <c r="F448" s="20">
        <v>1</v>
      </c>
    </row>
    <row r="449" spans="1:6" x14ac:dyDescent="0.35">
      <c r="A449" s="7" t="s">
        <v>456</v>
      </c>
      <c r="B449" s="20">
        <v>1</v>
      </c>
      <c r="C449" s="20"/>
      <c r="D449" s="20"/>
      <c r="E449" s="20"/>
      <c r="F449" s="20">
        <v>1</v>
      </c>
    </row>
    <row r="450" spans="1:6" x14ac:dyDescent="0.35">
      <c r="A450" s="7" t="s">
        <v>1713</v>
      </c>
      <c r="B450" s="20"/>
      <c r="C450" s="20"/>
      <c r="D450" s="20"/>
      <c r="E450" s="20">
        <v>1</v>
      </c>
      <c r="F450" s="20">
        <v>1</v>
      </c>
    </row>
    <row r="451" spans="1:6" x14ac:dyDescent="0.35">
      <c r="A451" s="7" t="s">
        <v>1149</v>
      </c>
      <c r="B451" s="20"/>
      <c r="C451" s="20">
        <v>1</v>
      </c>
      <c r="D451" s="20"/>
      <c r="E451" s="20"/>
      <c r="F451" s="20">
        <v>1</v>
      </c>
    </row>
    <row r="452" spans="1:6" x14ac:dyDescent="0.35">
      <c r="A452" s="7" t="s">
        <v>1358</v>
      </c>
      <c r="B452" s="20">
        <v>1</v>
      </c>
      <c r="C452" s="20"/>
      <c r="D452" s="20"/>
      <c r="E452" s="20"/>
      <c r="F452" s="20">
        <v>1</v>
      </c>
    </row>
    <row r="453" spans="1:6" x14ac:dyDescent="0.35">
      <c r="A453" s="7" t="s">
        <v>814</v>
      </c>
      <c r="B453" s="20"/>
      <c r="C453" s="20"/>
      <c r="D453" s="20"/>
      <c r="E453" s="20">
        <v>1</v>
      </c>
      <c r="F453" s="20">
        <v>1</v>
      </c>
    </row>
    <row r="454" spans="1:6" x14ac:dyDescent="0.35">
      <c r="A454" s="7" t="s">
        <v>491</v>
      </c>
      <c r="B454" s="20"/>
      <c r="C454" s="20"/>
      <c r="D454" s="20"/>
      <c r="E454" s="20">
        <v>1</v>
      </c>
      <c r="F454" s="20">
        <v>1</v>
      </c>
    </row>
    <row r="455" spans="1:6" x14ac:dyDescent="0.35">
      <c r="A455" s="7" t="s">
        <v>1685</v>
      </c>
      <c r="B455" s="20"/>
      <c r="C455" s="20"/>
      <c r="D455" s="20"/>
      <c r="E455" s="20">
        <v>1</v>
      </c>
      <c r="F455" s="20">
        <v>1</v>
      </c>
    </row>
    <row r="456" spans="1:6" x14ac:dyDescent="0.35">
      <c r="A456" s="7" t="s">
        <v>326</v>
      </c>
      <c r="B456" s="20"/>
      <c r="C456" s="20"/>
      <c r="D456" s="20"/>
      <c r="E456" s="20">
        <v>1</v>
      </c>
      <c r="F456" s="20">
        <v>1</v>
      </c>
    </row>
    <row r="457" spans="1:6" x14ac:dyDescent="0.35">
      <c r="A457" s="7" t="s">
        <v>690</v>
      </c>
      <c r="B457" s="20">
        <v>1</v>
      </c>
      <c r="C457" s="20"/>
      <c r="D457" s="20"/>
      <c r="E457" s="20"/>
      <c r="F457" s="20">
        <v>1</v>
      </c>
    </row>
    <row r="458" spans="1:6" x14ac:dyDescent="0.35">
      <c r="A458" s="7" t="s">
        <v>1981</v>
      </c>
      <c r="B458" s="20"/>
      <c r="C458" s="20"/>
      <c r="D458" s="20"/>
      <c r="E458" s="20">
        <v>1</v>
      </c>
      <c r="F458" s="20">
        <v>1</v>
      </c>
    </row>
    <row r="459" spans="1:6" x14ac:dyDescent="0.35">
      <c r="A459" s="7" t="s">
        <v>512</v>
      </c>
      <c r="B459" s="20"/>
      <c r="C459" s="20"/>
      <c r="D459" s="20"/>
      <c r="E459" s="20">
        <v>1</v>
      </c>
      <c r="F459" s="20">
        <v>1</v>
      </c>
    </row>
    <row r="460" spans="1:6" x14ac:dyDescent="0.35">
      <c r="A460" s="7" t="s">
        <v>495</v>
      </c>
      <c r="B460" s="20"/>
      <c r="C460" s="20">
        <v>1</v>
      </c>
      <c r="D460" s="20"/>
      <c r="E460" s="20"/>
      <c r="F460" s="20">
        <v>1</v>
      </c>
    </row>
    <row r="461" spans="1:6" x14ac:dyDescent="0.35">
      <c r="A461" s="7" t="s">
        <v>204</v>
      </c>
      <c r="B461" s="20"/>
      <c r="C461" s="20"/>
      <c r="D461" s="20"/>
      <c r="E461" s="20">
        <v>1</v>
      </c>
      <c r="F461" s="20">
        <v>1</v>
      </c>
    </row>
    <row r="462" spans="1:6" x14ac:dyDescent="0.35">
      <c r="A462" s="7" t="s">
        <v>1988</v>
      </c>
      <c r="B462" s="20"/>
      <c r="C462" s="20">
        <v>1</v>
      </c>
      <c r="D462" s="20"/>
      <c r="E462" s="20"/>
      <c r="F462" s="20">
        <v>1</v>
      </c>
    </row>
    <row r="463" spans="1:6" x14ac:dyDescent="0.35">
      <c r="A463" s="7" t="s">
        <v>487</v>
      </c>
      <c r="B463" s="20"/>
      <c r="C463" s="20">
        <v>1</v>
      </c>
      <c r="D463" s="20"/>
      <c r="E463" s="20"/>
      <c r="F463" s="20">
        <v>1</v>
      </c>
    </row>
    <row r="464" spans="1:6" x14ac:dyDescent="0.35">
      <c r="A464" s="7" t="s">
        <v>984</v>
      </c>
      <c r="B464" s="20"/>
      <c r="C464" s="20">
        <v>1</v>
      </c>
      <c r="D464" s="20"/>
      <c r="E464" s="20"/>
      <c r="F464" s="20">
        <v>1</v>
      </c>
    </row>
    <row r="465" spans="1:6" x14ac:dyDescent="0.35">
      <c r="A465" s="7" t="s">
        <v>1078</v>
      </c>
      <c r="B465" s="20"/>
      <c r="C465" s="20">
        <v>1</v>
      </c>
      <c r="D465" s="20"/>
      <c r="E465" s="20"/>
      <c r="F465" s="20">
        <v>1</v>
      </c>
    </row>
    <row r="466" spans="1:6" x14ac:dyDescent="0.35">
      <c r="A466" s="7" t="s">
        <v>1262</v>
      </c>
      <c r="B466" s="20"/>
      <c r="C466" s="20"/>
      <c r="D466" s="20"/>
      <c r="E466" s="20">
        <v>1</v>
      </c>
      <c r="F466" s="20">
        <v>1</v>
      </c>
    </row>
    <row r="467" spans="1:6" x14ac:dyDescent="0.35">
      <c r="A467" s="7" t="s">
        <v>600</v>
      </c>
      <c r="B467" s="20"/>
      <c r="C467" s="20">
        <v>1</v>
      </c>
      <c r="D467" s="20"/>
      <c r="E467" s="20"/>
      <c r="F467" s="20">
        <v>1</v>
      </c>
    </row>
    <row r="468" spans="1:6" x14ac:dyDescent="0.35">
      <c r="A468" s="7" t="s">
        <v>450</v>
      </c>
      <c r="B468" s="20"/>
      <c r="C468" s="20">
        <v>1</v>
      </c>
      <c r="D468" s="20"/>
      <c r="E468" s="20"/>
      <c r="F468" s="20">
        <v>1</v>
      </c>
    </row>
    <row r="469" spans="1:6" x14ac:dyDescent="0.35">
      <c r="A469" s="7" t="s">
        <v>1145</v>
      </c>
      <c r="B469" s="20">
        <v>1</v>
      </c>
      <c r="C469" s="20"/>
      <c r="D469" s="20"/>
      <c r="E469" s="20"/>
      <c r="F469" s="20">
        <v>1</v>
      </c>
    </row>
    <row r="470" spans="1:6" x14ac:dyDescent="0.35">
      <c r="A470" s="7" t="s">
        <v>1046</v>
      </c>
      <c r="B470" s="20"/>
      <c r="C470" s="20">
        <v>1</v>
      </c>
      <c r="D470" s="20"/>
      <c r="E470" s="20"/>
      <c r="F470" s="20">
        <v>1</v>
      </c>
    </row>
    <row r="471" spans="1:6" x14ac:dyDescent="0.35">
      <c r="A471" s="7" t="s">
        <v>176</v>
      </c>
      <c r="B471" s="20"/>
      <c r="C471" s="20">
        <v>1</v>
      </c>
      <c r="D471" s="20"/>
      <c r="E471" s="20"/>
      <c r="F471" s="20">
        <v>1</v>
      </c>
    </row>
    <row r="472" spans="1:6" x14ac:dyDescent="0.35">
      <c r="A472" s="7" t="s">
        <v>1164</v>
      </c>
      <c r="B472" s="20"/>
      <c r="C472" s="20"/>
      <c r="D472" s="20"/>
      <c r="E472" s="20">
        <v>1</v>
      </c>
      <c r="F472" s="20">
        <v>1</v>
      </c>
    </row>
    <row r="473" spans="1:6" x14ac:dyDescent="0.35">
      <c r="A473" s="7" t="s">
        <v>1782</v>
      </c>
      <c r="B473" s="20"/>
      <c r="C473" s="20">
        <v>1</v>
      </c>
      <c r="D473" s="20"/>
      <c r="E473" s="20"/>
      <c r="F473" s="20">
        <v>1</v>
      </c>
    </row>
    <row r="474" spans="1:6" x14ac:dyDescent="0.35">
      <c r="A474" s="7" t="s">
        <v>1324</v>
      </c>
      <c r="B474" s="20"/>
      <c r="C474" s="20"/>
      <c r="D474" s="20"/>
      <c r="E474" s="20">
        <v>1</v>
      </c>
      <c r="F474" s="20">
        <v>1</v>
      </c>
    </row>
    <row r="475" spans="1:6" x14ac:dyDescent="0.35">
      <c r="A475" s="7" t="s">
        <v>999</v>
      </c>
      <c r="B475" s="20"/>
      <c r="C475" s="20">
        <v>1</v>
      </c>
      <c r="D475" s="20"/>
      <c r="E475" s="20"/>
      <c r="F475" s="20">
        <v>1</v>
      </c>
    </row>
    <row r="476" spans="1:6" x14ac:dyDescent="0.35">
      <c r="A476" s="7" t="s">
        <v>1534</v>
      </c>
      <c r="B476" s="20"/>
      <c r="C476" s="20"/>
      <c r="D476" s="20"/>
      <c r="E476" s="20">
        <v>1</v>
      </c>
      <c r="F476" s="20">
        <v>1</v>
      </c>
    </row>
    <row r="477" spans="1:6" x14ac:dyDescent="0.35">
      <c r="A477" s="7" t="s">
        <v>847</v>
      </c>
      <c r="B477" s="20"/>
      <c r="C477" s="20"/>
      <c r="D477" s="20"/>
      <c r="E477" s="20">
        <v>1</v>
      </c>
      <c r="F477" s="20">
        <v>1</v>
      </c>
    </row>
    <row r="478" spans="1:6" x14ac:dyDescent="0.35">
      <c r="A478" s="7" t="s">
        <v>1458</v>
      </c>
      <c r="B478" s="20"/>
      <c r="C478" s="20"/>
      <c r="D478" s="20"/>
      <c r="E478" s="20">
        <v>1</v>
      </c>
      <c r="F478" s="20">
        <v>1</v>
      </c>
    </row>
    <row r="479" spans="1:6" x14ac:dyDescent="0.35">
      <c r="A479" s="7" t="s">
        <v>1403</v>
      </c>
      <c r="B479" s="20"/>
      <c r="C479" s="20"/>
      <c r="D479" s="20"/>
      <c r="E479" s="20">
        <v>1</v>
      </c>
      <c r="F479" s="20">
        <v>1</v>
      </c>
    </row>
    <row r="480" spans="1:6" x14ac:dyDescent="0.35">
      <c r="A480" s="7" t="s">
        <v>468</v>
      </c>
      <c r="B480" s="20"/>
      <c r="C480" s="20"/>
      <c r="D480" s="20"/>
      <c r="E480" s="20">
        <v>1</v>
      </c>
      <c r="F480" s="20">
        <v>1</v>
      </c>
    </row>
    <row r="481" spans="1:6" x14ac:dyDescent="0.35">
      <c r="A481" s="7" t="s">
        <v>840</v>
      </c>
      <c r="B481" s="20"/>
      <c r="C481" s="20"/>
      <c r="D481" s="20"/>
      <c r="E481" s="20">
        <v>1</v>
      </c>
      <c r="F481" s="20">
        <v>1</v>
      </c>
    </row>
    <row r="482" spans="1:6" x14ac:dyDescent="0.35">
      <c r="A482" s="7" t="s">
        <v>334</v>
      </c>
      <c r="B482" s="20"/>
      <c r="C482" s="20"/>
      <c r="D482" s="20"/>
      <c r="E482" s="20">
        <v>1</v>
      </c>
      <c r="F482" s="20">
        <v>1</v>
      </c>
    </row>
    <row r="483" spans="1:6" x14ac:dyDescent="0.35">
      <c r="A483" s="7" t="s">
        <v>1454</v>
      </c>
      <c r="B483" s="20"/>
      <c r="C483" s="20"/>
      <c r="D483" s="20"/>
      <c r="E483" s="20">
        <v>1</v>
      </c>
      <c r="F483" s="20">
        <v>1</v>
      </c>
    </row>
    <row r="484" spans="1:6" x14ac:dyDescent="0.35">
      <c r="A484" s="7" t="s">
        <v>1647</v>
      </c>
      <c r="B484" s="20"/>
      <c r="C484" s="20"/>
      <c r="D484" s="20"/>
      <c r="E484" s="20">
        <v>1</v>
      </c>
      <c r="F484" s="20">
        <v>1</v>
      </c>
    </row>
    <row r="485" spans="1:6" x14ac:dyDescent="0.35">
      <c r="A485" s="7" t="s">
        <v>2008</v>
      </c>
      <c r="B485" s="20"/>
      <c r="C485" s="20">
        <v>1</v>
      </c>
      <c r="D485" s="20"/>
      <c r="E485" s="20"/>
      <c r="F485" s="20">
        <v>1</v>
      </c>
    </row>
    <row r="486" spans="1:6" x14ac:dyDescent="0.35">
      <c r="A486" s="7" t="s">
        <v>1300</v>
      </c>
      <c r="B486" s="20"/>
      <c r="C486" s="20">
        <v>1</v>
      </c>
      <c r="D486" s="20"/>
      <c r="E486" s="20"/>
      <c r="F486" s="20">
        <v>1</v>
      </c>
    </row>
    <row r="487" spans="1:6" x14ac:dyDescent="0.35">
      <c r="A487" s="7" t="s">
        <v>1476</v>
      </c>
      <c r="B487" s="20"/>
      <c r="C487" s="20"/>
      <c r="D487" s="20"/>
      <c r="E487" s="20">
        <v>1</v>
      </c>
      <c r="F487" s="20">
        <v>1</v>
      </c>
    </row>
    <row r="488" spans="1:6" x14ac:dyDescent="0.35">
      <c r="A488" s="7" t="s">
        <v>1764</v>
      </c>
      <c r="B488" s="20">
        <v>1</v>
      </c>
      <c r="C488" s="20"/>
      <c r="D488" s="20"/>
      <c r="E488" s="20"/>
      <c r="F488" s="20">
        <v>1</v>
      </c>
    </row>
    <row r="489" spans="1:6" x14ac:dyDescent="0.35">
      <c r="A489" s="7" t="s">
        <v>448</v>
      </c>
      <c r="B489" s="20"/>
      <c r="C489" s="20">
        <v>1</v>
      </c>
      <c r="D489" s="20"/>
      <c r="E489" s="20"/>
      <c r="F489" s="20">
        <v>1</v>
      </c>
    </row>
    <row r="490" spans="1:6" x14ac:dyDescent="0.35">
      <c r="A490" s="7" t="s">
        <v>115</v>
      </c>
      <c r="B490" s="20"/>
      <c r="C490" s="20"/>
      <c r="D490" s="20"/>
      <c r="E490" s="20">
        <v>1</v>
      </c>
      <c r="F490" s="20">
        <v>1</v>
      </c>
    </row>
    <row r="491" spans="1:6" x14ac:dyDescent="0.35">
      <c r="A491" s="7" t="s">
        <v>1306</v>
      </c>
      <c r="B491" s="20"/>
      <c r="C491" s="20"/>
      <c r="D491" s="20">
        <v>1</v>
      </c>
      <c r="E491" s="20"/>
      <c r="F491" s="20">
        <v>1</v>
      </c>
    </row>
    <row r="492" spans="1:6" x14ac:dyDescent="0.35">
      <c r="A492" s="7" t="s">
        <v>1143</v>
      </c>
      <c r="B492" s="20"/>
      <c r="C492" s="20"/>
      <c r="D492" s="20"/>
      <c r="E492" s="20">
        <v>1</v>
      </c>
      <c r="F492" s="20">
        <v>1</v>
      </c>
    </row>
    <row r="493" spans="1:6" x14ac:dyDescent="0.35">
      <c r="A493" s="7" t="s">
        <v>706</v>
      </c>
      <c r="B493" s="20"/>
      <c r="C493" s="20">
        <v>1</v>
      </c>
      <c r="D493" s="20"/>
      <c r="E493" s="20"/>
      <c r="F493" s="20">
        <v>1</v>
      </c>
    </row>
    <row r="494" spans="1:6" x14ac:dyDescent="0.35">
      <c r="A494" s="7" t="s">
        <v>1224</v>
      </c>
      <c r="B494" s="20"/>
      <c r="C494" s="20"/>
      <c r="D494" s="20"/>
      <c r="E494" s="20">
        <v>1</v>
      </c>
      <c r="F494" s="20">
        <v>1</v>
      </c>
    </row>
    <row r="495" spans="1:6" x14ac:dyDescent="0.35">
      <c r="A495" s="7" t="s">
        <v>1958</v>
      </c>
      <c r="B495" s="20"/>
      <c r="C495" s="20"/>
      <c r="D495" s="20"/>
      <c r="E495" s="20">
        <v>1</v>
      </c>
      <c r="F495" s="20">
        <v>1</v>
      </c>
    </row>
    <row r="496" spans="1:6" x14ac:dyDescent="0.35">
      <c r="A496" s="7" t="s">
        <v>1362</v>
      </c>
      <c r="B496" s="20"/>
      <c r="C496" s="20">
        <v>1</v>
      </c>
      <c r="D496" s="20"/>
      <c r="E496" s="20"/>
      <c r="F496" s="20">
        <v>1</v>
      </c>
    </row>
    <row r="497" spans="1:6" x14ac:dyDescent="0.35">
      <c r="A497" s="7" t="s">
        <v>1552</v>
      </c>
      <c r="B497" s="20"/>
      <c r="C497" s="20"/>
      <c r="D497" s="20"/>
      <c r="E497" s="20">
        <v>1</v>
      </c>
      <c r="F497" s="20">
        <v>1</v>
      </c>
    </row>
    <row r="498" spans="1:6" x14ac:dyDescent="0.35">
      <c r="A498" s="7" t="s">
        <v>1057</v>
      </c>
      <c r="B498" s="20"/>
      <c r="C498" s="20">
        <v>1</v>
      </c>
      <c r="D498" s="20"/>
      <c r="E498" s="20"/>
      <c r="F498" s="20">
        <v>1</v>
      </c>
    </row>
    <row r="499" spans="1:6" x14ac:dyDescent="0.35">
      <c r="A499" s="7" t="s">
        <v>1005</v>
      </c>
      <c r="B499" s="20"/>
      <c r="C499" s="20"/>
      <c r="D499" s="20"/>
      <c r="E499" s="20">
        <v>1</v>
      </c>
      <c r="F499" s="20">
        <v>1</v>
      </c>
    </row>
    <row r="500" spans="1:6" x14ac:dyDescent="0.35">
      <c r="A500" s="7" t="s">
        <v>1178</v>
      </c>
      <c r="B500" s="20"/>
      <c r="C500" s="20"/>
      <c r="D500" s="20"/>
      <c r="E500" s="20">
        <v>1</v>
      </c>
      <c r="F500" s="20">
        <v>1</v>
      </c>
    </row>
    <row r="501" spans="1:6" x14ac:dyDescent="0.35">
      <c r="A501" s="7" t="s">
        <v>182</v>
      </c>
      <c r="B501" s="20"/>
      <c r="C501" s="20"/>
      <c r="D501" s="20"/>
      <c r="E501" s="20">
        <v>1</v>
      </c>
      <c r="F501" s="20">
        <v>1</v>
      </c>
    </row>
    <row r="502" spans="1:6" x14ac:dyDescent="0.35">
      <c r="A502" s="7" t="s">
        <v>913</v>
      </c>
      <c r="B502" s="20"/>
      <c r="C502" s="20">
        <v>1</v>
      </c>
      <c r="D502" s="20"/>
      <c r="E502" s="20"/>
      <c r="F502" s="20">
        <v>1</v>
      </c>
    </row>
    <row r="503" spans="1:6" x14ac:dyDescent="0.35">
      <c r="A503" s="7" t="s">
        <v>1431</v>
      </c>
      <c r="B503" s="20"/>
      <c r="C503" s="20">
        <v>1</v>
      </c>
      <c r="D503" s="20"/>
      <c r="E503" s="20"/>
      <c r="F503" s="20">
        <v>1</v>
      </c>
    </row>
    <row r="504" spans="1:6" x14ac:dyDescent="0.35">
      <c r="A504" s="7" t="s">
        <v>278</v>
      </c>
      <c r="B504" s="20"/>
      <c r="C504" s="20"/>
      <c r="D504" s="20"/>
      <c r="E504" s="20">
        <v>1</v>
      </c>
      <c r="F504" s="20">
        <v>1</v>
      </c>
    </row>
    <row r="505" spans="1:6" x14ac:dyDescent="0.35">
      <c r="A505" s="7" t="s">
        <v>1540</v>
      </c>
      <c r="B505" s="20">
        <v>1</v>
      </c>
      <c r="C505" s="20"/>
      <c r="D505" s="20"/>
      <c r="E505" s="20"/>
      <c r="F505" s="20">
        <v>1</v>
      </c>
    </row>
    <row r="506" spans="1:6" x14ac:dyDescent="0.35">
      <c r="A506" s="7" t="s">
        <v>497</v>
      </c>
      <c r="B506" s="20"/>
      <c r="C506" s="20"/>
      <c r="D506" s="20"/>
      <c r="E506" s="20">
        <v>1</v>
      </c>
      <c r="F506" s="20">
        <v>1</v>
      </c>
    </row>
    <row r="507" spans="1:6" x14ac:dyDescent="0.35">
      <c r="A507" s="7" t="s">
        <v>782</v>
      </c>
      <c r="B507" s="20"/>
      <c r="C507" s="20"/>
      <c r="D507" s="20"/>
      <c r="E507" s="20">
        <v>1</v>
      </c>
      <c r="F507" s="20">
        <v>1</v>
      </c>
    </row>
    <row r="508" spans="1:6" x14ac:dyDescent="0.35">
      <c r="A508" s="7" t="s">
        <v>485</v>
      </c>
      <c r="B508" s="20"/>
      <c r="C508" s="20"/>
      <c r="D508" s="20"/>
      <c r="E508" s="20">
        <v>1</v>
      </c>
      <c r="F508" s="20">
        <v>1</v>
      </c>
    </row>
    <row r="509" spans="1:6" x14ac:dyDescent="0.35">
      <c r="A509" s="7" t="s">
        <v>1042</v>
      </c>
      <c r="B509" s="20"/>
      <c r="C509" s="20">
        <v>1</v>
      </c>
      <c r="D509" s="20"/>
      <c r="E509" s="20"/>
      <c r="F509" s="20">
        <v>1</v>
      </c>
    </row>
    <row r="510" spans="1:6" x14ac:dyDescent="0.35">
      <c r="A510" s="7" t="s">
        <v>1131</v>
      </c>
      <c r="B510" s="20"/>
      <c r="C510" s="20">
        <v>1</v>
      </c>
      <c r="D510" s="20"/>
      <c r="E510" s="20"/>
      <c r="F510" s="20">
        <v>1</v>
      </c>
    </row>
    <row r="511" spans="1:6" x14ac:dyDescent="0.35">
      <c r="A511" s="7" t="s">
        <v>1913</v>
      </c>
      <c r="B511" s="20"/>
      <c r="C511" s="20">
        <v>1</v>
      </c>
      <c r="D511" s="20"/>
      <c r="E511" s="20"/>
      <c r="F511" s="20">
        <v>1</v>
      </c>
    </row>
    <row r="512" spans="1:6" x14ac:dyDescent="0.35">
      <c r="A512" s="7" t="s">
        <v>96</v>
      </c>
      <c r="B512" s="20"/>
      <c r="C512" s="20"/>
      <c r="D512" s="20"/>
      <c r="E512" s="20">
        <v>1</v>
      </c>
      <c r="F512" s="20">
        <v>1</v>
      </c>
    </row>
    <row r="513" spans="1:6" x14ac:dyDescent="0.35">
      <c r="A513" s="7" t="s">
        <v>1802</v>
      </c>
      <c r="B513" s="20"/>
      <c r="C513" s="20"/>
      <c r="D513" s="20"/>
      <c r="E513" s="20">
        <v>1</v>
      </c>
      <c r="F513" s="20">
        <v>1</v>
      </c>
    </row>
    <row r="514" spans="1:6" x14ac:dyDescent="0.35">
      <c r="A514" s="7" t="s">
        <v>546</v>
      </c>
      <c r="B514" s="20"/>
      <c r="C514" s="20"/>
      <c r="D514" s="20"/>
      <c r="E514" s="20">
        <v>1</v>
      </c>
      <c r="F514" s="20">
        <v>1</v>
      </c>
    </row>
    <row r="515" spans="1:6" x14ac:dyDescent="0.35">
      <c r="A515" s="7" t="s">
        <v>1003</v>
      </c>
      <c r="B515" s="20"/>
      <c r="C515" s="20"/>
      <c r="D515" s="20"/>
      <c r="E515" s="20">
        <v>1</v>
      </c>
      <c r="F515" s="20">
        <v>1</v>
      </c>
    </row>
    <row r="516" spans="1:6" x14ac:dyDescent="0.35">
      <c r="A516" s="7" t="s">
        <v>1693</v>
      </c>
      <c r="B516" s="20"/>
      <c r="C516" s="20">
        <v>1</v>
      </c>
      <c r="D516" s="20"/>
      <c r="E516" s="20"/>
      <c r="F516" s="20">
        <v>1</v>
      </c>
    </row>
    <row r="517" spans="1:6" x14ac:dyDescent="0.35">
      <c r="A517" s="7" t="s">
        <v>1312</v>
      </c>
      <c r="B517" s="20"/>
      <c r="C517" s="20"/>
      <c r="D517" s="20"/>
      <c r="E517" s="20">
        <v>1</v>
      </c>
      <c r="F517" s="20">
        <v>1</v>
      </c>
    </row>
    <row r="518" spans="1:6" x14ac:dyDescent="0.35">
      <c r="A518" s="7" t="s">
        <v>1093</v>
      </c>
      <c r="B518" s="20"/>
      <c r="C518" s="20">
        <v>1</v>
      </c>
      <c r="D518" s="20"/>
      <c r="E518" s="20"/>
      <c r="F518" s="20">
        <v>1</v>
      </c>
    </row>
    <row r="519" spans="1:6" x14ac:dyDescent="0.35">
      <c r="A519" s="7" t="s">
        <v>111</v>
      </c>
      <c r="B519" s="20"/>
      <c r="C519" s="20"/>
      <c r="D519" s="20"/>
      <c r="E519" s="20">
        <v>1</v>
      </c>
      <c r="F519" s="20">
        <v>1</v>
      </c>
    </row>
    <row r="520" spans="1:6" x14ac:dyDescent="0.35">
      <c r="A520" s="7" t="s">
        <v>72</v>
      </c>
      <c r="B520" s="20">
        <v>1</v>
      </c>
      <c r="C520" s="20"/>
      <c r="D520" s="20"/>
      <c r="E520" s="20"/>
      <c r="F520" s="20">
        <v>1</v>
      </c>
    </row>
    <row r="521" spans="1:6" x14ac:dyDescent="0.35">
      <c r="A521" s="7" t="s">
        <v>2017</v>
      </c>
      <c r="B521" s="20"/>
      <c r="C521" s="20"/>
      <c r="D521" s="20"/>
      <c r="E521" s="20">
        <v>1</v>
      </c>
      <c r="F521" s="20">
        <v>1</v>
      </c>
    </row>
    <row r="522" spans="1:6" x14ac:dyDescent="0.35">
      <c r="A522" s="7" t="s">
        <v>506</v>
      </c>
      <c r="B522" s="20"/>
      <c r="C522" s="20"/>
      <c r="D522" s="20"/>
      <c r="E522" s="20">
        <v>1</v>
      </c>
      <c r="F522" s="20">
        <v>1</v>
      </c>
    </row>
    <row r="523" spans="1:6" x14ac:dyDescent="0.35">
      <c r="A523" s="7" t="s">
        <v>1504</v>
      </c>
      <c r="B523" s="20"/>
      <c r="C523" s="20"/>
      <c r="D523" s="20"/>
      <c r="E523" s="20">
        <v>1</v>
      </c>
      <c r="F523" s="20">
        <v>1</v>
      </c>
    </row>
    <row r="524" spans="1:6" x14ac:dyDescent="0.35">
      <c r="A524" s="7" t="s">
        <v>1573</v>
      </c>
      <c r="B524" s="20"/>
      <c r="C524" s="20">
        <v>1</v>
      </c>
      <c r="D524" s="20"/>
      <c r="E524" s="20"/>
      <c r="F524" s="20">
        <v>1</v>
      </c>
    </row>
    <row r="525" spans="1:6" x14ac:dyDescent="0.35">
      <c r="A525" s="7" t="s">
        <v>1084</v>
      </c>
      <c r="B525" s="20"/>
      <c r="C525" s="20"/>
      <c r="D525" s="20"/>
      <c r="E525" s="20">
        <v>1</v>
      </c>
      <c r="F525" s="20">
        <v>1</v>
      </c>
    </row>
    <row r="526" spans="1:6" x14ac:dyDescent="0.35">
      <c r="A526" s="7" t="s">
        <v>1579</v>
      </c>
      <c r="B526" s="20"/>
      <c r="C526" s="20"/>
      <c r="D526" s="20"/>
      <c r="E526" s="20">
        <v>1</v>
      </c>
      <c r="F526" s="20">
        <v>1</v>
      </c>
    </row>
    <row r="527" spans="1:6" x14ac:dyDescent="0.35">
      <c r="A527" s="7" t="s">
        <v>1413</v>
      </c>
      <c r="B527" s="20"/>
      <c r="C527" s="20"/>
      <c r="D527" s="20"/>
      <c r="E527" s="20">
        <v>1</v>
      </c>
      <c r="F527" s="20">
        <v>1</v>
      </c>
    </row>
    <row r="528" spans="1:6" x14ac:dyDescent="0.35">
      <c r="A528" s="7" t="s">
        <v>1490</v>
      </c>
      <c r="B528" s="20">
        <v>1</v>
      </c>
      <c r="C528" s="20"/>
      <c r="D528" s="20"/>
      <c r="E528" s="20"/>
      <c r="F528" s="20">
        <v>1</v>
      </c>
    </row>
    <row r="529" spans="1:6" x14ac:dyDescent="0.35">
      <c r="A529" s="7" t="s">
        <v>340</v>
      </c>
      <c r="B529" s="20"/>
      <c r="C529" s="20"/>
      <c r="D529" s="20"/>
      <c r="E529" s="20">
        <v>1</v>
      </c>
      <c r="F529" s="20">
        <v>1</v>
      </c>
    </row>
    <row r="530" spans="1:6" x14ac:dyDescent="0.35">
      <c r="A530" s="7" t="s">
        <v>1405</v>
      </c>
      <c r="B530" s="20"/>
      <c r="C530" s="20"/>
      <c r="D530" s="20"/>
      <c r="E530" s="20">
        <v>1</v>
      </c>
      <c r="F530" s="20">
        <v>1</v>
      </c>
    </row>
    <row r="531" spans="1:6" x14ac:dyDescent="0.35">
      <c r="A531" s="7" t="s">
        <v>1011</v>
      </c>
      <c r="B531" s="20"/>
      <c r="C531" s="20">
        <v>1</v>
      </c>
      <c r="D531" s="20"/>
      <c r="E531" s="20"/>
      <c r="F531" s="20">
        <v>1</v>
      </c>
    </row>
    <row r="532" spans="1:6" x14ac:dyDescent="0.35">
      <c r="A532" s="7" t="s">
        <v>1666</v>
      </c>
      <c r="B532" s="20"/>
      <c r="C532" s="20"/>
      <c r="D532" s="20"/>
      <c r="E532" s="20">
        <v>1</v>
      </c>
      <c r="F532" s="20">
        <v>1</v>
      </c>
    </row>
    <row r="533" spans="1:6" x14ac:dyDescent="0.35">
      <c r="A533" s="7" t="s">
        <v>34</v>
      </c>
      <c r="B533" s="20"/>
      <c r="C533" s="20"/>
      <c r="D533" s="20"/>
      <c r="E533" s="20">
        <v>1</v>
      </c>
      <c r="F533" s="20">
        <v>1</v>
      </c>
    </row>
    <row r="534" spans="1:6" x14ac:dyDescent="0.35">
      <c r="A534" s="7" t="s">
        <v>402</v>
      </c>
      <c r="B534" s="20"/>
      <c r="C534" s="20">
        <v>1</v>
      </c>
      <c r="D534" s="20"/>
      <c r="E534" s="20"/>
      <c r="F534" s="20">
        <v>1</v>
      </c>
    </row>
    <row r="535" spans="1:6" x14ac:dyDescent="0.35">
      <c r="A535" s="7" t="s">
        <v>1532</v>
      </c>
      <c r="B535" s="20">
        <v>1</v>
      </c>
      <c r="C535" s="20"/>
      <c r="D535" s="20"/>
      <c r="E535" s="20"/>
      <c r="F535" s="20">
        <v>1</v>
      </c>
    </row>
    <row r="536" spans="1:6" x14ac:dyDescent="0.35">
      <c r="A536" s="7" t="s">
        <v>146</v>
      </c>
      <c r="B536" s="20"/>
      <c r="C536" s="20">
        <v>1</v>
      </c>
      <c r="D536" s="20"/>
      <c r="E536" s="20"/>
      <c r="F536" s="20">
        <v>1</v>
      </c>
    </row>
    <row r="537" spans="1:6" x14ac:dyDescent="0.35">
      <c r="A537" s="7" t="s">
        <v>305</v>
      </c>
      <c r="B537" s="20"/>
      <c r="C537" s="20">
        <v>1</v>
      </c>
      <c r="D537" s="20"/>
      <c r="E537" s="20"/>
      <c r="F537" s="20">
        <v>1</v>
      </c>
    </row>
    <row r="538" spans="1:6" x14ac:dyDescent="0.35">
      <c r="A538" s="7" t="s">
        <v>1411</v>
      </c>
      <c r="B538" s="20"/>
      <c r="C538" s="20"/>
      <c r="D538" s="20"/>
      <c r="E538" s="20">
        <v>1</v>
      </c>
      <c r="F538" s="20">
        <v>1</v>
      </c>
    </row>
    <row r="539" spans="1:6" x14ac:dyDescent="0.35">
      <c r="A539" s="7" t="s">
        <v>1184</v>
      </c>
      <c r="B539" s="20"/>
      <c r="C539" s="20"/>
      <c r="D539" s="20"/>
      <c r="E539" s="20">
        <v>1</v>
      </c>
      <c r="F539" s="20">
        <v>1</v>
      </c>
    </row>
    <row r="540" spans="1:6" x14ac:dyDescent="0.35">
      <c r="A540" s="7" t="s">
        <v>1868</v>
      </c>
      <c r="B540" s="20"/>
      <c r="C540" s="20"/>
      <c r="D540" s="20"/>
      <c r="E540" s="20">
        <v>1</v>
      </c>
      <c r="F540" s="20">
        <v>1</v>
      </c>
    </row>
    <row r="541" spans="1:6" x14ac:dyDescent="0.35">
      <c r="A541" s="7" t="s">
        <v>684</v>
      </c>
      <c r="B541" s="20"/>
      <c r="C541" s="20">
        <v>1</v>
      </c>
      <c r="D541" s="20"/>
      <c r="E541" s="20"/>
      <c r="F541" s="20">
        <v>1</v>
      </c>
    </row>
    <row r="542" spans="1:6" x14ac:dyDescent="0.35">
      <c r="A542" s="7" t="s">
        <v>845</v>
      </c>
      <c r="B542" s="20"/>
      <c r="C542" s="20"/>
      <c r="D542" s="20"/>
      <c r="E542" s="20">
        <v>1</v>
      </c>
      <c r="F542" s="20">
        <v>1</v>
      </c>
    </row>
    <row r="543" spans="1:6" x14ac:dyDescent="0.35">
      <c r="A543" s="7" t="s">
        <v>530</v>
      </c>
      <c r="B543" s="20"/>
      <c r="C543" s="20">
        <v>1</v>
      </c>
      <c r="D543" s="20"/>
      <c r="E543" s="20"/>
      <c r="F543" s="20">
        <v>1</v>
      </c>
    </row>
    <row r="544" spans="1:6" x14ac:dyDescent="0.35">
      <c r="A544" s="7" t="s">
        <v>274</v>
      </c>
      <c r="B544" s="20"/>
      <c r="C544" s="20"/>
      <c r="D544" s="20"/>
      <c r="E544" s="20">
        <v>1</v>
      </c>
      <c r="F544" s="20">
        <v>1</v>
      </c>
    </row>
    <row r="545" spans="1:6" x14ac:dyDescent="0.35">
      <c r="A545" s="7" t="s">
        <v>925</v>
      </c>
      <c r="B545" s="20"/>
      <c r="C545" s="20"/>
      <c r="D545" s="20"/>
      <c r="E545" s="20">
        <v>1</v>
      </c>
      <c r="F545" s="20">
        <v>1</v>
      </c>
    </row>
    <row r="546" spans="1:6" x14ac:dyDescent="0.35">
      <c r="A546" s="7" t="s">
        <v>895</v>
      </c>
      <c r="B546" s="20"/>
      <c r="C546" s="20">
        <v>1</v>
      </c>
      <c r="D546" s="20"/>
      <c r="E546" s="20"/>
      <c r="F546" s="20">
        <v>1</v>
      </c>
    </row>
    <row r="547" spans="1:6" x14ac:dyDescent="0.35">
      <c r="A547" s="7" t="s">
        <v>1565</v>
      </c>
      <c r="B547" s="20"/>
      <c r="C547" s="20"/>
      <c r="D547" s="20"/>
      <c r="E547" s="20">
        <v>1</v>
      </c>
      <c r="F547" s="20">
        <v>1</v>
      </c>
    </row>
    <row r="548" spans="1:6" x14ac:dyDescent="0.35">
      <c r="A548" s="7" t="s">
        <v>1731</v>
      </c>
      <c r="B548" s="20"/>
      <c r="C548" s="20"/>
      <c r="D548" s="20"/>
      <c r="E548" s="20">
        <v>1</v>
      </c>
      <c r="F548" s="20">
        <v>1</v>
      </c>
    </row>
    <row r="549" spans="1:6" x14ac:dyDescent="0.35">
      <c r="A549" s="7" t="s">
        <v>1464</v>
      </c>
      <c r="B549" s="20"/>
      <c r="C549" s="20"/>
      <c r="D549" s="20"/>
      <c r="E549" s="20">
        <v>1</v>
      </c>
      <c r="F549" s="20">
        <v>1</v>
      </c>
    </row>
    <row r="550" spans="1:6" x14ac:dyDescent="0.35">
      <c r="A550" s="7" t="s">
        <v>186</v>
      </c>
      <c r="B550" s="20">
        <v>1</v>
      </c>
      <c r="C550" s="20"/>
      <c r="D550" s="20"/>
      <c r="E550" s="20"/>
      <c r="F550" s="20">
        <v>1</v>
      </c>
    </row>
    <row r="551" spans="1:6" x14ac:dyDescent="0.35">
      <c r="A551" s="7" t="s">
        <v>1050</v>
      </c>
      <c r="B551" s="20"/>
      <c r="C551" s="20">
        <v>1</v>
      </c>
      <c r="D551" s="20"/>
      <c r="E551" s="20"/>
      <c r="F551" s="20">
        <v>1</v>
      </c>
    </row>
    <row r="552" spans="1:6" x14ac:dyDescent="0.35">
      <c r="A552" s="7" t="s">
        <v>1619</v>
      </c>
      <c r="B552" s="20"/>
      <c r="C552" s="20">
        <v>1</v>
      </c>
      <c r="D552" s="20"/>
      <c r="E552" s="20"/>
      <c r="F552" s="20">
        <v>1</v>
      </c>
    </row>
    <row r="553" spans="1:6" x14ac:dyDescent="0.35">
      <c r="A553" s="7" t="s">
        <v>1009</v>
      </c>
      <c r="B553" s="20"/>
      <c r="C553" s="20">
        <v>1</v>
      </c>
      <c r="D553" s="20"/>
      <c r="E553" s="20"/>
      <c r="F553" s="20">
        <v>1</v>
      </c>
    </row>
    <row r="554" spans="1:6" x14ac:dyDescent="0.35">
      <c r="A554" s="7" t="s">
        <v>722</v>
      </c>
      <c r="B554" s="20"/>
      <c r="C554" s="20"/>
      <c r="D554" s="20"/>
      <c r="E554" s="20">
        <v>1</v>
      </c>
      <c r="F554" s="20">
        <v>1</v>
      </c>
    </row>
    <row r="555" spans="1:6" x14ac:dyDescent="0.35">
      <c r="A555" s="7" t="s">
        <v>29</v>
      </c>
      <c r="B555" s="20"/>
      <c r="C555" s="20">
        <v>1</v>
      </c>
      <c r="D555" s="20"/>
      <c r="E555" s="20"/>
      <c r="F555" s="20">
        <v>1</v>
      </c>
    </row>
    <row r="556" spans="1:6" x14ac:dyDescent="0.35">
      <c r="A556" s="7" t="s">
        <v>1709</v>
      </c>
      <c r="B556" s="20"/>
      <c r="C556" s="20"/>
      <c r="D556" s="20"/>
      <c r="E556" s="20">
        <v>1</v>
      </c>
      <c r="F556" s="20">
        <v>1</v>
      </c>
    </row>
    <row r="557" spans="1:6" x14ac:dyDescent="0.35">
      <c r="A557" s="7" t="s">
        <v>974</v>
      </c>
      <c r="B557" s="20"/>
      <c r="C557" s="20"/>
      <c r="D557" s="20"/>
      <c r="E557" s="20">
        <v>1</v>
      </c>
      <c r="F557" s="20">
        <v>1</v>
      </c>
    </row>
    <row r="558" spans="1:6" x14ac:dyDescent="0.35">
      <c r="A558" s="7" t="s">
        <v>1336</v>
      </c>
      <c r="B558" s="20"/>
      <c r="C558" s="20">
        <v>1</v>
      </c>
      <c r="D558" s="20"/>
      <c r="E558" s="20"/>
      <c r="F558" s="20">
        <v>1</v>
      </c>
    </row>
    <row r="559" spans="1:6" x14ac:dyDescent="0.35">
      <c r="A559" s="7" t="s">
        <v>870</v>
      </c>
      <c r="B559" s="20"/>
      <c r="C559" s="20"/>
      <c r="D559" s="20">
        <v>1</v>
      </c>
      <c r="E559" s="20"/>
      <c r="F559" s="20">
        <v>1</v>
      </c>
    </row>
    <row r="560" spans="1:6" x14ac:dyDescent="0.35">
      <c r="A560" s="7" t="s">
        <v>1174</v>
      </c>
      <c r="B560" s="20"/>
      <c r="C560" s="20"/>
      <c r="D560" s="20"/>
      <c r="E560" s="20">
        <v>1</v>
      </c>
      <c r="F560" s="20">
        <v>1</v>
      </c>
    </row>
    <row r="561" spans="1:6" x14ac:dyDescent="0.35">
      <c r="A561" s="7" t="s">
        <v>520</v>
      </c>
      <c r="B561" s="20"/>
      <c r="C561" s="20"/>
      <c r="D561" s="20"/>
      <c r="E561" s="20">
        <v>1</v>
      </c>
      <c r="F561" s="20">
        <v>1</v>
      </c>
    </row>
    <row r="562" spans="1:6" x14ac:dyDescent="0.35">
      <c r="A562" s="7" t="s">
        <v>1611</v>
      </c>
      <c r="B562" s="20"/>
      <c r="C562" s="20"/>
      <c r="D562" s="20">
        <v>1</v>
      </c>
      <c r="E562" s="20"/>
      <c r="F562" s="20">
        <v>1</v>
      </c>
    </row>
    <row r="563" spans="1:6" x14ac:dyDescent="0.35">
      <c r="A563" s="7" t="s">
        <v>1515</v>
      </c>
      <c r="B563" s="20"/>
      <c r="C563" s="20">
        <v>1</v>
      </c>
      <c r="D563" s="20"/>
      <c r="E563" s="20"/>
      <c r="F563" s="20">
        <v>1</v>
      </c>
    </row>
    <row r="564" spans="1:6" x14ac:dyDescent="0.35">
      <c r="A564" s="7" t="s">
        <v>1766</v>
      </c>
      <c r="B564" s="20"/>
      <c r="C564" s="20"/>
      <c r="D564" s="20"/>
      <c r="E564" s="20">
        <v>1</v>
      </c>
      <c r="F564" s="20">
        <v>1</v>
      </c>
    </row>
    <row r="565" spans="1:6" x14ac:dyDescent="0.35">
      <c r="A565" s="7" t="s">
        <v>364</v>
      </c>
      <c r="B565" s="20">
        <v>1</v>
      </c>
      <c r="C565" s="20"/>
      <c r="D565" s="20"/>
      <c r="E565" s="20"/>
      <c r="F565" s="20">
        <v>1</v>
      </c>
    </row>
    <row r="566" spans="1:6" x14ac:dyDescent="0.35">
      <c r="A566" s="7" t="s">
        <v>376</v>
      </c>
      <c r="B566" s="20"/>
      <c r="C566" s="20"/>
      <c r="D566" s="20"/>
      <c r="E566" s="20">
        <v>1</v>
      </c>
      <c r="F566" s="20">
        <v>1</v>
      </c>
    </row>
    <row r="567" spans="1:6" x14ac:dyDescent="0.35">
      <c r="A567" s="7" t="s">
        <v>590</v>
      </c>
      <c r="B567" s="20"/>
      <c r="C567" s="20"/>
      <c r="D567" s="20"/>
      <c r="E567" s="20">
        <v>1</v>
      </c>
      <c r="F567" s="20">
        <v>1</v>
      </c>
    </row>
    <row r="568" spans="1:6" x14ac:dyDescent="0.35">
      <c r="A568" s="7" t="s">
        <v>1170</v>
      </c>
      <c r="B568" s="20"/>
      <c r="C568" s="20"/>
      <c r="D568" s="20"/>
      <c r="E568" s="20">
        <v>1</v>
      </c>
      <c r="F568" s="20">
        <v>1</v>
      </c>
    </row>
    <row r="569" spans="1:6" x14ac:dyDescent="0.35">
      <c r="A569" s="7" t="s">
        <v>1727</v>
      </c>
      <c r="B569" s="20"/>
      <c r="C569" s="20"/>
      <c r="D569" s="20"/>
      <c r="E569" s="20">
        <v>1</v>
      </c>
      <c r="F569" s="20">
        <v>1</v>
      </c>
    </row>
    <row r="570" spans="1:6" x14ac:dyDescent="0.35">
      <c r="A570" s="7" t="s">
        <v>1401</v>
      </c>
      <c r="B570" s="20"/>
      <c r="C570" s="20">
        <v>1</v>
      </c>
      <c r="D570" s="20"/>
      <c r="E570" s="20"/>
      <c r="F570" s="20">
        <v>1</v>
      </c>
    </row>
    <row r="571" spans="1:6" x14ac:dyDescent="0.35">
      <c r="A571" s="7" t="s">
        <v>678</v>
      </c>
      <c r="B571" s="20"/>
      <c r="C571" s="20"/>
      <c r="D571" s="20"/>
      <c r="E571" s="20">
        <v>1</v>
      </c>
      <c r="F571" s="20">
        <v>1</v>
      </c>
    </row>
    <row r="572" spans="1:6" x14ac:dyDescent="0.35">
      <c r="A572" s="7" t="s">
        <v>1384</v>
      </c>
      <c r="B572" s="20"/>
      <c r="C572" s="20">
        <v>1</v>
      </c>
      <c r="D572" s="20"/>
      <c r="E572" s="20"/>
      <c r="F572" s="20">
        <v>1</v>
      </c>
    </row>
    <row r="573" spans="1:6" x14ac:dyDescent="0.35">
      <c r="A573" s="7" t="s">
        <v>929</v>
      </c>
      <c r="B573" s="20"/>
      <c r="C573" s="20"/>
      <c r="D573" s="20"/>
      <c r="E573" s="20">
        <v>1</v>
      </c>
      <c r="F573" s="20">
        <v>1</v>
      </c>
    </row>
    <row r="574" spans="1:6" x14ac:dyDescent="0.35">
      <c r="A574" s="7" t="s">
        <v>1613</v>
      </c>
      <c r="B574" s="20"/>
      <c r="C574" s="20">
        <v>1</v>
      </c>
      <c r="D574" s="20"/>
      <c r="E574" s="20"/>
      <c r="F574" s="20">
        <v>1</v>
      </c>
    </row>
    <row r="575" spans="1:6" x14ac:dyDescent="0.35">
      <c r="A575" s="7" t="s">
        <v>694</v>
      </c>
      <c r="B575" s="20"/>
      <c r="C575" s="20">
        <v>1</v>
      </c>
      <c r="D575" s="20"/>
      <c r="E575" s="20"/>
      <c r="F575" s="20">
        <v>1</v>
      </c>
    </row>
    <row r="576" spans="1:6" x14ac:dyDescent="0.35">
      <c r="A576" s="7" t="s">
        <v>56</v>
      </c>
      <c r="B576" s="20"/>
      <c r="C576" s="20">
        <v>1</v>
      </c>
      <c r="D576" s="20"/>
      <c r="E576" s="20"/>
      <c r="F576" s="20">
        <v>1</v>
      </c>
    </row>
    <row r="577" spans="1:6" x14ac:dyDescent="0.35">
      <c r="A577" s="7" t="s">
        <v>1746</v>
      </c>
      <c r="B577" s="20"/>
      <c r="C577" s="20"/>
      <c r="D577" s="20"/>
      <c r="E577" s="20">
        <v>1</v>
      </c>
      <c r="F577" s="20">
        <v>1</v>
      </c>
    </row>
    <row r="578" spans="1:6" x14ac:dyDescent="0.35">
      <c r="A578" s="7" t="s">
        <v>123</v>
      </c>
      <c r="B578" s="20"/>
      <c r="C578" s="20">
        <v>1</v>
      </c>
      <c r="D578" s="20"/>
      <c r="E578" s="20"/>
      <c r="F578" s="20">
        <v>1</v>
      </c>
    </row>
    <row r="579" spans="1:6" x14ac:dyDescent="0.35">
      <c r="A579" s="7" t="s">
        <v>1687</v>
      </c>
      <c r="B579" s="20"/>
      <c r="C579" s="20"/>
      <c r="D579" s="20"/>
      <c r="E579" s="20">
        <v>1</v>
      </c>
      <c r="F579" s="20">
        <v>1</v>
      </c>
    </row>
    <row r="580" spans="1:6" x14ac:dyDescent="0.35">
      <c r="A580" s="7" t="s">
        <v>942</v>
      </c>
      <c r="B580" s="20">
        <v>1</v>
      </c>
      <c r="C580" s="20"/>
      <c r="D580" s="20"/>
      <c r="E580" s="20"/>
      <c r="F580" s="20">
        <v>1</v>
      </c>
    </row>
    <row r="581" spans="1:6" x14ac:dyDescent="0.35">
      <c r="A581" s="7" t="s">
        <v>1558</v>
      </c>
      <c r="B581" s="20"/>
      <c r="C581" s="20"/>
      <c r="D581" s="20"/>
      <c r="E581" s="20">
        <v>1</v>
      </c>
      <c r="F581" s="20">
        <v>1</v>
      </c>
    </row>
    <row r="582" spans="1:6" x14ac:dyDescent="0.35">
      <c r="A582" s="7" t="s">
        <v>1276</v>
      </c>
      <c r="B582" s="20"/>
      <c r="C582" s="20"/>
      <c r="D582" s="20"/>
      <c r="E582" s="20">
        <v>1</v>
      </c>
      <c r="F582" s="20">
        <v>1</v>
      </c>
    </row>
    <row r="583" spans="1:6" x14ac:dyDescent="0.35">
      <c r="A583" s="7" t="s">
        <v>1567</v>
      </c>
      <c r="B583" s="20"/>
      <c r="C583" s="20">
        <v>1</v>
      </c>
      <c r="D583" s="20"/>
      <c r="E583" s="20"/>
      <c r="F583" s="20">
        <v>1</v>
      </c>
    </row>
    <row r="584" spans="1:6" x14ac:dyDescent="0.35">
      <c r="A584" s="7" t="s">
        <v>816</v>
      </c>
      <c r="B584" s="20"/>
      <c r="C584" s="20">
        <v>1</v>
      </c>
      <c r="D584" s="20"/>
      <c r="E584" s="20"/>
      <c r="F584" s="20">
        <v>1</v>
      </c>
    </row>
    <row r="585" spans="1:6" x14ac:dyDescent="0.35">
      <c r="A585" s="7" t="s">
        <v>1452</v>
      </c>
      <c r="B585" s="20"/>
      <c r="C585" s="20"/>
      <c r="D585" s="20"/>
      <c r="E585" s="20">
        <v>1</v>
      </c>
      <c r="F585" s="20">
        <v>1</v>
      </c>
    </row>
    <row r="586" spans="1:6" x14ac:dyDescent="0.35">
      <c r="A586" s="7" t="s">
        <v>1852</v>
      </c>
      <c r="B586" s="20">
        <v>1</v>
      </c>
      <c r="C586" s="20"/>
      <c r="D586" s="20"/>
      <c r="E586" s="20"/>
      <c r="F586" s="20">
        <v>1</v>
      </c>
    </row>
    <row r="587" spans="1:6" x14ac:dyDescent="0.35">
      <c r="A587" s="7" t="s">
        <v>1896</v>
      </c>
      <c r="B587" s="20"/>
      <c r="C587" s="20"/>
      <c r="D587" s="20"/>
      <c r="E587" s="20">
        <v>1</v>
      </c>
      <c r="F587" s="20">
        <v>1</v>
      </c>
    </row>
    <row r="588" spans="1:6" x14ac:dyDescent="0.35">
      <c r="A588" s="7" t="s">
        <v>921</v>
      </c>
      <c r="B588" s="20"/>
      <c r="C588" s="20"/>
      <c r="D588" s="20"/>
      <c r="E588" s="20">
        <v>1</v>
      </c>
      <c r="F588" s="20">
        <v>1</v>
      </c>
    </row>
    <row r="589" spans="1:6" x14ac:dyDescent="0.35">
      <c r="A589" s="7" t="s">
        <v>1040</v>
      </c>
      <c r="B589" s="20"/>
      <c r="C589" s="20">
        <v>1</v>
      </c>
      <c r="D589" s="20"/>
      <c r="E589" s="20"/>
      <c r="F589" s="20">
        <v>1</v>
      </c>
    </row>
    <row r="590" spans="1:6" x14ac:dyDescent="0.35">
      <c r="A590" s="7" t="s">
        <v>806</v>
      </c>
      <c r="B590" s="20"/>
      <c r="C590" s="20">
        <v>1</v>
      </c>
      <c r="D590" s="20"/>
      <c r="E590" s="20"/>
      <c r="F590" s="20">
        <v>1</v>
      </c>
    </row>
    <row r="591" spans="1:6" x14ac:dyDescent="0.35">
      <c r="A591" s="7" t="s">
        <v>1196</v>
      </c>
      <c r="B591" s="20"/>
      <c r="C591" s="20">
        <v>1</v>
      </c>
      <c r="D591" s="20"/>
      <c r="E591" s="20"/>
      <c r="F591" s="20">
        <v>1</v>
      </c>
    </row>
    <row r="592" spans="1:6" x14ac:dyDescent="0.35">
      <c r="A592" s="7" t="s">
        <v>830</v>
      </c>
      <c r="B592" s="20"/>
      <c r="C592" s="20"/>
      <c r="D592" s="20"/>
      <c r="E592" s="20">
        <v>1</v>
      </c>
      <c r="F592" s="20">
        <v>1</v>
      </c>
    </row>
    <row r="593" spans="1:6" x14ac:dyDescent="0.35">
      <c r="A593" s="7" t="s">
        <v>184</v>
      </c>
      <c r="B593" s="20"/>
      <c r="C593" s="20"/>
      <c r="D593" s="20"/>
      <c r="E593" s="20">
        <v>1</v>
      </c>
      <c r="F593" s="20">
        <v>1</v>
      </c>
    </row>
    <row r="594" spans="1:6" x14ac:dyDescent="0.35">
      <c r="A594" s="7" t="s">
        <v>229</v>
      </c>
      <c r="B594" s="20"/>
      <c r="C594" s="20">
        <v>1</v>
      </c>
      <c r="D594" s="20"/>
      <c r="E594" s="20"/>
      <c r="F594" s="20">
        <v>1</v>
      </c>
    </row>
    <row r="595" spans="1:6" x14ac:dyDescent="0.35">
      <c r="A595" s="7" t="s">
        <v>309</v>
      </c>
      <c r="B595" s="20">
        <v>1</v>
      </c>
      <c r="C595" s="20"/>
      <c r="D595" s="20"/>
      <c r="E595" s="20"/>
      <c r="F595" s="20">
        <v>1</v>
      </c>
    </row>
    <row r="596" spans="1:6" x14ac:dyDescent="0.35">
      <c r="A596" s="7" t="s">
        <v>142</v>
      </c>
      <c r="B596" s="20"/>
      <c r="C596" s="20"/>
      <c r="D596" s="20"/>
      <c r="E596" s="20">
        <v>1</v>
      </c>
      <c r="F596" s="20">
        <v>1</v>
      </c>
    </row>
    <row r="597" spans="1:6" x14ac:dyDescent="0.35">
      <c r="A597" s="7" t="s">
        <v>952</v>
      </c>
      <c r="B597" s="20"/>
      <c r="C597" s="20">
        <v>1</v>
      </c>
      <c r="D597" s="20"/>
      <c r="E597" s="20"/>
      <c r="F597" s="20">
        <v>1</v>
      </c>
    </row>
    <row r="598" spans="1:6" x14ac:dyDescent="0.35">
      <c r="A598" s="7" t="s">
        <v>1314</v>
      </c>
      <c r="B598" s="20"/>
      <c r="C598" s="20">
        <v>1</v>
      </c>
      <c r="D598" s="20"/>
      <c r="E598" s="20"/>
      <c r="F598" s="20">
        <v>1</v>
      </c>
    </row>
    <row r="599" spans="1:6" x14ac:dyDescent="0.35">
      <c r="A599" s="7" t="s">
        <v>2011</v>
      </c>
      <c r="B599" s="20"/>
      <c r="C599" s="20"/>
      <c r="D599" s="20"/>
      <c r="E599" s="20">
        <v>1</v>
      </c>
      <c r="F599" s="20">
        <v>1</v>
      </c>
    </row>
    <row r="600" spans="1:6" x14ac:dyDescent="0.35">
      <c r="A600" s="7" t="s">
        <v>1158</v>
      </c>
      <c r="B600" s="20"/>
      <c r="C600" s="20"/>
      <c r="D600" s="20"/>
      <c r="E600" s="20">
        <v>1</v>
      </c>
      <c r="F600" s="20">
        <v>1</v>
      </c>
    </row>
    <row r="601" spans="1:6" x14ac:dyDescent="0.35">
      <c r="A601" s="7" t="s">
        <v>1743</v>
      </c>
      <c r="B601" s="20"/>
      <c r="C601" s="20"/>
      <c r="D601" s="20"/>
      <c r="E601" s="20">
        <v>1</v>
      </c>
      <c r="F601" s="20">
        <v>1</v>
      </c>
    </row>
    <row r="602" spans="1:6" x14ac:dyDescent="0.35">
      <c r="A602" s="7" t="s">
        <v>1658</v>
      </c>
      <c r="B602" s="20"/>
      <c r="C602" s="20"/>
      <c r="D602" s="20"/>
      <c r="E602" s="20">
        <v>1</v>
      </c>
      <c r="F602" s="20">
        <v>1</v>
      </c>
    </row>
    <row r="603" spans="1:6" x14ac:dyDescent="0.35">
      <c r="A603" s="7" t="s">
        <v>346</v>
      </c>
      <c r="B603" s="20"/>
      <c r="C603" s="20"/>
      <c r="D603" s="20"/>
      <c r="E603" s="20">
        <v>1</v>
      </c>
      <c r="F603" s="20">
        <v>1</v>
      </c>
    </row>
    <row r="604" spans="1:6" x14ac:dyDescent="0.35">
      <c r="A604" s="7" t="s">
        <v>1015</v>
      </c>
      <c r="B604" s="20"/>
      <c r="C604" s="20"/>
      <c r="D604" s="20"/>
      <c r="E604" s="20">
        <v>1</v>
      </c>
      <c r="F604" s="20">
        <v>1</v>
      </c>
    </row>
    <row r="605" spans="1:6" x14ac:dyDescent="0.35">
      <c r="A605" s="7" t="s">
        <v>1940</v>
      </c>
      <c r="B605" s="20"/>
      <c r="C605" s="20"/>
      <c r="D605" s="20"/>
      <c r="E605" s="20">
        <v>1</v>
      </c>
      <c r="F605" s="20">
        <v>1</v>
      </c>
    </row>
    <row r="606" spans="1:6" x14ac:dyDescent="0.35">
      <c r="A606" s="7" t="s">
        <v>966</v>
      </c>
      <c r="B606" s="20"/>
      <c r="C606" s="20">
        <v>1</v>
      </c>
      <c r="D606" s="20"/>
      <c r="E606" s="20"/>
      <c r="F606" s="20">
        <v>1</v>
      </c>
    </row>
    <row r="607" spans="1:6" x14ac:dyDescent="0.35">
      <c r="A607" s="7" t="s">
        <v>1689</v>
      </c>
      <c r="B607" s="20"/>
      <c r="C607" s="20">
        <v>1</v>
      </c>
      <c r="D607" s="20"/>
      <c r="E607" s="20"/>
      <c r="F607" s="20">
        <v>1</v>
      </c>
    </row>
    <row r="608" spans="1:6" x14ac:dyDescent="0.35">
      <c r="A608" s="7" t="s">
        <v>1538</v>
      </c>
      <c r="B608" s="20"/>
      <c r="C608" s="20"/>
      <c r="D608" s="20"/>
      <c r="E608" s="20">
        <v>1</v>
      </c>
      <c r="F608" s="20">
        <v>1</v>
      </c>
    </row>
    <row r="609" spans="1:6" x14ac:dyDescent="0.35">
      <c r="A609" s="7" t="s">
        <v>1585</v>
      </c>
      <c r="B609" s="20"/>
      <c r="C609" s="20">
        <v>1</v>
      </c>
      <c r="D609" s="20"/>
      <c r="E609" s="20"/>
      <c r="F609" s="20">
        <v>1</v>
      </c>
    </row>
    <row r="610" spans="1:6" x14ac:dyDescent="0.35">
      <c r="A610" s="7" t="s">
        <v>772</v>
      </c>
      <c r="B610" s="20"/>
      <c r="C610" s="20"/>
      <c r="D610" s="20"/>
      <c r="E610" s="20">
        <v>1</v>
      </c>
      <c r="F610" s="20">
        <v>1</v>
      </c>
    </row>
    <row r="611" spans="1:6" x14ac:dyDescent="0.35">
      <c r="A611" s="7" t="s">
        <v>1366</v>
      </c>
      <c r="B611" s="20"/>
      <c r="C611" s="20">
        <v>1</v>
      </c>
      <c r="D611" s="20"/>
      <c r="E611" s="20"/>
      <c r="F611" s="20">
        <v>1</v>
      </c>
    </row>
    <row r="612" spans="1:6" x14ac:dyDescent="0.35">
      <c r="A612" s="7" t="s">
        <v>31</v>
      </c>
      <c r="B612" s="20"/>
      <c r="C612" s="20">
        <v>1</v>
      </c>
      <c r="D612" s="20"/>
      <c r="E612" s="20"/>
      <c r="F612" s="20">
        <v>1</v>
      </c>
    </row>
    <row r="613" spans="1:6" x14ac:dyDescent="0.35">
      <c r="A613" s="7" t="s">
        <v>1423</v>
      </c>
      <c r="B613" s="20"/>
      <c r="C613" s="20">
        <v>1</v>
      </c>
      <c r="D613" s="20"/>
      <c r="E613" s="20"/>
      <c r="F613" s="20">
        <v>1</v>
      </c>
    </row>
    <row r="614" spans="1:6" x14ac:dyDescent="0.35">
      <c r="A614" s="7" t="s">
        <v>776</v>
      </c>
      <c r="B614" s="20"/>
      <c r="C614" s="20"/>
      <c r="D614" s="20"/>
      <c r="E614" s="20">
        <v>1</v>
      </c>
      <c r="F614" s="20">
        <v>1</v>
      </c>
    </row>
    <row r="615" spans="1:6" x14ac:dyDescent="0.35">
      <c r="A615" s="7" t="s">
        <v>750</v>
      </c>
      <c r="B615" s="20"/>
      <c r="C615" s="20">
        <v>1</v>
      </c>
      <c r="D615" s="20"/>
      <c r="E615" s="20"/>
      <c r="F615" s="20">
        <v>1</v>
      </c>
    </row>
    <row r="616" spans="1:6" x14ac:dyDescent="0.35">
      <c r="A616" s="7" t="s">
        <v>1717</v>
      </c>
      <c r="B616" s="20"/>
      <c r="C616" s="20"/>
      <c r="D616" s="20"/>
      <c r="E616" s="20">
        <v>1</v>
      </c>
      <c r="F616" s="20">
        <v>1</v>
      </c>
    </row>
    <row r="617" spans="1:6" x14ac:dyDescent="0.35">
      <c r="A617" s="7" t="s">
        <v>1399</v>
      </c>
      <c r="B617" s="20"/>
      <c r="C617" s="20">
        <v>1</v>
      </c>
      <c r="D617" s="20"/>
      <c r="E617" s="20"/>
      <c r="F617" s="20">
        <v>1</v>
      </c>
    </row>
    <row r="618" spans="1:6" x14ac:dyDescent="0.35">
      <c r="A618" s="7" t="s">
        <v>322</v>
      </c>
      <c r="B618" s="20"/>
      <c r="C618" s="20">
        <v>1</v>
      </c>
      <c r="D618" s="20"/>
      <c r="E618" s="20"/>
      <c r="F618" s="20">
        <v>1</v>
      </c>
    </row>
    <row r="619" spans="1:6" x14ac:dyDescent="0.35">
      <c r="A619" s="7" t="s">
        <v>1417</v>
      </c>
      <c r="B619" s="20"/>
      <c r="C619" s="20"/>
      <c r="D619" s="20"/>
      <c r="E619" s="20">
        <v>1</v>
      </c>
      <c r="F619" s="20">
        <v>1</v>
      </c>
    </row>
    <row r="620" spans="1:6" x14ac:dyDescent="0.35">
      <c r="A620" s="7" t="s">
        <v>1960</v>
      </c>
      <c r="B620" s="20"/>
      <c r="C620" s="20"/>
      <c r="D620" s="20"/>
      <c r="E620" s="20">
        <v>1</v>
      </c>
      <c r="F620" s="20">
        <v>1</v>
      </c>
    </row>
    <row r="621" spans="1:6" x14ac:dyDescent="0.35">
      <c r="A621" s="7" t="s">
        <v>396</v>
      </c>
      <c r="B621" s="20"/>
      <c r="C621" s="20">
        <v>1</v>
      </c>
      <c r="D621" s="20"/>
      <c r="E621" s="20"/>
      <c r="F621" s="20">
        <v>1</v>
      </c>
    </row>
    <row r="622" spans="1:6" x14ac:dyDescent="0.35">
      <c r="A622" s="7" t="s">
        <v>980</v>
      </c>
      <c r="B622" s="20"/>
      <c r="C622" s="20"/>
      <c r="D622" s="20"/>
      <c r="E622" s="20">
        <v>1</v>
      </c>
      <c r="F622" s="20">
        <v>1</v>
      </c>
    </row>
    <row r="623" spans="1:6" x14ac:dyDescent="0.35">
      <c r="A623" s="7" t="s">
        <v>794</v>
      </c>
      <c r="B623" s="20"/>
      <c r="C623" s="20">
        <v>1</v>
      </c>
      <c r="D623" s="20"/>
      <c r="E623" s="20"/>
      <c r="F623" s="20">
        <v>1</v>
      </c>
    </row>
    <row r="624" spans="1:6" x14ac:dyDescent="0.35">
      <c r="A624" s="7" t="s">
        <v>18</v>
      </c>
      <c r="B624" s="20"/>
      <c r="C624" s="20"/>
      <c r="D624" s="20"/>
      <c r="E624" s="20">
        <v>1</v>
      </c>
      <c r="F624" s="20">
        <v>1</v>
      </c>
    </row>
    <row r="625" spans="1:6" x14ac:dyDescent="0.35">
      <c r="A625" s="7" t="s">
        <v>1328</v>
      </c>
      <c r="B625" s="20"/>
      <c r="C625" s="20"/>
      <c r="D625" s="20"/>
      <c r="E625" s="20">
        <v>1</v>
      </c>
      <c r="F625" s="20">
        <v>1</v>
      </c>
    </row>
    <row r="626" spans="1:6" x14ac:dyDescent="0.35">
      <c r="A626" s="7" t="s">
        <v>986</v>
      </c>
      <c r="B626" s="20"/>
      <c r="C626" s="20"/>
      <c r="D626" s="20"/>
      <c r="E626" s="20">
        <v>1</v>
      </c>
      <c r="F626" s="20">
        <v>1</v>
      </c>
    </row>
    <row r="627" spans="1:6" x14ac:dyDescent="0.35">
      <c r="A627" s="7" t="s">
        <v>2015</v>
      </c>
      <c r="B627" s="20"/>
      <c r="C627" s="20">
        <v>1</v>
      </c>
      <c r="D627" s="20"/>
      <c r="E627" s="20"/>
      <c r="F627" s="20">
        <v>1</v>
      </c>
    </row>
    <row r="628" spans="1:6" x14ac:dyDescent="0.35">
      <c r="A628" s="7" t="s">
        <v>624</v>
      </c>
      <c r="B628" s="20">
        <v>1</v>
      </c>
      <c r="C628" s="20"/>
      <c r="D628" s="20"/>
      <c r="E628" s="20"/>
      <c r="F628" s="20">
        <v>1</v>
      </c>
    </row>
    <row r="629" spans="1:6" x14ac:dyDescent="0.35">
      <c r="A629" s="7" t="s">
        <v>802</v>
      </c>
      <c r="B629" s="20"/>
      <c r="C629" s="20">
        <v>1</v>
      </c>
      <c r="D629" s="20"/>
      <c r="E629" s="20"/>
      <c r="F629" s="20">
        <v>1</v>
      </c>
    </row>
    <row r="630" spans="1:6" x14ac:dyDescent="0.35">
      <c r="A630" s="7" t="s">
        <v>412</v>
      </c>
      <c r="B630" s="20"/>
      <c r="C630" s="20"/>
      <c r="D630" s="20"/>
      <c r="E630" s="20">
        <v>1</v>
      </c>
      <c r="F630" s="20">
        <v>1</v>
      </c>
    </row>
    <row r="631" spans="1:6" x14ac:dyDescent="0.35">
      <c r="A631" s="7" t="s">
        <v>582</v>
      </c>
      <c r="B631" s="20"/>
      <c r="C631" s="20"/>
      <c r="D631" s="20"/>
      <c r="E631" s="20">
        <v>1</v>
      </c>
      <c r="F631" s="20">
        <v>1</v>
      </c>
    </row>
    <row r="632" spans="1:6" x14ac:dyDescent="0.35">
      <c r="A632" s="7" t="s">
        <v>1637</v>
      </c>
      <c r="B632" s="20"/>
      <c r="C632" s="20"/>
      <c r="D632" s="20"/>
      <c r="E632" s="20">
        <v>1</v>
      </c>
      <c r="F632" s="20">
        <v>1</v>
      </c>
    </row>
    <row r="633" spans="1:6" x14ac:dyDescent="0.35">
      <c r="A633" s="7" t="s">
        <v>861</v>
      </c>
      <c r="B633" s="20"/>
      <c r="C633" s="20">
        <v>1</v>
      </c>
      <c r="D633" s="20"/>
      <c r="E633" s="20"/>
      <c r="F633" s="20">
        <v>1</v>
      </c>
    </row>
    <row r="634" spans="1:6" x14ac:dyDescent="0.35">
      <c r="A634" s="7" t="s">
        <v>1790</v>
      </c>
      <c r="B634" s="20"/>
      <c r="C634" s="20"/>
      <c r="D634" s="20"/>
      <c r="E634" s="20">
        <v>1</v>
      </c>
      <c r="F634" s="20">
        <v>1</v>
      </c>
    </row>
    <row r="635" spans="1:6" x14ac:dyDescent="0.35">
      <c r="A635" s="7" t="s">
        <v>1752</v>
      </c>
      <c r="B635" s="20"/>
      <c r="C635" s="20"/>
      <c r="D635" s="20"/>
      <c r="E635" s="20">
        <v>1</v>
      </c>
      <c r="F635" s="20">
        <v>1</v>
      </c>
    </row>
    <row r="636" spans="1:6" x14ac:dyDescent="0.35">
      <c r="A636" s="7" t="s">
        <v>1252</v>
      </c>
      <c r="B636" s="20"/>
      <c r="C636" s="20"/>
      <c r="D636" s="20"/>
      <c r="E636" s="20">
        <v>1</v>
      </c>
      <c r="F636" s="20">
        <v>1</v>
      </c>
    </row>
    <row r="637" spans="1:6" x14ac:dyDescent="0.35">
      <c r="A637" s="7" t="s">
        <v>522</v>
      </c>
      <c r="B637" s="20"/>
      <c r="C637" s="20">
        <v>1</v>
      </c>
      <c r="D637" s="20"/>
      <c r="E637" s="20"/>
      <c r="F637" s="20">
        <v>1</v>
      </c>
    </row>
    <row r="638" spans="1:6" x14ac:dyDescent="0.35">
      <c r="A638" s="7" t="s">
        <v>454</v>
      </c>
      <c r="B638" s="20"/>
      <c r="C638" s="20"/>
      <c r="D638" s="20"/>
      <c r="E638" s="20">
        <v>1</v>
      </c>
      <c r="F638" s="20">
        <v>1</v>
      </c>
    </row>
    <row r="639" spans="1:6" x14ac:dyDescent="0.35">
      <c r="A639" s="7" t="s">
        <v>406</v>
      </c>
      <c r="B639" s="20"/>
      <c r="C639" s="20"/>
      <c r="D639" s="20"/>
      <c r="E639" s="20">
        <v>1</v>
      </c>
      <c r="F639" s="20">
        <v>1</v>
      </c>
    </row>
    <row r="640" spans="1:6" x14ac:dyDescent="0.35">
      <c r="A640" s="7" t="s">
        <v>493</v>
      </c>
      <c r="B640" s="20"/>
      <c r="C640" s="20">
        <v>1</v>
      </c>
      <c r="D640" s="20"/>
      <c r="E640" s="20"/>
      <c r="F640" s="20">
        <v>1</v>
      </c>
    </row>
    <row r="641" spans="1:6" x14ac:dyDescent="0.35">
      <c r="A641" s="7" t="s">
        <v>1409</v>
      </c>
      <c r="B641" s="20"/>
      <c r="C641" s="20">
        <v>1</v>
      </c>
      <c r="D641" s="20"/>
      <c r="E641" s="20"/>
      <c r="F641" s="20">
        <v>1</v>
      </c>
    </row>
    <row r="642" spans="1:6" x14ac:dyDescent="0.35">
      <c r="A642" s="7" t="s">
        <v>716</v>
      </c>
      <c r="B642" s="20"/>
      <c r="C642" s="20"/>
      <c r="D642" s="20"/>
      <c r="E642" s="20">
        <v>1</v>
      </c>
      <c r="F642" s="20">
        <v>1</v>
      </c>
    </row>
    <row r="643" spans="1:6" x14ac:dyDescent="0.35">
      <c r="A643" s="7" t="s">
        <v>857</v>
      </c>
      <c r="B643" s="20"/>
      <c r="C643" s="20">
        <v>1</v>
      </c>
      <c r="D643" s="20"/>
      <c r="E643" s="20"/>
      <c r="F643" s="20">
        <v>1</v>
      </c>
    </row>
    <row r="644" spans="1:6" x14ac:dyDescent="0.35">
      <c r="A644" s="7" t="s">
        <v>1656</v>
      </c>
      <c r="B644" s="20"/>
      <c r="C644" s="20">
        <v>1</v>
      </c>
      <c r="D644" s="20"/>
      <c r="E644" s="20"/>
      <c r="F644" s="20">
        <v>1</v>
      </c>
    </row>
    <row r="645" spans="1:6" x14ac:dyDescent="0.35">
      <c r="A645" s="7" t="s">
        <v>501</v>
      </c>
      <c r="B645" s="20"/>
      <c r="C645" s="20"/>
      <c r="D645" s="20"/>
      <c r="E645" s="20">
        <v>1</v>
      </c>
      <c r="F645" s="20">
        <v>1</v>
      </c>
    </row>
    <row r="646" spans="1:6" x14ac:dyDescent="0.35">
      <c r="A646" s="7" t="s">
        <v>1808</v>
      </c>
      <c r="B646" s="20"/>
      <c r="C646" s="20"/>
      <c r="D646" s="20"/>
      <c r="E646" s="20">
        <v>1</v>
      </c>
      <c r="F646" s="20">
        <v>1</v>
      </c>
    </row>
    <row r="647" spans="1:6" x14ac:dyDescent="0.35">
      <c r="A647" s="7" t="s">
        <v>1699</v>
      </c>
      <c r="B647" s="20"/>
      <c r="C647" s="20"/>
      <c r="D647" s="20"/>
      <c r="E647" s="20">
        <v>1</v>
      </c>
      <c r="F647" s="20">
        <v>1</v>
      </c>
    </row>
    <row r="648" spans="1:6" x14ac:dyDescent="0.35">
      <c r="A648" s="7" t="s">
        <v>354</v>
      </c>
      <c r="B648" s="20"/>
      <c r="C648" s="20">
        <v>1</v>
      </c>
      <c r="D648" s="20"/>
      <c r="E648" s="20"/>
      <c r="F648" s="20">
        <v>1</v>
      </c>
    </row>
    <row r="649" spans="1:6" x14ac:dyDescent="0.35">
      <c r="A649" s="7" t="s">
        <v>1756</v>
      </c>
      <c r="B649" s="20"/>
      <c r="C649" s="20"/>
      <c r="D649" s="20"/>
      <c r="E649" s="20">
        <v>1</v>
      </c>
      <c r="F649" s="20">
        <v>1</v>
      </c>
    </row>
    <row r="650" spans="1:6" x14ac:dyDescent="0.35">
      <c r="A650" s="7" t="s">
        <v>1192</v>
      </c>
      <c r="B650" s="20"/>
      <c r="C650" s="20"/>
      <c r="D650" s="20"/>
      <c r="E650" s="20">
        <v>1</v>
      </c>
      <c r="F650" s="20">
        <v>1</v>
      </c>
    </row>
    <row r="651" spans="1:6" x14ac:dyDescent="0.35">
      <c r="A651" s="7" t="s">
        <v>730</v>
      </c>
      <c r="B651" s="20">
        <v>1</v>
      </c>
      <c r="C651" s="20"/>
      <c r="D651" s="20"/>
      <c r="E651" s="20"/>
      <c r="F651" s="20">
        <v>1</v>
      </c>
    </row>
    <row r="652" spans="1:6" x14ac:dyDescent="0.35">
      <c r="A652" s="7" t="s">
        <v>1371</v>
      </c>
      <c r="B652" s="20"/>
      <c r="C652" s="20"/>
      <c r="D652" s="20"/>
      <c r="E652" s="20">
        <v>1</v>
      </c>
      <c r="F652" s="20">
        <v>1</v>
      </c>
    </row>
    <row r="653" spans="1:6" x14ac:dyDescent="0.35">
      <c r="A653" s="7" t="s">
        <v>1996</v>
      </c>
      <c r="B653" s="20"/>
      <c r="C653" s="20"/>
      <c r="D653" s="20"/>
      <c r="E653" s="20">
        <v>1</v>
      </c>
      <c r="F653" s="20">
        <v>1</v>
      </c>
    </row>
    <row r="654" spans="1:6" x14ac:dyDescent="0.35">
      <c r="A654" s="7" t="s">
        <v>1302</v>
      </c>
      <c r="B654" s="20">
        <v>1</v>
      </c>
      <c r="C654" s="20"/>
      <c r="D654" s="20"/>
      <c r="E654" s="20"/>
      <c r="F654" s="20">
        <v>1</v>
      </c>
    </row>
    <row r="655" spans="1:6" x14ac:dyDescent="0.35">
      <c r="A655" s="7" t="s">
        <v>1375</v>
      </c>
      <c r="B655" s="20"/>
      <c r="C655" s="20"/>
      <c r="D655" s="20"/>
      <c r="E655" s="20">
        <v>1</v>
      </c>
      <c r="F655" s="20">
        <v>1</v>
      </c>
    </row>
    <row r="656" spans="1:6" x14ac:dyDescent="0.35">
      <c r="A656" s="7" t="s">
        <v>350</v>
      </c>
      <c r="B656" s="20"/>
      <c r="C656" s="20"/>
      <c r="D656" s="20"/>
      <c r="E656" s="20">
        <v>1</v>
      </c>
      <c r="F656" s="20">
        <v>1</v>
      </c>
    </row>
    <row r="657" spans="1:6" x14ac:dyDescent="0.35">
      <c r="A657" s="7" t="s">
        <v>744</v>
      </c>
      <c r="B657" s="20"/>
      <c r="C657" s="20">
        <v>1</v>
      </c>
      <c r="D657" s="20"/>
      <c r="E657" s="20"/>
      <c r="F657" s="20">
        <v>1</v>
      </c>
    </row>
    <row r="658" spans="1:6" x14ac:dyDescent="0.35">
      <c r="A658" s="7" t="s">
        <v>1444</v>
      </c>
      <c r="B658" s="20"/>
      <c r="C658" s="20"/>
      <c r="D658" s="20"/>
      <c r="E658" s="20">
        <v>1</v>
      </c>
      <c r="F658" s="20">
        <v>1</v>
      </c>
    </row>
    <row r="659" spans="1:6" x14ac:dyDescent="0.35">
      <c r="A659" s="7" t="s">
        <v>576</v>
      </c>
      <c r="B659" s="20"/>
      <c r="C659" s="20"/>
      <c r="D659" s="20"/>
      <c r="E659" s="20">
        <v>1</v>
      </c>
      <c r="F659" s="20">
        <v>1</v>
      </c>
    </row>
    <row r="660" spans="1:6" x14ac:dyDescent="0.35">
      <c r="A660" s="7" t="s">
        <v>1998</v>
      </c>
      <c r="B660" s="20"/>
      <c r="C660" s="20">
        <v>1</v>
      </c>
      <c r="D660" s="20"/>
      <c r="E660" s="20"/>
      <c r="F660" s="20">
        <v>1</v>
      </c>
    </row>
    <row r="661" spans="1:6" x14ac:dyDescent="0.35">
      <c r="A661" s="7" t="s">
        <v>231</v>
      </c>
      <c r="B661" s="20"/>
      <c r="C661" s="20">
        <v>1</v>
      </c>
      <c r="D661" s="20"/>
      <c r="E661" s="20"/>
      <c r="F661" s="20">
        <v>1</v>
      </c>
    </row>
    <row r="662" spans="1:6" x14ac:dyDescent="0.35">
      <c r="A662" s="7" t="s">
        <v>1019</v>
      </c>
      <c r="B662" s="20"/>
      <c r="C662" s="20">
        <v>1</v>
      </c>
      <c r="D662" s="20"/>
      <c r="E662" s="20"/>
      <c r="F662" s="20">
        <v>1</v>
      </c>
    </row>
    <row r="663" spans="1:6" x14ac:dyDescent="0.35">
      <c r="A663" s="7" t="s">
        <v>81</v>
      </c>
      <c r="B663" s="20"/>
      <c r="C663" s="20"/>
      <c r="D663" s="20"/>
      <c r="E663" s="20">
        <v>1</v>
      </c>
      <c r="F663" s="20">
        <v>1</v>
      </c>
    </row>
    <row r="664" spans="1:6" x14ac:dyDescent="0.35">
      <c r="A664" s="7" t="s">
        <v>586</v>
      </c>
      <c r="B664" s="20"/>
      <c r="C664" s="20"/>
      <c r="D664" s="20"/>
      <c r="E664" s="20">
        <v>1</v>
      </c>
      <c r="F664" s="20">
        <v>1</v>
      </c>
    </row>
    <row r="665" spans="1:6" x14ac:dyDescent="0.35">
      <c r="A665" s="7" t="s">
        <v>2013</v>
      </c>
      <c r="B665" s="20">
        <v>1</v>
      </c>
      <c r="C665" s="20"/>
      <c r="D665" s="20"/>
      <c r="E665" s="20"/>
      <c r="F665" s="20">
        <v>1</v>
      </c>
    </row>
    <row r="666" spans="1:6" x14ac:dyDescent="0.35">
      <c r="A666" s="7" t="s">
        <v>307</v>
      </c>
      <c r="B666" s="20">
        <v>1</v>
      </c>
      <c r="C666" s="20"/>
      <c r="D666" s="20"/>
      <c r="E666" s="20"/>
      <c r="F666" s="20">
        <v>1</v>
      </c>
    </row>
    <row r="667" spans="1:6" x14ac:dyDescent="0.35">
      <c r="A667" s="7" t="s">
        <v>778</v>
      </c>
      <c r="B667" s="20"/>
      <c r="C667" s="20"/>
      <c r="D667" s="20"/>
      <c r="E667" s="20">
        <v>1</v>
      </c>
      <c r="F667" s="20">
        <v>1</v>
      </c>
    </row>
    <row r="668" spans="1:6" x14ac:dyDescent="0.35">
      <c r="A668" s="7" t="s">
        <v>572</v>
      </c>
      <c r="B668" s="20"/>
      <c r="C668" s="20"/>
      <c r="D668" s="20"/>
      <c r="E668" s="20">
        <v>1</v>
      </c>
      <c r="F668" s="20">
        <v>1</v>
      </c>
    </row>
    <row r="669" spans="1:6" x14ac:dyDescent="0.35">
      <c r="A669" s="7" t="s">
        <v>1792</v>
      </c>
      <c r="B669" s="20"/>
      <c r="C669" s="20"/>
      <c r="D669" s="20"/>
      <c r="E669" s="20">
        <v>1</v>
      </c>
      <c r="F669" s="20">
        <v>1</v>
      </c>
    </row>
    <row r="670" spans="1:6" x14ac:dyDescent="0.35">
      <c r="A670" s="7" t="s">
        <v>1675</v>
      </c>
      <c r="B670" s="20"/>
      <c r="C670" s="20"/>
      <c r="D670" s="20"/>
      <c r="E670" s="20">
        <v>1</v>
      </c>
      <c r="F670" s="20">
        <v>1</v>
      </c>
    </row>
    <row r="671" spans="1:6" x14ac:dyDescent="0.35">
      <c r="A671" s="7" t="s">
        <v>768</v>
      </c>
      <c r="B671" s="20"/>
      <c r="C671" s="20">
        <v>1</v>
      </c>
      <c r="D671" s="20"/>
      <c r="E671" s="20"/>
      <c r="F671" s="20">
        <v>1</v>
      </c>
    </row>
    <row r="672" spans="1:6" x14ac:dyDescent="0.35">
      <c r="A672" s="7" t="s">
        <v>1668</v>
      </c>
      <c r="B672" s="20"/>
      <c r="C672" s="20"/>
      <c r="D672" s="20"/>
      <c r="E672" s="20">
        <v>1</v>
      </c>
      <c r="F672" s="20">
        <v>1</v>
      </c>
    </row>
    <row r="673" spans="1:6" x14ac:dyDescent="0.35">
      <c r="A673" s="7" t="s">
        <v>215</v>
      </c>
      <c r="B673" s="20"/>
      <c r="C673" s="20">
        <v>1</v>
      </c>
      <c r="D673" s="20"/>
      <c r="E673" s="20"/>
      <c r="F673" s="20">
        <v>1</v>
      </c>
    </row>
    <row r="674" spans="1:6" x14ac:dyDescent="0.35">
      <c r="A674" s="7" t="s">
        <v>774</v>
      </c>
      <c r="B674" s="20"/>
      <c r="C674" s="20"/>
      <c r="D674" s="20"/>
      <c r="E674" s="20">
        <v>1</v>
      </c>
      <c r="F674" s="20">
        <v>1</v>
      </c>
    </row>
    <row r="675" spans="1:6" x14ac:dyDescent="0.35">
      <c r="A675" s="7" t="s">
        <v>736</v>
      </c>
      <c r="B675" s="20"/>
      <c r="C675" s="20">
        <v>1</v>
      </c>
      <c r="D675" s="20"/>
      <c r="E675" s="20"/>
      <c r="F675" s="20">
        <v>1</v>
      </c>
    </row>
    <row r="676" spans="1:6" x14ac:dyDescent="0.35">
      <c r="A676" s="7" t="s">
        <v>1155</v>
      </c>
      <c r="B676" s="20"/>
      <c r="C676" s="20"/>
      <c r="D676" s="20"/>
      <c r="E676" s="20">
        <v>1</v>
      </c>
      <c r="F676" s="20">
        <v>1</v>
      </c>
    </row>
    <row r="677" spans="1:6" x14ac:dyDescent="0.35">
      <c r="A677" s="7" t="s">
        <v>1892</v>
      </c>
      <c r="B677" s="20"/>
      <c r="C677" s="20"/>
      <c r="D677" s="20"/>
      <c r="E677" s="20">
        <v>1</v>
      </c>
      <c r="F677" s="20">
        <v>1</v>
      </c>
    </row>
    <row r="678" spans="1:6" x14ac:dyDescent="0.35">
      <c r="A678" s="7" t="s">
        <v>1460</v>
      </c>
      <c r="B678" s="20"/>
      <c r="C678" s="20">
        <v>1</v>
      </c>
      <c r="D678" s="20"/>
      <c r="E678" s="20"/>
      <c r="F678" s="20">
        <v>1</v>
      </c>
    </row>
    <row r="679" spans="1:6" x14ac:dyDescent="0.35">
      <c r="A679" s="7" t="s">
        <v>1866</v>
      </c>
      <c r="B679" s="20"/>
      <c r="C679" s="20"/>
      <c r="D679" s="20">
        <v>1</v>
      </c>
      <c r="E679" s="20"/>
      <c r="F679" s="20">
        <v>1</v>
      </c>
    </row>
    <row r="680" spans="1:6" x14ac:dyDescent="0.35">
      <c r="A680" s="7" t="s">
        <v>1816</v>
      </c>
      <c r="B680" s="20"/>
      <c r="C680" s="20"/>
      <c r="D680" s="20"/>
      <c r="E680" s="20">
        <v>1</v>
      </c>
      <c r="F680" s="20">
        <v>1</v>
      </c>
    </row>
    <row r="681" spans="1:6" x14ac:dyDescent="0.35">
      <c r="A681" s="7" t="s">
        <v>366</v>
      </c>
      <c r="B681" s="20"/>
      <c r="C681" s="20">
        <v>1</v>
      </c>
      <c r="D681" s="20"/>
      <c r="E681" s="20"/>
      <c r="F681" s="20">
        <v>1</v>
      </c>
    </row>
    <row r="682" spans="1:6" x14ac:dyDescent="0.35">
      <c r="A682" s="7" t="s">
        <v>1681</v>
      </c>
      <c r="B682" s="20"/>
      <c r="C682" s="20"/>
      <c r="D682" s="20"/>
      <c r="E682" s="20">
        <v>1</v>
      </c>
      <c r="F682" s="20">
        <v>1</v>
      </c>
    </row>
    <row r="683" spans="1:6" x14ac:dyDescent="0.35">
      <c r="A683" s="7" t="s">
        <v>221</v>
      </c>
      <c r="B683" s="20"/>
      <c r="C683" s="20"/>
      <c r="D683" s="20"/>
      <c r="E683" s="20">
        <v>1</v>
      </c>
      <c r="F683" s="20">
        <v>1</v>
      </c>
    </row>
    <row r="684" spans="1:6" x14ac:dyDescent="0.35">
      <c r="A684" s="7" t="s">
        <v>938</v>
      </c>
      <c r="B684" s="20"/>
      <c r="C684" s="20"/>
      <c r="D684" s="20"/>
      <c r="E684" s="20">
        <v>1</v>
      </c>
      <c r="F684" s="20">
        <v>1</v>
      </c>
    </row>
    <row r="685" spans="1:6" x14ac:dyDescent="0.35">
      <c r="A685" s="7" t="s">
        <v>1298</v>
      </c>
      <c r="B685" s="20"/>
      <c r="C685" s="20"/>
      <c r="D685" s="20"/>
      <c r="E685" s="20">
        <v>1</v>
      </c>
      <c r="F685" s="20">
        <v>1</v>
      </c>
    </row>
    <row r="686" spans="1:6" x14ac:dyDescent="0.35">
      <c r="A686" s="7" t="s">
        <v>164</v>
      </c>
      <c r="B686" s="20"/>
      <c r="C686" s="20"/>
      <c r="D686" s="20"/>
      <c r="E686" s="20">
        <v>1</v>
      </c>
      <c r="F686" s="20">
        <v>1</v>
      </c>
    </row>
    <row r="687" spans="1:6" x14ac:dyDescent="0.35">
      <c r="A687" s="7" t="s">
        <v>656</v>
      </c>
      <c r="B687" s="20"/>
      <c r="C687" s="20">
        <v>1</v>
      </c>
      <c r="D687" s="20"/>
      <c r="E687" s="20"/>
      <c r="F687" s="20">
        <v>1</v>
      </c>
    </row>
    <row r="688" spans="1:6" x14ac:dyDescent="0.35">
      <c r="A688" s="7" t="s">
        <v>880</v>
      </c>
      <c r="B688" s="20"/>
      <c r="C688" s="20">
        <v>1</v>
      </c>
      <c r="D688" s="20"/>
      <c r="E688" s="20"/>
      <c r="F688" s="20">
        <v>1</v>
      </c>
    </row>
    <row r="689" spans="1:6" x14ac:dyDescent="0.35">
      <c r="A689" s="7" t="s">
        <v>594</v>
      </c>
      <c r="B689" s="20"/>
      <c r="C689" s="20"/>
      <c r="D689" s="20">
        <v>1</v>
      </c>
      <c r="E689" s="20"/>
      <c r="F689" s="20">
        <v>1</v>
      </c>
    </row>
    <row r="690" spans="1:6" x14ac:dyDescent="0.35">
      <c r="A690" s="7" t="s">
        <v>430</v>
      </c>
      <c r="B690" s="20">
        <v>1</v>
      </c>
      <c r="C690" s="20"/>
      <c r="D690" s="20"/>
      <c r="E690" s="20"/>
      <c r="F690" s="20">
        <v>1</v>
      </c>
    </row>
    <row r="691" spans="1:6" x14ac:dyDescent="0.35">
      <c r="A691" s="7" t="s">
        <v>524</v>
      </c>
      <c r="B691" s="20"/>
      <c r="C691" s="20">
        <v>1</v>
      </c>
      <c r="D691" s="20"/>
      <c r="E691" s="20"/>
      <c r="F691" s="20">
        <v>1</v>
      </c>
    </row>
    <row r="692" spans="1:6" x14ac:dyDescent="0.35">
      <c r="A692" s="7" t="s">
        <v>245</v>
      </c>
      <c r="B692" s="20"/>
      <c r="C692" s="20">
        <v>1</v>
      </c>
      <c r="D692" s="20"/>
      <c r="E692" s="20"/>
      <c r="F692" s="20">
        <v>1</v>
      </c>
    </row>
    <row r="693" spans="1:6" x14ac:dyDescent="0.35">
      <c r="A693" s="7" t="s">
        <v>1352</v>
      </c>
      <c r="B693" s="20"/>
      <c r="C693" s="20"/>
      <c r="D693" s="20"/>
      <c r="E693" s="20">
        <v>1</v>
      </c>
      <c r="F693" s="20">
        <v>1</v>
      </c>
    </row>
    <row r="694" spans="1:6" x14ac:dyDescent="0.35">
      <c r="A694" s="7" t="s">
        <v>464</v>
      </c>
      <c r="B694" s="20">
        <v>1</v>
      </c>
      <c r="C694" s="20"/>
      <c r="D694" s="20"/>
      <c r="E694" s="20"/>
      <c r="F694" s="20">
        <v>1</v>
      </c>
    </row>
    <row r="695" spans="1:6" x14ac:dyDescent="0.35">
      <c r="A695" s="7" t="s">
        <v>988</v>
      </c>
      <c r="B695" s="20"/>
      <c r="C695" s="20"/>
      <c r="D695" s="20"/>
      <c r="E695" s="20">
        <v>1</v>
      </c>
      <c r="F695" s="20">
        <v>1</v>
      </c>
    </row>
    <row r="696" spans="1:6" x14ac:dyDescent="0.35">
      <c r="A696" s="7" t="s">
        <v>1220</v>
      </c>
      <c r="B696" s="20"/>
      <c r="C696" s="20">
        <v>1</v>
      </c>
      <c r="D696" s="20"/>
      <c r="E696" s="20"/>
      <c r="F696" s="20">
        <v>1</v>
      </c>
    </row>
    <row r="697" spans="1:6" x14ac:dyDescent="0.35">
      <c r="A697" s="7" t="s">
        <v>202</v>
      </c>
      <c r="B697" s="20"/>
      <c r="C697" s="20">
        <v>1</v>
      </c>
      <c r="D697" s="20"/>
      <c r="E697" s="20"/>
      <c r="F697" s="20">
        <v>1</v>
      </c>
    </row>
    <row r="698" spans="1:6" x14ac:dyDescent="0.35">
      <c r="A698" s="7" t="s">
        <v>1101</v>
      </c>
      <c r="B698" s="20"/>
      <c r="C698" s="20">
        <v>1</v>
      </c>
      <c r="D698" s="20"/>
      <c r="E698" s="20"/>
      <c r="F698" s="20">
        <v>1</v>
      </c>
    </row>
    <row r="699" spans="1:6" x14ac:dyDescent="0.35">
      <c r="A699" s="7" t="s">
        <v>1818</v>
      </c>
      <c r="B699" s="20"/>
      <c r="C699" s="20"/>
      <c r="D699" s="20"/>
      <c r="E699" s="20">
        <v>1</v>
      </c>
      <c r="F699" s="20">
        <v>1</v>
      </c>
    </row>
    <row r="700" spans="1:6" x14ac:dyDescent="0.35">
      <c r="A700" s="7" t="s">
        <v>338</v>
      </c>
      <c r="B700" s="20"/>
      <c r="C700" s="20"/>
      <c r="D700" s="20"/>
      <c r="E700" s="20">
        <v>1</v>
      </c>
      <c r="F700" s="20">
        <v>1</v>
      </c>
    </row>
    <row r="701" spans="1:6" x14ac:dyDescent="0.35">
      <c r="A701" s="7" t="s">
        <v>1023</v>
      </c>
      <c r="B701" s="20"/>
      <c r="C701" s="20"/>
      <c r="D701" s="20"/>
      <c r="E701" s="20">
        <v>1</v>
      </c>
      <c r="F701" s="20">
        <v>1</v>
      </c>
    </row>
    <row r="702" spans="1:6" x14ac:dyDescent="0.35">
      <c r="A702" s="7" t="s">
        <v>550</v>
      </c>
      <c r="B702" s="20"/>
      <c r="C702" s="20"/>
      <c r="D702" s="20"/>
      <c r="E702" s="20">
        <v>1</v>
      </c>
      <c r="F702" s="20">
        <v>1</v>
      </c>
    </row>
    <row r="703" spans="1:6" x14ac:dyDescent="0.35">
      <c r="A703" s="7" t="s">
        <v>386</v>
      </c>
      <c r="B703" s="20"/>
      <c r="C703" s="20"/>
      <c r="D703" s="20"/>
      <c r="E703" s="20">
        <v>1</v>
      </c>
      <c r="F703" s="20">
        <v>1</v>
      </c>
    </row>
    <row r="704" spans="1:6" x14ac:dyDescent="0.35">
      <c r="A704" s="7" t="s">
        <v>1979</v>
      </c>
      <c r="B704" s="20"/>
      <c r="C704" s="20"/>
      <c r="D704" s="20"/>
      <c r="E704" s="20">
        <v>1</v>
      </c>
      <c r="F704" s="20">
        <v>1</v>
      </c>
    </row>
    <row r="705" spans="1:6" x14ac:dyDescent="0.35">
      <c r="A705" s="7" t="s">
        <v>812</v>
      </c>
      <c r="B705" s="20"/>
      <c r="C705" s="20"/>
      <c r="D705" s="20"/>
      <c r="E705" s="20">
        <v>1</v>
      </c>
      <c r="F705" s="20">
        <v>1</v>
      </c>
    </row>
    <row r="706" spans="1:6" x14ac:dyDescent="0.35">
      <c r="A706" s="7" t="s">
        <v>1748</v>
      </c>
      <c r="B706" s="20"/>
      <c r="C706" s="20">
        <v>1</v>
      </c>
      <c r="D706" s="20"/>
      <c r="E706" s="20"/>
      <c r="F706" s="20">
        <v>1</v>
      </c>
    </row>
    <row r="707" spans="1:6" x14ac:dyDescent="0.35">
      <c r="A707" s="7" t="s">
        <v>1828</v>
      </c>
      <c r="B707" s="20"/>
      <c r="C707" s="20">
        <v>1</v>
      </c>
      <c r="D707" s="20"/>
      <c r="E707" s="20"/>
      <c r="F707" s="20">
        <v>1</v>
      </c>
    </row>
    <row r="708" spans="1:6" x14ac:dyDescent="0.35">
      <c r="A708" s="7" t="s">
        <v>1360</v>
      </c>
      <c r="B708" s="20"/>
      <c r="C708" s="20">
        <v>1</v>
      </c>
      <c r="D708" s="20"/>
      <c r="E708" s="20"/>
      <c r="F708" s="20">
        <v>1</v>
      </c>
    </row>
    <row r="709" spans="1:6" x14ac:dyDescent="0.35">
      <c r="A709" s="7" t="s">
        <v>1284</v>
      </c>
      <c r="B709" s="20"/>
      <c r="C709" s="20"/>
      <c r="D709" s="20"/>
      <c r="E709" s="20">
        <v>1</v>
      </c>
      <c r="F709" s="20">
        <v>1</v>
      </c>
    </row>
    <row r="710" spans="1:6" x14ac:dyDescent="0.35">
      <c r="A710" s="7" t="s">
        <v>422</v>
      </c>
      <c r="B710" s="20"/>
      <c r="C710" s="20">
        <v>1</v>
      </c>
      <c r="D710" s="20"/>
      <c r="E710" s="20"/>
      <c r="F710" s="20">
        <v>1</v>
      </c>
    </row>
    <row r="711" spans="1:6" x14ac:dyDescent="0.35">
      <c r="A711" s="7" t="s">
        <v>1151</v>
      </c>
      <c r="B711" s="20"/>
      <c r="C711" s="20">
        <v>1</v>
      </c>
      <c r="D711" s="20"/>
      <c r="E711" s="20"/>
      <c r="F711" s="20">
        <v>1</v>
      </c>
    </row>
    <row r="712" spans="1:6" x14ac:dyDescent="0.35">
      <c r="A712" s="7" t="s">
        <v>1984</v>
      </c>
      <c r="B712" s="20"/>
      <c r="C712" s="20"/>
      <c r="D712" s="20"/>
      <c r="E712" s="20">
        <v>1</v>
      </c>
      <c r="F712" s="20">
        <v>1</v>
      </c>
    </row>
    <row r="713" spans="1:6" x14ac:dyDescent="0.35">
      <c r="A713" s="7" t="s">
        <v>297</v>
      </c>
      <c r="B713" s="20"/>
      <c r="C713" s="20">
        <v>1</v>
      </c>
      <c r="D713" s="20"/>
      <c r="E713" s="20"/>
      <c r="F713" s="20">
        <v>1</v>
      </c>
    </row>
    <row r="714" spans="1:6" x14ac:dyDescent="0.35">
      <c r="A714" s="7" t="s">
        <v>859</v>
      </c>
      <c r="B714" s="20"/>
      <c r="C714" s="20"/>
      <c r="D714" s="20"/>
      <c r="E714" s="20">
        <v>1</v>
      </c>
      <c r="F714" s="20">
        <v>1</v>
      </c>
    </row>
    <row r="715" spans="1:6" x14ac:dyDescent="0.35">
      <c r="A715" s="7" t="s">
        <v>1466</v>
      </c>
      <c r="B715" s="20"/>
      <c r="C715" s="20"/>
      <c r="D715" s="20"/>
      <c r="E715" s="20">
        <v>1</v>
      </c>
      <c r="F715" s="20">
        <v>1</v>
      </c>
    </row>
    <row r="716" spans="1:6" x14ac:dyDescent="0.35">
      <c r="A716" s="7" t="s">
        <v>818</v>
      </c>
      <c r="B716" s="20"/>
      <c r="C716" s="20"/>
      <c r="D716" s="20"/>
      <c r="E716" s="20">
        <v>1</v>
      </c>
      <c r="F716" s="20">
        <v>1</v>
      </c>
    </row>
    <row r="717" spans="1:6" x14ac:dyDescent="0.35">
      <c r="A717" s="7" t="s">
        <v>336</v>
      </c>
      <c r="B717" s="20"/>
      <c r="C717" s="20"/>
      <c r="D717" s="20"/>
      <c r="E717" s="20">
        <v>1</v>
      </c>
      <c r="F717" s="20">
        <v>1</v>
      </c>
    </row>
    <row r="718" spans="1:6" x14ac:dyDescent="0.35">
      <c r="A718" s="7" t="s">
        <v>820</v>
      </c>
      <c r="B718" s="20"/>
      <c r="C718" s="20"/>
      <c r="D718" s="20"/>
      <c r="E718" s="20">
        <v>1</v>
      </c>
      <c r="F718" s="20">
        <v>1</v>
      </c>
    </row>
    <row r="719" spans="1:6" x14ac:dyDescent="0.35">
      <c r="A719" s="7" t="s">
        <v>160</v>
      </c>
      <c r="B719" s="20"/>
      <c r="C719" s="20"/>
      <c r="D719" s="20"/>
      <c r="E719" s="20">
        <v>1</v>
      </c>
      <c r="F719" s="20">
        <v>1</v>
      </c>
    </row>
    <row r="720" spans="1:6" x14ac:dyDescent="0.35">
      <c r="A720" s="7" t="s">
        <v>174</v>
      </c>
      <c r="B720" s="20"/>
      <c r="C720" s="20">
        <v>1</v>
      </c>
      <c r="D720" s="20"/>
      <c r="E720" s="20"/>
      <c r="F720" s="20">
        <v>1</v>
      </c>
    </row>
    <row r="721" spans="1:6" x14ac:dyDescent="0.35">
      <c r="A721" s="7" t="s">
        <v>1870</v>
      </c>
      <c r="B721" s="20"/>
      <c r="C721" s="20">
        <v>1</v>
      </c>
      <c r="D721" s="20"/>
      <c r="E721" s="20"/>
      <c r="F721" s="20">
        <v>1</v>
      </c>
    </row>
    <row r="722" spans="1:6" x14ac:dyDescent="0.35">
      <c r="A722" s="7" t="s">
        <v>1691</v>
      </c>
      <c r="B722" s="20"/>
      <c r="C722" s="20">
        <v>1</v>
      </c>
      <c r="D722" s="20"/>
      <c r="E722" s="20"/>
      <c r="F722" s="20">
        <v>1</v>
      </c>
    </row>
    <row r="723" spans="1:6" x14ac:dyDescent="0.35">
      <c r="A723" s="7" t="s">
        <v>255</v>
      </c>
      <c r="B723" s="20"/>
      <c r="C723" s="20">
        <v>1</v>
      </c>
      <c r="D723" s="20"/>
      <c r="E723" s="20"/>
      <c r="F723" s="20">
        <v>1</v>
      </c>
    </row>
    <row r="724" spans="1:6" x14ac:dyDescent="0.35">
      <c r="A724" s="7" t="s">
        <v>247</v>
      </c>
      <c r="B724" s="20"/>
      <c r="C724" s="20"/>
      <c r="D724" s="20"/>
      <c r="E724" s="20">
        <v>1</v>
      </c>
      <c r="F724" s="20">
        <v>1</v>
      </c>
    </row>
    <row r="725" spans="1:6" x14ac:dyDescent="0.35">
      <c r="A725" s="7" t="s">
        <v>1115</v>
      </c>
      <c r="B725" s="20"/>
      <c r="C725" s="20"/>
      <c r="D725" s="20"/>
      <c r="E725" s="20">
        <v>1</v>
      </c>
      <c r="F725" s="20">
        <v>1</v>
      </c>
    </row>
    <row r="726" spans="1:6" x14ac:dyDescent="0.35">
      <c r="A726" s="7" t="s">
        <v>12</v>
      </c>
      <c r="B726" s="20"/>
      <c r="C726" s="20">
        <v>1</v>
      </c>
      <c r="D726" s="20"/>
      <c r="E726" s="20"/>
      <c r="F726" s="20">
        <v>1</v>
      </c>
    </row>
    <row r="727" spans="1:6" x14ac:dyDescent="0.35">
      <c r="A727" s="7" t="s">
        <v>764</v>
      </c>
      <c r="B727" s="20"/>
      <c r="C727" s="20">
        <v>1</v>
      </c>
      <c r="D727" s="20"/>
      <c r="E727" s="20"/>
      <c r="F727" s="20">
        <v>1</v>
      </c>
    </row>
    <row r="728" spans="1:6" x14ac:dyDescent="0.35">
      <c r="A728" s="7" t="s">
        <v>2021</v>
      </c>
      <c r="B728" s="20">
        <v>1</v>
      </c>
      <c r="C728" s="20"/>
      <c r="D728" s="20"/>
      <c r="E728" s="20"/>
      <c r="F728" s="20">
        <v>1</v>
      </c>
    </row>
    <row r="729" spans="1:6" x14ac:dyDescent="0.35">
      <c r="A729" s="7" t="s">
        <v>1583</v>
      </c>
      <c r="B729" s="20"/>
      <c r="C729" s="20"/>
      <c r="D729" s="20"/>
      <c r="E729" s="20">
        <v>1</v>
      </c>
      <c r="F729" s="20">
        <v>1</v>
      </c>
    </row>
    <row r="730" spans="1:6" x14ac:dyDescent="0.35">
      <c r="A730" s="7" t="s">
        <v>1654</v>
      </c>
      <c r="B730" s="20"/>
      <c r="C730" s="20"/>
      <c r="D730" s="20"/>
      <c r="E730" s="20">
        <v>1</v>
      </c>
      <c r="F730" s="20">
        <v>1</v>
      </c>
    </row>
    <row r="731" spans="1:6" x14ac:dyDescent="0.35">
      <c r="A731" s="7" t="s">
        <v>1946</v>
      </c>
      <c r="B731" s="20"/>
      <c r="C731" s="20"/>
      <c r="D731" s="20"/>
      <c r="E731" s="20">
        <v>1</v>
      </c>
      <c r="F731" s="20">
        <v>1</v>
      </c>
    </row>
    <row r="732" spans="1:6" x14ac:dyDescent="0.35">
      <c r="A732" s="7" t="s">
        <v>188</v>
      </c>
      <c r="B732" s="20"/>
      <c r="C732" s="20"/>
      <c r="D732" s="20"/>
      <c r="E732" s="20">
        <v>1</v>
      </c>
      <c r="F732" s="20">
        <v>1</v>
      </c>
    </row>
    <row r="733" spans="1:6" x14ac:dyDescent="0.35">
      <c r="A733" s="7" t="s">
        <v>734</v>
      </c>
      <c r="B733" s="20"/>
      <c r="C733" s="20">
        <v>1</v>
      </c>
      <c r="D733" s="20"/>
      <c r="E733" s="20"/>
      <c r="F733" s="20">
        <v>1</v>
      </c>
    </row>
    <row r="734" spans="1:6" x14ac:dyDescent="0.35">
      <c r="A734" s="7" t="s">
        <v>1472</v>
      </c>
      <c r="B734" s="20"/>
      <c r="C734" s="20"/>
      <c r="D734" s="20"/>
      <c r="E734" s="20">
        <v>1</v>
      </c>
      <c r="F734" s="20">
        <v>1</v>
      </c>
    </row>
    <row r="735" spans="1:6" x14ac:dyDescent="0.35">
      <c r="A735" s="7" t="s">
        <v>192</v>
      </c>
      <c r="B735" s="20"/>
      <c r="C735" s="20"/>
      <c r="D735" s="20"/>
      <c r="E735" s="20">
        <v>1</v>
      </c>
      <c r="F735" s="20">
        <v>1</v>
      </c>
    </row>
    <row r="736" spans="1:6" x14ac:dyDescent="0.35">
      <c r="A736" s="7" t="s">
        <v>1320</v>
      </c>
      <c r="B736" s="20"/>
      <c r="C736" s="20"/>
      <c r="D736" s="20">
        <v>1</v>
      </c>
      <c r="E736" s="20"/>
      <c r="F736" s="20">
        <v>1</v>
      </c>
    </row>
    <row r="737" spans="1:6" x14ac:dyDescent="0.35">
      <c r="A737" s="7" t="s">
        <v>1729</v>
      </c>
      <c r="B737" s="20"/>
      <c r="C737" s="20"/>
      <c r="D737" s="20"/>
      <c r="E737" s="20">
        <v>1</v>
      </c>
      <c r="F737" s="20">
        <v>1</v>
      </c>
    </row>
    <row r="738" spans="1:6" x14ac:dyDescent="0.35">
      <c r="A738" s="7" t="s">
        <v>1270</v>
      </c>
      <c r="B738" s="20"/>
      <c r="C738" s="20"/>
      <c r="D738" s="20"/>
      <c r="E738" s="20">
        <v>1</v>
      </c>
      <c r="F738" s="20">
        <v>1</v>
      </c>
    </row>
    <row r="739" spans="1:6" x14ac:dyDescent="0.35">
      <c r="A739" s="7" t="s">
        <v>1053</v>
      </c>
      <c r="B739" s="20"/>
      <c r="C739" s="20"/>
      <c r="D739" s="20"/>
      <c r="E739" s="20">
        <v>1</v>
      </c>
      <c r="F739" s="20">
        <v>1</v>
      </c>
    </row>
    <row r="740" spans="1:6" x14ac:dyDescent="0.35">
      <c r="A740" s="7" t="s">
        <v>1820</v>
      </c>
      <c r="B740" s="20"/>
      <c r="C740" s="20"/>
      <c r="D740" s="20"/>
      <c r="E740" s="20">
        <v>1</v>
      </c>
      <c r="F740" s="20">
        <v>1</v>
      </c>
    </row>
    <row r="741" spans="1:6" x14ac:dyDescent="0.35">
      <c r="A741" s="7" t="s">
        <v>652</v>
      </c>
      <c r="B741" s="20"/>
      <c r="C741" s="20">
        <v>1</v>
      </c>
      <c r="D741" s="20"/>
      <c r="E741" s="20"/>
      <c r="F741" s="20">
        <v>1</v>
      </c>
    </row>
    <row r="742" spans="1:6" x14ac:dyDescent="0.35">
      <c r="A742" s="7" t="s">
        <v>280</v>
      </c>
      <c r="B742" s="20"/>
      <c r="C742" s="20">
        <v>1</v>
      </c>
      <c r="D742" s="20"/>
      <c r="E742" s="20"/>
      <c r="F742" s="20">
        <v>1</v>
      </c>
    </row>
    <row r="743" spans="1:6" x14ac:dyDescent="0.35">
      <c r="A743" s="7" t="s">
        <v>1725</v>
      </c>
      <c r="B743" s="20"/>
      <c r="C743" s="20"/>
      <c r="D743" s="20"/>
      <c r="E743" s="20">
        <v>1</v>
      </c>
      <c r="F743" s="20">
        <v>1</v>
      </c>
    </row>
    <row r="744" spans="1:6" x14ac:dyDescent="0.35">
      <c r="A744" s="7" t="s">
        <v>560</v>
      </c>
      <c r="B744" s="20"/>
      <c r="C744" s="20"/>
      <c r="D744" s="20"/>
      <c r="E744" s="20">
        <v>1</v>
      </c>
      <c r="F744" s="20">
        <v>1</v>
      </c>
    </row>
    <row r="745" spans="1:6" x14ac:dyDescent="0.35">
      <c r="A745" s="7" t="s">
        <v>1222</v>
      </c>
      <c r="B745" s="20"/>
      <c r="C745" s="20">
        <v>1</v>
      </c>
      <c r="D745" s="20"/>
      <c r="E745" s="20"/>
      <c r="F745" s="20">
        <v>1</v>
      </c>
    </row>
    <row r="746" spans="1:6" x14ac:dyDescent="0.35">
      <c r="A746" s="7" t="s">
        <v>332</v>
      </c>
      <c r="B746" s="20"/>
      <c r="C746" s="20"/>
      <c r="D746" s="20"/>
      <c r="E746" s="20">
        <v>1</v>
      </c>
      <c r="F746" s="20">
        <v>1</v>
      </c>
    </row>
    <row r="747" spans="1:6" x14ac:dyDescent="0.35">
      <c r="A747" s="7" t="s">
        <v>828</v>
      </c>
      <c r="B747" s="20">
        <v>1</v>
      </c>
      <c r="C747" s="20"/>
      <c r="D747" s="20"/>
      <c r="E747" s="20"/>
      <c r="F747" s="20">
        <v>1</v>
      </c>
    </row>
    <row r="748" spans="1:6" x14ac:dyDescent="0.35">
      <c r="A748" s="7" t="s">
        <v>872</v>
      </c>
      <c r="B748" s="20"/>
      <c r="C748" s="20"/>
      <c r="D748" s="20"/>
      <c r="E748" s="20">
        <v>1</v>
      </c>
      <c r="F748" s="20">
        <v>1</v>
      </c>
    </row>
    <row r="749" spans="1:6" x14ac:dyDescent="0.35">
      <c r="A749" s="7" t="s">
        <v>927</v>
      </c>
      <c r="B749" s="20"/>
      <c r="C749" s="20"/>
      <c r="D749" s="20"/>
      <c r="E749" s="20">
        <v>1</v>
      </c>
      <c r="F749" s="20">
        <v>1</v>
      </c>
    </row>
    <row r="750" spans="1:6" x14ac:dyDescent="0.35">
      <c r="A750" s="7" t="s">
        <v>452</v>
      </c>
      <c r="B750" s="20"/>
      <c r="C750" s="20">
        <v>1</v>
      </c>
      <c r="D750" s="20"/>
      <c r="E750" s="20"/>
      <c r="F750" s="20">
        <v>1</v>
      </c>
    </row>
    <row r="751" spans="1:6" x14ac:dyDescent="0.35">
      <c r="A751" s="7" t="s">
        <v>414</v>
      </c>
      <c r="B751" s="20"/>
      <c r="C751" s="20">
        <v>1</v>
      </c>
      <c r="D751" s="20"/>
      <c r="E751" s="20"/>
      <c r="F751" s="20">
        <v>1</v>
      </c>
    </row>
    <row r="752" spans="1:6" x14ac:dyDescent="0.35">
      <c r="A752" s="7" t="s">
        <v>1234</v>
      </c>
      <c r="B752" s="20"/>
      <c r="C752" s="20">
        <v>1</v>
      </c>
      <c r="D752" s="20"/>
      <c r="E752" s="20"/>
      <c r="F752" s="20">
        <v>1</v>
      </c>
    </row>
    <row r="753" spans="1:6" x14ac:dyDescent="0.35">
      <c r="A753" s="7" t="s">
        <v>1776</v>
      </c>
      <c r="B753" s="20"/>
      <c r="C753" s="20"/>
      <c r="D753" s="20"/>
      <c r="E753" s="20">
        <v>1</v>
      </c>
      <c r="F753" s="20">
        <v>1</v>
      </c>
    </row>
    <row r="754" spans="1:6" x14ac:dyDescent="0.35">
      <c r="A754" s="7" t="s">
        <v>1484</v>
      </c>
      <c r="B754" s="20"/>
      <c r="C754" s="20"/>
      <c r="D754" s="20"/>
      <c r="E754" s="20">
        <v>1</v>
      </c>
      <c r="F754" s="20">
        <v>1</v>
      </c>
    </row>
    <row r="755" spans="1:6" x14ac:dyDescent="0.35">
      <c r="A755" s="7" t="s">
        <v>832</v>
      </c>
      <c r="B755" s="20"/>
      <c r="C755" s="20"/>
      <c r="D755" s="20"/>
      <c r="E755" s="20">
        <v>1</v>
      </c>
      <c r="F755" s="20">
        <v>1</v>
      </c>
    </row>
    <row r="756" spans="1:6" x14ac:dyDescent="0.35">
      <c r="A756" s="7" t="s">
        <v>1994</v>
      </c>
      <c r="B756" s="20"/>
      <c r="C756" s="20"/>
      <c r="D756" s="20"/>
      <c r="E756" s="20">
        <v>1</v>
      </c>
      <c r="F756" s="20">
        <v>1</v>
      </c>
    </row>
    <row r="757" spans="1:6" x14ac:dyDescent="0.35">
      <c r="A757" s="7" t="s">
        <v>196</v>
      </c>
      <c r="B757" s="20"/>
      <c r="C757" s="20"/>
      <c r="D757" s="20"/>
      <c r="E757" s="20">
        <v>1</v>
      </c>
      <c r="F757" s="20">
        <v>1</v>
      </c>
    </row>
    <row r="758" spans="1:6" x14ac:dyDescent="0.35">
      <c r="A758" s="7" t="s">
        <v>851</v>
      </c>
      <c r="B758" s="20"/>
      <c r="C758" s="20">
        <v>1</v>
      </c>
      <c r="D758" s="20"/>
      <c r="E758" s="20"/>
      <c r="F758" s="20">
        <v>1</v>
      </c>
    </row>
    <row r="759" spans="1:6" x14ac:dyDescent="0.35">
      <c r="A759" s="7" t="s">
        <v>622</v>
      </c>
      <c r="B759" s="20"/>
      <c r="C759" s="20"/>
      <c r="D759" s="20"/>
      <c r="E759" s="20">
        <v>1</v>
      </c>
      <c r="F759" s="20">
        <v>1</v>
      </c>
    </row>
    <row r="760" spans="1:6" x14ac:dyDescent="0.35">
      <c r="A760" s="7" t="s">
        <v>1038</v>
      </c>
      <c r="B760" s="20"/>
      <c r="C760" s="20"/>
      <c r="D760" s="20"/>
      <c r="E760" s="20">
        <v>1</v>
      </c>
      <c r="F760" s="20">
        <v>1</v>
      </c>
    </row>
    <row r="761" spans="1:6" x14ac:dyDescent="0.35">
      <c r="A761" s="7" t="s">
        <v>1135</v>
      </c>
      <c r="B761" s="20"/>
      <c r="C761" s="20">
        <v>1</v>
      </c>
      <c r="D761" s="20"/>
      <c r="E761" s="20"/>
      <c r="F761" s="20">
        <v>1</v>
      </c>
    </row>
    <row r="762" spans="1:6" x14ac:dyDescent="0.35">
      <c r="A762" s="7" t="s">
        <v>634</v>
      </c>
      <c r="B762" s="20"/>
      <c r="C762" s="20"/>
      <c r="D762" s="20"/>
      <c r="E762" s="20">
        <v>1</v>
      </c>
      <c r="F762" s="20">
        <v>1</v>
      </c>
    </row>
    <row r="763" spans="1:6" x14ac:dyDescent="0.35">
      <c r="A763" s="7" t="s">
        <v>1784</v>
      </c>
      <c r="B763" s="20"/>
      <c r="C763" s="20">
        <v>1</v>
      </c>
      <c r="D763" s="20"/>
      <c r="E763" s="20"/>
      <c r="F763" s="20">
        <v>1</v>
      </c>
    </row>
    <row r="764" spans="1:6" x14ac:dyDescent="0.35">
      <c r="A764" s="7" t="s">
        <v>1137</v>
      </c>
      <c r="B764" s="20"/>
      <c r="C764" s="20"/>
      <c r="D764" s="20"/>
      <c r="E764" s="20">
        <v>1</v>
      </c>
      <c r="F764" s="20">
        <v>1</v>
      </c>
    </row>
    <row r="765" spans="1:6" x14ac:dyDescent="0.35">
      <c r="A765" s="7" t="s">
        <v>614</v>
      </c>
      <c r="B765" s="20"/>
      <c r="C765" s="20">
        <v>1</v>
      </c>
      <c r="D765" s="20"/>
      <c r="E765" s="20"/>
      <c r="F765" s="20">
        <v>1</v>
      </c>
    </row>
    <row r="766" spans="1:6" x14ac:dyDescent="0.35">
      <c r="A766" s="7" t="s">
        <v>140</v>
      </c>
      <c r="B766" s="20"/>
      <c r="C766" s="20"/>
      <c r="D766" s="20"/>
      <c r="E766" s="20">
        <v>1</v>
      </c>
      <c r="F766" s="20">
        <v>1</v>
      </c>
    </row>
    <row r="767" spans="1:6" x14ac:dyDescent="0.35">
      <c r="A767" s="7" t="s">
        <v>1528</v>
      </c>
      <c r="B767" s="20"/>
      <c r="C767" s="20"/>
      <c r="D767" s="20"/>
      <c r="E767" s="20">
        <v>1</v>
      </c>
      <c r="F767" s="20">
        <v>1</v>
      </c>
    </row>
    <row r="768" spans="1:6" x14ac:dyDescent="0.35">
      <c r="A768" s="7" t="s">
        <v>740</v>
      </c>
      <c r="B768" s="20"/>
      <c r="C768" s="20">
        <v>1</v>
      </c>
      <c r="D768" s="20"/>
      <c r="E768" s="20"/>
      <c r="F768" s="20">
        <v>1</v>
      </c>
    </row>
    <row r="769" spans="1:6" x14ac:dyDescent="0.35">
      <c r="A769" s="7" t="s">
        <v>526</v>
      </c>
      <c r="B769" s="20"/>
      <c r="C769" s="20"/>
      <c r="D769" s="20"/>
      <c r="E769" s="20">
        <v>1</v>
      </c>
      <c r="F769" s="20">
        <v>1</v>
      </c>
    </row>
    <row r="770" spans="1:6" x14ac:dyDescent="0.35">
      <c r="A770" s="7" t="s">
        <v>178</v>
      </c>
      <c r="B770" s="20"/>
      <c r="C770" s="20"/>
      <c r="D770" s="20"/>
      <c r="E770" s="20">
        <v>1</v>
      </c>
      <c r="F770" s="20">
        <v>1</v>
      </c>
    </row>
    <row r="771" spans="1:6" x14ac:dyDescent="0.35">
      <c r="A771" s="7" t="s">
        <v>1786</v>
      </c>
      <c r="B771" s="20"/>
      <c r="C771" s="20">
        <v>1</v>
      </c>
      <c r="D771" s="20"/>
      <c r="E771" s="20"/>
      <c r="F771" s="20">
        <v>1</v>
      </c>
    </row>
    <row r="772" spans="1:6" x14ac:dyDescent="0.35">
      <c r="A772" s="7" t="s">
        <v>1826</v>
      </c>
      <c r="B772" s="20"/>
      <c r="C772" s="20">
        <v>1</v>
      </c>
      <c r="D772" s="20"/>
      <c r="E772" s="20"/>
      <c r="F772" s="20">
        <v>1</v>
      </c>
    </row>
    <row r="773" spans="1:6" x14ac:dyDescent="0.35">
      <c r="A773" s="7" t="s">
        <v>223</v>
      </c>
      <c r="B773" s="20"/>
      <c r="C773" s="20">
        <v>1</v>
      </c>
      <c r="D773" s="20"/>
      <c r="E773" s="20"/>
      <c r="F773" s="20">
        <v>1</v>
      </c>
    </row>
    <row r="774" spans="1:6" x14ac:dyDescent="0.35">
      <c r="A774" s="7" t="s">
        <v>1107</v>
      </c>
      <c r="B774" s="20"/>
      <c r="C774" s="20"/>
      <c r="D774" s="20">
        <v>1</v>
      </c>
      <c r="E774" s="20"/>
      <c r="F774" s="20">
        <v>1</v>
      </c>
    </row>
    <row r="775" spans="1:6" x14ac:dyDescent="0.35">
      <c r="A775" s="7" t="s">
        <v>604</v>
      </c>
      <c r="B775" s="20"/>
      <c r="C775" s="20">
        <v>1</v>
      </c>
      <c r="D775" s="20"/>
      <c r="E775" s="20"/>
      <c r="F775" s="20">
        <v>1</v>
      </c>
    </row>
    <row r="776" spans="1:6" x14ac:dyDescent="0.35">
      <c r="A776" s="7" t="s">
        <v>92</v>
      </c>
      <c r="B776" s="20"/>
      <c r="C776" s="20">
        <v>1</v>
      </c>
      <c r="D776" s="20"/>
      <c r="E776" s="20"/>
      <c r="F776" s="20">
        <v>1</v>
      </c>
    </row>
    <row r="777" spans="1:6" x14ac:dyDescent="0.35">
      <c r="A777" s="7" t="s">
        <v>1468</v>
      </c>
      <c r="B777" s="20"/>
      <c r="C777" s="20">
        <v>1</v>
      </c>
      <c r="D777" s="20"/>
      <c r="E777" s="20"/>
      <c r="F777" s="20">
        <v>1</v>
      </c>
    </row>
    <row r="778" spans="1:6" x14ac:dyDescent="0.35">
      <c r="A778" s="7" t="s">
        <v>1066</v>
      </c>
      <c r="B778" s="20"/>
      <c r="C778" s="20"/>
      <c r="D778" s="20"/>
      <c r="E778" s="20">
        <v>1</v>
      </c>
      <c r="F778" s="20">
        <v>1</v>
      </c>
    </row>
    <row r="779" spans="1:6" x14ac:dyDescent="0.35">
      <c r="A779" s="7" t="s">
        <v>808</v>
      </c>
      <c r="B779" s="20"/>
      <c r="C779" s="20">
        <v>1</v>
      </c>
      <c r="D779" s="20"/>
      <c r="E779" s="20"/>
      <c r="F779" s="20">
        <v>1</v>
      </c>
    </row>
    <row r="780" spans="1:6" x14ac:dyDescent="0.35">
      <c r="A780" s="7" t="s">
        <v>1830</v>
      </c>
      <c r="B780" s="20"/>
      <c r="C780" s="20"/>
      <c r="D780" s="20"/>
      <c r="E780" s="20">
        <v>1</v>
      </c>
      <c r="F780" s="20">
        <v>1</v>
      </c>
    </row>
    <row r="781" spans="1:6" x14ac:dyDescent="0.35">
      <c r="A781" s="7" t="s">
        <v>315</v>
      </c>
      <c r="B781" s="20"/>
      <c r="C781" s="20"/>
      <c r="D781" s="20"/>
      <c r="E781" s="20">
        <v>1</v>
      </c>
      <c r="F781" s="20">
        <v>1</v>
      </c>
    </row>
    <row r="782" spans="1:6" x14ac:dyDescent="0.35">
      <c r="A782" s="7" t="s">
        <v>117</v>
      </c>
      <c r="B782" s="20"/>
      <c r="C782" s="20"/>
      <c r="D782" s="20"/>
      <c r="E782" s="20">
        <v>1</v>
      </c>
      <c r="F782" s="20">
        <v>1</v>
      </c>
    </row>
    <row r="783" spans="1:6" x14ac:dyDescent="0.35">
      <c r="A783" s="7" t="s">
        <v>1166</v>
      </c>
      <c r="B783" s="20"/>
      <c r="C783" s="20"/>
      <c r="D783" s="20"/>
      <c r="E783" s="20">
        <v>1</v>
      </c>
      <c r="F783" s="20">
        <v>1</v>
      </c>
    </row>
    <row r="784" spans="1:6" x14ac:dyDescent="0.35">
      <c r="A784" s="7" t="s">
        <v>1948</v>
      </c>
      <c r="B784" s="20"/>
      <c r="C784" s="20">
        <v>1</v>
      </c>
      <c r="D784" s="20"/>
      <c r="E784" s="20"/>
      <c r="F784" s="20">
        <v>1</v>
      </c>
    </row>
    <row r="785" spans="1:6" x14ac:dyDescent="0.35">
      <c r="A785" s="7" t="s">
        <v>1433</v>
      </c>
      <c r="B785" s="20"/>
      <c r="C785" s="20"/>
      <c r="D785" s="20"/>
      <c r="E785" s="20">
        <v>1</v>
      </c>
      <c r="F785" s="20">
        <v>1</v>
      </c>
    </row>
    <row r="786" spans="1:6" x14ac:dyDescent="0.35">
      <c r="A786" s="7" t="s">
        <v>394</v>
      </c>
      <c r="B786" s="20"/>
      <c r="C786" s="20">
        <v>1</v>
      </c>
      <c r="D786" s="20"/>
      <c r="E786" s="20"/>
      <c r="F786" s="20">
        <v>1</v>
      </c>
    </row>
    <row r="787" spans="1:6" x14ac:dyDescent="0.35">
      <c r="A787" s="7" t="s">
        <v>1627</v>
      </c>
      <c r="B787" s="20"/>
      <c r="C787" s="20">
        <v>1</v>
      </c>
      <c r="D787" s="20"/>
      <c r="E787" s="20"/>
      <c r="F787" s="20">
        <v>1</v>
      </c>
    </row>
    <row r="788" spans="1:6" x14ac:dyDescent="0.35">
      <c r="A788" s="7" t="s">
        <v>1168</v>
      </c>
      <c r="B788" s="20"/>
      <c r="C788" s="20">
        <v>1</v>
      </c>
      <c r="D788" s="20"/>
      <c r="E788" s="20"/>
      <c r="F788" s="20">
        <v>1</v>
      </c>
    </row>
    <row r="789" spans="1:6" x14ac:dyDescent="0.35">
      <c r="A789" s="7" t="s">
        <v>1103</v>
      </c>
      <c r="B789" s="20"/>
      <c r="C789" s="20">
        <v>1</v>
      </c>
      <c r="D789" s="20"/>
      <c r="E789" s="20"/>
      <c r="F789" s="20">
        <v>1</v>
      </c>
    </row>
    <row r="790" spans="1:6" x14ac:dyDescent="0.35">
      <c r="A790" s="7" t="s">
        <v>109</v>
      </c>
      <c r="B790" s="20"/>
      <c r="C790" s="20"/>
      <c r="D790" s="20"/>
      <c r="E790" s="20">
        <v>1</v>
      </c>
      <c r="F790" s="20">
        <v>1</v>
      </c>
    </row>
    <row r="791" spans="1:6" x14ac:dyDescent="0.35">
      <c r="A791" s="7" t="s">
        <v>2004</v>
      </c>
      <c r="B791" s="20"/>
      <c r="C791" s="20">
        <v>1</v>
      </c>
      <c r="D791" s="20"/>
      <c r="E791" s="20"/>
      <c r="F791" s="20">
        <v>1</v>
      </c>
    </row>
    <row r="792" spans="1:6" x14ac:dyDescent="0.35">
      <c r="A792" s="7" t="s">
        <v>889</v>
      </c>
      <c r="B792" s="20"/>
      <c r="C792" s="20"/>
      <c r="D792" s="20"/>
      <c r="E792" s="20">
        <v>1</v>
      </c>
      <c r="F792" s="20">
        <v>1</v>
      </c>
    </row>
    <row r="793" spans="1:6" x14ac:dyDescent="0.35">
      <c r="A793" s="7" t="s">
        <v>317</v>
      </c>
      <c r="B793" s="20"/>
      <c r="C793" s="20"/>
      <c r="D793" s="20"/>
      <c r="E793" s="20">
        <v>1</v>
      </c>
      <c r="F793" s="20">
        <v>1</v>
      </c>
    </row>
    <row r="794" spans="1:6" x14ac:dyDescent="0.35">
      <c r="A794" s="7" t="s">
        <v>528</v>
      </c>
      <c r="B794" s="20"/>
      <c r="C794" s="20"/>
      <c r="D794" s="20"/>
      <c r="E794" s="20">
        <v>1</v>
      </c>
      <c r="F794" s="20">
        <v>1</v>
      </c>
    </row>
    <row r="795" spans="1:6" x14ac:dyDescent="0.35">
      <c r="A795" s="7" t="s">
        <v>1407</v>
      </c>
      <c r="B795" s="20"/>
      <c r="C795" s="20"/>
      <c r="D795" s="20"/>
      <c r="E795" s="20">
        <v>1</v>
      </c>
      <c r="F795" s="20">
        <v>1</v>
      </c>
    </row>
    <row r="796" spans="1:6" x14ac:dyDescent="0.35">
      <c r="A796" s="7" t="s">
        <v>1415</v>
      </c>
      <c r="B796" s="20"/>
      <c r="C796" s="20"/>
      <c r="D796" s="20"/>
      <c r="E796" s="20">
        <v>1</v>
      </c>
      <c r="F796" s="20">
        <v>1</v>
      </c>
    </row>
    <row r="797" spans="1:6" x14ac:dyDescent="0.35">
      <c r="A797" s="7" t="s">
        <v>976</v>
      </c>
      <c r="B797" s="20"/>
      <c r="C797" s="20"/>
      <c r="D797" s="20"/>
      <c r="E797" s="20">
        <v>1</v>
      </c>
      <c r="F797" s="20">
        <v>1</v>
      </c>
    </row>
    <row r="798" spans="1:6" x14ac:dyDescent="0.35">
      <c r="A798" s="7" t="s">
        <v>356</v>
      </c>
      <c r="B798" s="20"/>
      <c r="C798" s="20"/>
      <c r="D798" s="20"/>
      <c r="E798" s="20">
        <v>1</v>
      </c>
      <c r="F798" s="20">
        <v>1</v>
      </c>
    </row>
    <row r="799" spans="1:6" x14ac:dyDescent="0.35">
      <c r="A799" s="7" t="s">
        <v>534</v>
      </c>
      <c r="B799" s="20"/>
      <c r="C799" s="20"/>
      <c r="D799" s="20"/>
      <c r="E799" s="20">
        <v>1</v>
      </c>
      <c r="F799" s="20">
        <v>1</v>
      </c>
    </row>
    <row r="800" spans="1:6" x14ac:dyDescent="0.35">
      <c r="A800" s="7" t="s">
        <v>1936</v>
      </c>
      <c r="B800" s="20"/>
      <c r="C800" s="20">
        <v>1</v>
      </c>
      <c r="D800" s="20"/>
      <c r="E800" s="20"/>
      <c r="F800" s="20">
        <v>1</v>
      </c>
    </row>
    <row r="801" spans="1:6" x14ac:dyDescent="0.35">
      <c r="A801" s="7" t="s">
        <v>580</v>
      </c>
      <c r="B801" s="20"/>
      <c r="C801" s="20"/>
      <c r="D801" s="20"/>
      <c r="E801" s="20">
        <v>1</v>
      </c>
      <c r="F801" s="20">
        <v>1</v>
      </c>
    </row>
    <row r="802" spans="1:6" x14ac:dyDescent="0.35">
      <c r="A802" s="7" t="s">
        <v>1425</v>
      </c>
      <c r="B802" s="20"/>
      <c r="C802" s="20">
        <v>1</v>
      </c>
      <c r="D802" s="20"/>
      <c r="E802" s="20"/>
      <c r="F802" s="20">
        <v>1</v>
      </c>
    </row>
    <row r="803" spans="1:6" x14ac:dyDescent="0.35">
      <c r="A803" s="7" t="s">
        <v>51</v>
      </c>
      <c r="B803" s="20"/>
      <c r="C803" s="20"/>
      <c r="D803" s="20"/>
      <c r="E803" s="20">
        <v>1</v>
      </c>
      <c r="F803" s="20">
        <v>1</v>
      </c>
    </row>
    <row r="804" spans="1:6" x14ac:dyDescent="0.35">
      <c r="A804" s="7" t="s">
        <v>1697</v>
      </c>
      <c r="B804" s="20"/>
      <c r="C804" s="20"/>
      <c r="D804" s="20"/>
      <c r="E804" s="20">
        <v>1</v>
      </c>
      <c r="F804" s="20">
        <v>1</v>
      </c>
    </row>
    <row r="805" spans="1:6" x14ac:dyDescent="0.35">
      <c r="A805" s="7" t="s">
        <v>1095</v>
      </c>
      <c r="B805" s="20"/>
      <c r="C805" s="20">
        <v>1</v>
      </c>
      <c r="D805" s="20"/>
      <c r="E805" s="20"/>
      <c r="F805" s="20">
        <v>1</v>
      </c>
    </row>
    <row r="806" spans="1:6" x14ac:dyDescent="0.35">
      <c r="A806" s="7" t="s">
        <v>149</v>
      </c>
      <c r="B806" s="20"/>
      <c r="C806" s="20">
        <v>1</v>
      </c>
      <c r="D806" s="20"/>
      <c r="E806" s="20"/>
      <c r="F806" s="20">
        <v>1</v>
      </c>
    </row>
    <row r="807" spans="1:6" x14ac:dyDescent="0.35">
      <c r="A807" s="7" t="s">
        <v>658</v>
      </c>
      <c r="B807" s="20"/>
      <c r="C807" s="20">
        <v>1</v>
      </c>
      <c r="D807" s="20"/>
      <c r="E807" s="20"/>
      <c r="F807" s="20">
        <v>1</v>
      </c>
    </row>
    <row r="808" spans="1:6" x14ac:dyDescent="0.35">
      <c r="A808" s="7" t="s">
        <v>884</v>
      </c>
      <c r="B808" s="20"/>
      <c r="C808" s="20">
        <v>1</v>
      </c>
      <c r="D808" s="20"/>
      <c r="E808" s="20"/>
      <c r="F808" s="20">
        <v>1</v>
      </c>
    </row>
    <row r="809" spans="1:6" x14ac:dyDescent="0.35">
      <c r="A809" s="7" t="s">
        <v>1228</v>
      </c>
      <c r="B809" s="20"/>
      <c r="C809" s="20"/>
      <c r="D809" s="20"/>
      <c r="E809" s="20">
        <v>1</v>
      </c>
      <c r="F809" s="20">
        <v>1</v>
      </c>
    </row>
    <row r="810" spans="1:6" x14ac:dyDescent="0.35">
      <c r="A810" s="7" t="s">
        <v>1737</v>
      </c>
      <c r="B810" s="20"/>
      <c r="C810" s="20">
        <v>1</v>
      </c>
      <c r="D810" s="20"/>
      <c r="E810" s="20"/>
      <c r="F810" s="20">
        <v>1</v>
      </c>
    </row>
    <row r="811" spans="1:6" x14ac:dyDescent="0.35">
      <c r="A811" s="7" t="s">
        <v>362</v>
      </c>
      <c r="B811" s="20"/>
      <c r="C811" s="20">
        <v>1</v>
      </c>
      <c r="D811" s="20"/>
      <c r="E811" s="20"/>
      <c r="F811" s="20">
        <v>1</v>
      </c>
    </row>
    <row r="812" spans="1:6" x14ac:dyDescent="0.35">
      <c r="A812" s="7" t="s">
        <v>1264</v>
      </c>
      <c r="B812" s="20">
        <v>1</v>
      </c>
      <c r="C812" s="20"/>
      <c r="D812" s="20"/>
      <c r="E812" s="20"/>
      <c r="F812" s="20">
        <v>1</v>
      </c>
    </row>
    <row r="813" spans="1:6" x14ac:dyDescent="0.35">
      <c r="A813" s="7" t="s">
        <v>1772</v>
      </c>
      <c r="B813" s="20"/>
      <c r="C813" s="20">
        <v>1</v>
      </c>
      <c r="D813" s="20"/>
      <c r="E813" s="20"/>
      <c r="F813" s="20">
        <v>1</v>
      </c>
    </row>
    <row r="814" spans="1:6" x14ac:dyDescent="0.35">
      <c r="A814" s="7" t="s">
        <v>261</v>
      </c>
      <c r="B814" s="20"/>
      <c r="C814" s="20"/>
      <c r="D814" s="20"/>
      <c r="E814" s="20">
        <v>1</v>
      </c>
      <c r="F814" s="20">
        <v>1</v>
      </c>
    </row>
    <row r="815" spans="1:6" x14ac:dyDescent="0.35">
      <c r="A815" s="7" t="s">
        <v>1438</v>
      </c>
      <c r="B815" s="20"/>
      <c r="C815" s="20">
        <v>1</v>
      </c>
      <c r="D815" s="20"/>
      <c r="E815" s="20"/>
      <c r="F815" s="20">
        <v>1</v>
      </c>
    </row>
    <row r="816" spans="1:6" x14ac:dyDescent="0.35">
      <c r="A816" s="7" t="s">
        <v>612</v>
      </c>
      <c r="B816" s="20"/>
      <c r="C816" s="20"/>
      <c r="D816" s="20"/>
      <c r="E816" s="20">
        <v>1</v>
      </c>
      <c r="F816" s="20">
        <v>1</v>
      </c>
    </row>
    <row r="817" spans="1:6" x14ac:dyDescent="0.35">
      <c r="A817" s="7" t="s">
        <v>698</v>
      </c>
      <c r="B817" s="20"/>
      <c r="C817" s="20">
        <v>1</v>
      </c>
      <c r="D817" s="20"/>
      <c r="E817" s="20"/>
      <c r="F817" s="20">
        <v>1</v>
      </c>
    </row>
    <row r="818" spans="1:6" x14ac:dyDescent="0.35">
      <c r="A818" s="7" t="s">
        <v>162</v>
      </c>
      <c r="B818" s="20"/>
      <c r="C818" s="20"/>
      <c r="D818" s="20"/>
      <c r="E818" s="20">
        <v>1</v>
      </c>
      <c r="F818" s="20">
        <v>1</v>
      </c>
    </row>
    <row r="819" spans="1:6" x14ac:dyDescent="0.35">
      <c r="A819" s="7" t="s">
        <v>1739</v>
      </c>
      <c r="B819" s="20"/>
      <c r="C819" s="20"/>
      <c r="D819" s="20"/>
      <c r="E819" s="20">
        <v>1</v>
      </c>
      <c r="F819" s="20">
        <v>1</v>
      </c>
    </row>
    <row r="820" spans="1:6" x14ac:dyDescent="0.35">
      <c r="A820" s="7" t="s">
        <v>324</v>
      </c>
      <c r="B820" s="20">
        <v>1</v>
      </c>
      <c r="C820" s="20"/>
      <c r="D820" s="20"/>
      <c r="E820" s="20"/>
      <c r="F820" s="20">
        <v>1</v>
      </c>
    </row>
    <row r="821" spans="1:6" x14ac:dyDescent="0.35">
      <c r="A821" s="7" t="s">
        <v>194</v>
      </c>
      <c r="B821" s="20"/>
      <c r="C821" s="20"/>
      <c r="D821" s="20"/>
      <c r="E821" s="20">
        <v>1</v>
      </c>
      <c r="F821" s="20">
        <v>1</v>
      </c>
    </row>
    <row r="822" spans="1:6" x14ac:dyDescent="0.35">
      <c r="A822" s="7" t="s">
        <v>1735</v>
      </c>
      <c r="B822" s="20"/>
      <c r="C822" s="20"/>
      <c r="D822" s="20"/>
      <c r="E822" s="20">
        <v>1</v>
      </c>
      <c r="F822" s="20">
        <v>1</v>
      </c>
    </row>
    <row r="823" spans="1:6" x14ac:dyDescent="0.35">
      <c r="A823" s="7" t="s">
        <v>432</v>
      </c>
      <c r="B823" s="20"/>
      <c r="C823" s="20">
        <v>1</v>
      </c>
      <c r="D823" s="20"/>
      <c r="E823" s="20"/>
      <c r="F823" s="20">
        <v>1</v>
      </c>
    </row>
    <row r="824" spans="1:6" x14ac:dyDescent="0.35">
      <c r="A824" s="7" t="s">
        <v>786</v>
      </c>
      <c r="B824" s="20"/>
      <c r="C824" s="20">
        <v>1</v>
      </c>
      <c r="D824" s="20"/>
      <c r="E824" s="20"/>
      <c r="F824" s="20">
        <v>1</v>
      </c>
    </row>
    <row r="825" spans="1:6" x14ac:dyDescent="0.35">
      <c r="A825" s="7" t="s">
        <v>1707</v>
      </c>
      <c r="B825" s="20"/>
      <c r="C825" s="20"/>
      <c r="D825" s="20"/>
      <c r="E825" s="20">
        <v>1</v>
      </c>
      <c r="F825" s="20">
        <v>1</v>
      </c>
    </row>
    <row r="826" spans="1:6" x14ac:dyDescent="0.35">
      <c r="A826" s="7" t="s">
        <v>1595</v>
      </c>
      <c r="B826" s="20"/>
      <c r="C826" s="20"/>
      <c r="D826" s="20"/>
      <c r="E826" s="20">
        <v>1</v>
      </c>
      <c r="F826" s="20">
        <v>1</v>
      </c>
    </row>
    <row r="827" spans="1:6" x14ac:dyDescent="0.35">
      <c r="A827" s="7" t="s">
        <v>1806</v>
      </c>
      <c r="B827" s="20"/>
      <c r="C827" s="20">
        <v>1</v>
      </c>
      <c r="D827" s="20"/>
      <c r="E827" s="20"/>
      <c r="F827" s="20">
        <v>1</v>
      </c>
    </row>
    <row r="828" spans="1:6" x14ac:dyDescent="0.35">
      <c r="A828" s="7" t="s">
        <v>1377</v>
      </c>
      <c r="B828" s="20"/>
      <c r="C828" s="20">
        <v>1</v>
      </c>
      <c r="D828" s="20"/>
      <c r="E828" s="20"/>
      <c r="F828" s="20">
        <v>1</v>
      </c>
    </row>
    <row r="829" spans="1:6" x14ac:dyDescent="0.35">
      <c r="A829" s="7" t="s">
        <v>382</v>
      </c>
      <c r="B829" s="20"/>
      <c r="C829" s="20"/>
      <c r="D829" s="20"/>
      <c r="E829" s="20">
        <v>1</v>
      </c>
      <c r="F829" s="20">
        <v>1</v>
      </c>
    </row>
    <row r="830" spans="1:6" x14ac:dyDescent="0.35">
      <c r="A830" s="7" t="s">
        <v>760</v>
      </c>
      <c r="B830" s="20"/>
      <c r="C830" s="20"/>
      <c r="D830" s="20"/>
      <c r="E830" s="20">
        <v>1</v>
      </c>
      <c r="F830" s="20">
        <v>1</v>
      </c>
    </row>
    <row r="831" spans="1:6" x14ac:dyDescent="0.35">
      <c r="A831" s="7" t="s">
        <v>1109</v>
      </c>
      <c r="B831" s="20"/>
      <c r="C831" s="20"/>
      <c r="D831" s="20"/>
      <c r="E831" s="20">
        <v>1</v>
      </c>
      <c r="F831" s="20">
        <v>1</v>
      </c>
    </row>
    <row r="832" spans="1:6" x14ac:dyDescent="0.35">
      <c r="A832" s="7" t="s">
        <v>1226</v>
      </c>
      <c r="B832" s="20"/>
      <c r="C832" s="20">
        <v>1</v>
      </c>
      <c r="D832" s="20"/>
      <c r="E832" s="20"/>
      <c r="F832" s="20">
        <v>1</v>
      </c>
    </row>
    <row r="833" spans="1:6" x14ac:dyDescent="0.35">
      <c r="A833" s="7" t="s">
        <v>1076</v>
      </c>
      <c r="B833" s="20"/>
      <c r="C833" s="20">
        <v>1</v>
      </c>
      <c r="D833" s="20"/>
      <c r="E833" s="20"/>
      <c r="F833" s="20">
        <v>1</v>
      </c>
    </row>
    <row r="834" spans="1:6" x14ac:dyDescent="0.35">
      <c r="A834" s="7" t="s">
        <v>849</v>
      </c>
      <c r="B834" s="20"/>
      <c r="C834" s="20">
        <v>1</v>
      </c>
      <c r="D834" s="20"/>
      <c r="E834" s="20"/>
      <c r="F834" s="20">
        <v>1</v>
      </c>
    </row>
    <row r="835" spans="1:6" x14ac:dyDescent="0.35">
      <c r="A835" s="7" t="s">
        <v>168</v>
      </c>
      <c r="B835" s="20"/>
      <c r="C835" s="20"/>
      <c r="D835" s="20"/>
      <c r="E835" s="20">
        <v>1</v>
      </c>
      <c r="F835" s="20">
        <v>1</v>
      </c>
    </row>
    <row r="836" spans="1:6" x14ac:dyDescent="0.35">
      <c r="A836" s="7" t="s">
        <v>893</v>
      </c>
      <c r="B836" s="20"/>
      <c r="C836" s="20"/>
      <c r="D836" s="20"/>
      <c r="E836" s="20">
        <v>1</v>
      </c>
      <c r="F836" s="20">
        <v>1</v>
      </c>
    </row>
    <row r="837" spans="1:6" x14ac:dyDescent="0.35">
      <c r="A837" s="7" t="s">
        <v>1500</v>
      </c>
      <c r="B837" s="20">
        <v>1</v>
      </c>
      <c r="C837" s="20"/>
      <c r="D837" s="20"/>
      <c r="E837" s="20"/>
      <c r="F837" s="20">
        <v>1</v>
      </c>
    </row>
    <row r="838" spans="1:6" x14ac:dyDescent="0.35">
      <c r="A838" s="7" t="s">
        <v>1162</v>
      </c>
      <c r="B838" s="20"/>
      <c r="C838" s="20"/>
      <c r="D838" s="20"/>
      <c r="E838" s="20">
        <v>1</v>
      </c>
      <c r="F838" s="20">
        <v>1</v>
      </c>
    </row>
    <row r="839" spans="1:6" x14ac:dyDescent="0.35">
      <c r="A839" s="7" t="s">
        <v>946</v>
      </c>
      <c r="B839" s="20"/>
      <c r="C839" s="20"/>
      <c r="D839" s="20"/>
      <c r="E839" s="20">
        <v>1</v>
      </c>
      <c r="F839" s="20">
        <v>1</v>
      </c>
    </row>
    <row r="840" spans="1:6" x14ac:dyDescent="0.35">
      <c r="A840" s="7" t="s">
        <v>646</v>
      </c>
      <c r="B840" s="20"/>
      <c r="C840" s="20">
        <v>1</v>
      </c>
      <c r="D840" s="20"/>
      <c r="E840" s="20"/>
      <c r="F840" s="20">
        <v>1</v>
      </c>
    </row>
    <row r="841" spans="1:6" x14ac:dyDescent="0.35">
      <c r="A841" s="7" t="s">
        <v>1934</v>
      </c>
      <c r="B841" s="20">
        <v>1</v>
      </c>
      <c r="C841" s="20"/>
      <c r="D841" s="20"/>
      <c r="E841" s="20"/>
      <c r="F841" s="20">
        <v>1</v>
      </c>
    </row>
    <row r="842" spans="1:6" x14ac:dyDescent="0.35">
      <c r="A842" s="7" t="s">
        <v>352</v>
      </c>
      <c r="B842" s="20"/>
      <c r="C842" s="20">
        <v>1</v>
      </c>
      <c r="D842" s="20"/>
      <c r="E842" s="20"/>
      <c r="F842" s="20">
        <v>1</v>
      </c>
    </row>
    <row r="843" spans="1:6" x14ac:dyDescent="0.35">
      <c r="A843" s="7" t="s">
        <v>460</v>
      </c>
      <c r="B843" s="20"/>
      <c r="C843" s="20">
        <v>1</v>
      </c>
      <c r="D843" s="20"/>
      <c r="E843" s="20"/>
      <c r="F843" s="20">
        <v>1</v>
      </c>
    </row>
    <row r="844" spans="1:6" x14ac:dyDescent="0.35">
      <c r="A844" s="7" t="s">
        <v>293</v>
      </c>
      <c r="B844" s="20"/>
      <c r="C844" s="20"/>
      <c r="D844" s="20"/>
      <c r="E844" s="20">
        <v>1</v>
      </c>
      <c r="F844" s="20">
        <v>1</v>
      </c>
    </row>
    <row r="845" spans="1:6" x14ac:dyDescent="0.35">
      <c r="A845" s="7" t="s">
        <v>282</v>
      </c>
      <c r="B845" s="20"/>
      <c r="C845" s="20">
        <v>1</v>
      </c>
      <c r="D845" s="20"/>
      <c r="E845" s="20"/>
      <c r="F845" s="20">
        <v>1</v>
      </c>
    </row>
    <row r="846" spans="1:6" x14ac:dyDescent="0.35">
      <c r="A846" s="7" t="s">
        <v>1242</v>
      </c>
      <c r="B846" s="20"/>
      <c r="C846" s="20">
        <v>1</v>
      </c>
      <c r="D846" s="20"/>
      <c r="E846" s="20"/>
      <c r="F846" s="20">
        <v>1</v>
      </c>
    </row>
    <row r="847" spans="1:6" x14ac:dyDescent="0.35">
      <c r="A847" s="7" t="s">
        <v>756</v>
      </c>
      <c r="B847" s="20"/>
      <c r="C847" s="20">
        <v>1</v>
      </c>
      <c r="D847" s="20"/>
      <c r="E847" s="20"/>
      <c r="F847" s="20">
        <v>1</v>
      </c>
    </row>
    <row r="848" spans="1:6" x14ac:dyDescent="0.35">
      <c r="A848" s="7" t="s">
        <v>588</v>
      </c>
      <c r="B848" s="20"/>
      <c r="C848" s="20"/>
      <c r="D848" s="20"/>
      <c r="E848" s="20">
        <v>1</v>
      </c>
      <c r="F848" s="20">
        <v>1</v>
      </c>
    </row>
    <row r="849" spans="1:6" x14ac:dyDescent="0.35">
      <c r="A849" s="7" t="s">
        <v>1822</v>
      </c>
      <c r="B849" s="20"/>
      <c r="C849" s="20">
        <v>1</v>
      </c>
      <c r="D849" s="20"/>
      <c r="E849" s="20"/>
      <c r="F849" s="20">
        <v>1</v>
      </c>
    </row>
    <row r="850" spans="1:6" x14ac:dyDescent="0.35">
      <c r="A850" s="7" t="s">
        <v>1884</v>
      </c>
      <c r="B850" s="20"/>
      <c r="C850" s="20">
        <v>1</v>
      </c>
      <c r="D850" s="20"/>
      <c r="E850" s="20"/>
      <c r="F850" s="20">
        <v>1</v>
      </c>
    </row>
    <row r="851" spans="1:6" x14ac:dyDescent="0.35">
      <c r="A851" s="7" t="s">
        <v>1900</v>
      </c>
      <c r="B851" s="20"/>
      <c r="C851" s="20"/>
      <c r="D851" s="20"/>
      <c r="E851" s="20">
        <v>1</v>
      </c>
      <c r="F851" s="20">
        <v>1</v>
      </c>
    </row>
    <row r="852" spans="1:6" x14ac:dyDescent="0.35">
      <c r="A852" s="7" t="s">
        <v>798</v>
      </c>
      <c r="B852" s="20"/>
      <c r="C852" s="20"/>
      <c r="D852" s="20"/>
      <c r="E852" s="20">
        <v>1</v>
      </c>
      <c r="F852" s="20">
        <v>1</v>
      </c>
    </row>
    <row r="853" spans="1:6" x14ac:dyDescent="0.35">
      <c r="A853" s="7" t="s">
        <v>1886</v>
      </c>
      <c r="B853" s="20"/>
      <c r="C853" s="20">
        <v>1</v>
      </c>
      <c r="D853" s="20"/>
      <c r="E853" s="20"/>
      <c r="F853" s="20">
        <v>1</v>
      </c>
    </row>
    <row r="854" spans="1:6" x14ac:dyDescent="0.35">
      <c r="A854" s="7" t="s">
        <v>1125</v>
      </c>
      <c r="B854" s="20"/>
      <c r="C854" s="20"/>
      <c r="D854" s="20"/>
      <c r="E854" s="20">
        <v>1</v>
      </c>
      <c r="F854" s="20">
        <v>1</v>
      </c>
    </row>
    <row r="855" spans="1:6" x14ac:dyDescent="0.35">
      <c r="A855" s="7" t="s">
        <v>1758</v>
      </c>
      <c r="B855" s="20"/>
      <c r="C855" s="20"/>
      <c r="D855" s="20"/>
      <c r="E855" s="20">
        <v>1</v>
      </c>
      <c r="F855" s="20">
        <v>1</v>
      </c>
    </row>
    <row r="856" spans="1:6" x14ac:dyDescent="0.35">
      <c r="A856" s="7" t="s">
        <v>384</v>
      </c>
      <c r="B856" s="20"/>
      <c r="C856" s="20"/>
      <c r="D856" s="20"/>
      <c r="E856" s="20">
        <v>1</v>
      </c>
      <c r="F856" s="20">
        <v>1</v>
      </c>
    </row>
    <row r="857" spans="1:6" x14ac:dyDescent="0.35">
      <c r="A857" s="7" t="s">
        <v>516</v>
      </c>
      <c r="B857" s="20"/>
      <c r="C857" s="20"/>
      <c r="D857" s="20"/>
      <c r="E857" s="20">
        <v>1</v>
      </c>
      <c r="F857" s="20">
        <v>1</v>
      </c>
    </row>
    <row r="858" spans="1:6" x14ac:dyDescent="0.35">
      <c r="A858" s="7" t="s">
        <v>1770</v>
      </c>
      <c r="B858" s="20"/>
      <c r="C858" s="20">
        <v>1</v>
      </c>
      <c r="D858" s="20"/>
      <c r="E858" s="20"/>
      <c r="F858" s="20">
        <v>1</v>
      </c>
    </row>
    <row r="859" spans="1:6" x14ac:dyDescent="0.35">
      <c r="A859" s="7" t="s">
        <v>1888</v>
      </c>
      <c r="B859" s="20"/>
      <c r="C859" s="20"/>
      <c r="D859" s="20"/>
      <c r="E859" s="20">
        <v>1</v>
      </c>
      <c r="F859" s="20">
        <v>1</v>
      </c>
    </row>
    <row r="860" spans="1:6" x14ac:dyDescent="0.35">
      <c r="A860" s="7" t="s">
        <v>374</v>
      </c>
      <c r="B860" s="20"/>
      <c r="C860" s="20">
        <v>1</v>
      </c>
      <c r="D860" s="20"/>
      <c r="E860" s="20"/>
      <c r="F860" s="20">
        <v>1</v>
      </c>
    </row>
    <row r="861" spans="1:6" x14ac:dyDescent="0.35">
      <c r="A861" s="7" t="s">
        <v>1488</v>
      </c>
      <c r="B861" s="20"/>
      <c r="C861" s="20">
        <v>1</v>
      </c>
      <c r="D861" s="20"/>
      <c r="E861" s="20"/>
      <c r="F861" s="20">
        <v>1</v>
      </c>
    </row>
    <row r="862" spans="1:6" x14ac:dyDescent="0.35">
      <c r="A862" s="7" t="s">
        <v>1848</v>
      </c>
      <c r="B862" s="20"/>
      <c r="C862" s="20"/>
      <c r="D862" s="20"/>
      <c r="E862" s="20">
        <v>1</v>
      </c>
      <c r="F862" s="20">
        <v>1</v>
      </c>
    </row>
    <row r="863" spans="1:6" x14ac:dyDescent="0.35">
      <c r="A863" s="7" t="s">
        <v>265</v>
      </c>
      <c r="B863" s="20"/>
      <c r="C863" s="20"/>
      <c r="D863" s="20"/>
      <c r="E863" s="20">
        <v>1</v>
      </c>
      <c r="F863" s="20">
        <v>1</v>
      </c>
    </row>
    <row r="864" spans="1:6" x14ac:dyDescent="0.35">
      <c r="A864" s="7" t="s">
        <v>1671</v>
      </c>
      <c r="B864" s="20"/>
      <c r="C864" s="20">
        <v>1</v>
      </c>
      <c r="D864" s="20"/>
      <c r="E864" s="20"/>
      <c r="F864" s="20">
        <v>1</v>
      </c>
    </row>
    <row r="865" spans="1:6" x14ac:dyDescent="0.35">
      <c r="A865" s="7" t="s">
        <v>948</v>
      </c>
      <c r="B865" s="20"/>
      <c r="C865" s="20">
        <v>1</v>
      </c>
      <c r="D865" s="20"/>
      <c r="E865" s="20"/>
      <c r="F865" s="20">
        <v>1</v>
      </c>
    </row>
    <row r="866" spans="1:6" x14ac:dyDescent="0.35">
      <c r="A866" s="7" t="s">
        <v>1660</v>
      </c>
      <c r="B866" s="20"/>
      <c r="C866" s="20"/>
      <c r="D866" s="20"/>
      <c r="E866" s="20">
        <v>1</v>
      </c>
      <c r="F866" s="20">
        <v>1</v>
      </c>
    </row>
    <row r="867" spans="1:6" x14ac:dyDescent="0.35">
      <c r="A867" s="7" t="s">
        <v>1990</v>
      </c>
      <c r="B867" s="20"/>
      <c r="C867" s="20"/>
      <c r="D867" s="20"/>
      <c r="E867" s="20">
        <v>1</v>
      </c>
      <c r="F867" s="20">
        <v>1</v>
      </c>
    </row>
    <row r="868" spans="1:6" x14ac:dyDescent="0.35">
      <c r="A868" s="7" t="s">
        <v>1274</v>
      </c>
      <c r="B868" s="20"/>
      <c r="C868" s="20"/>
      <c r="D868" s="20"/>
      <c r="E868" s="20">
        <v>1</v>
      </c>
      <c r="F868" s="20">
        <v>1</v>
      </c>
    </row>
    <row r="869" spans="1:6" x14ac:dyDescent="0.35">
      <c r="A869" s="7" t="s">
        <v>1480</v>
      </c>
      <c r="B869" s="20">
        <v>1</v>
      </c>
      <c r="C869" s="20"/>
      <c r="D869" s="20"/>
      <c r="E869" s="20"/>
      <c r="F869" s="20">
        <v>1</v>
      </c>
    </row>
    <row r="870" spans="1:6" x14ac:dyDescent="0.35">
      <c r="A870" s="7" t="s">
        <v>762</v>
      </c>
      <c r="B870" s="20"/>
      <c r="C870" s="20"/>
      <c r="D870" s="20">
        <v>1</v>
      </c>
      <c r="E870" s="20"/>
      <c r="F870" s="20">
        <v>1</v>
      </c>
    </row>
    <row r="871" spans="1:6" x14ac:dyDescent="0.35">
      <c r="A871" s="7" t="s">
        <v>251</v>
      </c>
      <c r="B871" s="20"/>
      <c r="C871" s="20"/>
      <c r="D871" s="20"/>
      <c r="E871" s="20">
        <v>1</v>
      </c>
      <c r="F871" s="20">
        <v>1</v>
      </c>
    </row>
    <row r="872" spans="1:6" x14ac:dyDescent="0.35">
      <c r="A872" s="7" t="s">
        <v>378</v>
      </c>
      <c r="B872" s="20"/>
      <c r="C872" s="20"/>
      <c r="D872" s="20"/>
      <c r="E872" s="20">
        <v>1</v>
      </c>
      <c r="F872" s="20">
        <v>1</v>
      </c>
    </row>
    <row r="873" spans="1:6" x14ac:dyDescent="0.35">
      <c r="A873" s="7" t="s">
        <v>568</v>
      </c>
      <c r="B873" s="20"/>
      <c r="C873" s="20"/>
      <c r="D873" s="20"/>
      <c r="E873" s="20">
        <v>1</v>
      </c>
      <c r="F873" s="20">
        <v>1</v>
      </c>
    </row>
    <row r="874" spans="1:6" x14ac:dyDescent="0.35">
      <c r="A874" s="7" t="s">
        <v>2019</v>
      </c>
      <c r="B874" s="20"/>
      <c r="C874" s="20">
        <v>1</v>
      </c>
      <c r="D874" s="20"/>
      <c r="E874" s="20"/>
      <c r="F874" s="20">
        <v>1</v>
      </c>
    </row>
    <row r="875" spans="1:6" x14ac:dyDescent="0.35">
      <c r="A875" s="7" t="s">
        <v>1679</v>
      </c>
      <c r="B875" s="20"/>
      <c r="C875" s="20"/>
      <c r="D875" s="20"/>
      <c r="E875" s="20">
        <v>1</v>
      </c>
      <c r="F875" s="20">
        <v>1</v>
      </c>
    </row>
    <row r="876" spans="1:6" x14ac:dyDescent="0.35">
      <c r="A876" s="7" t="s">
        <v>732</v>
      </c>
      <c r="B876" s="20"/>
      <c r="C876" s="20">
        <v>1</v>
      </c>
      <c r="D876" s="20"/>
      <c r="E876" s="20"/>
      <c r="F876" s="20">
        <v>1</v>
      </c>
    </row>
    <row r="877" spans="1:6" x14ac:dyDescent="0.35">
      <c r="A877" s="7" t="s">
        <v>901</v>
      </c>
      <c r="B877" s="20"/>
      <c r="C877" s="20"/>
      <c r="D877" s="20"/>
      <c r="E877" s="20">
        <v>1</v>
      </c>
      <c r="F877" s="20">
        <v>1</v>
      </c>
    </row>
    <row r="878" spans="1:6" x14ac:dyDescent="0.35">
      <c r="A878" s="7" t="s">
        <v>1880</v>
      </c>
      <c r="B878" s="20"/>
      <c r="C878" s="20"/>
      <c r="D878" s="20"/>
      <c r="E878" s="20">
        <v>1</v>
      </c>
      <c r="F878" s="20">
        <v>1</v>
      </c>
    </row>
    <row r="879" spans="1:6" x14ac:dyDescent="0.35">
      <c r="A879" s="7" t="s">
        <v>1762</v>
      </c>
      <c r="B879" s="20"/>
      <c r="C879" s="20"/>
      <c r="D879" s="20"/>
      <c r="E879" s="20">
        <v>1</v>
      </c>
      <c r="F879" s="20">
        <v>1</v>
      </c>
    </row>
    <row r="880" spans="1:6" x14ac:dyDescent="0.35">
      <c r="A880" s="7" t="s">
        <v>1603</v>
      </c>
      <c r="B880" s="20"/>
      <c r="C880" s="20"/>
      <c r="D880" s="20"/>
      <c r="E880" s="20">
        <v>1</v>
      </c>
      <c r="F880" s="20">
        <v>1</v>
      </c>
    </row>
    <row r="881" spans="1:6" x14ac:dyDescent="0.35">
      <c r="A881" s="7" t="s">
        <v>1643</v>
      </c>
      <c r="B881" s="20"/>
      <c r="C881" s="20"/>
      <c r="D881" s="20"/>
      <c r="E881" s="20">
        <v>1</v>
      </c>
      <c r="F881" s="20">
        <v>1</v>
      </c>
    </row>
    <row r="882" spans="1:6" x14ac:dyDescent="0.35">
      <c r="A882" s="7" t="s">
        <v>933</v>
      </c>
      <c r="B882" s="20"/>
      <c r="C882" s="20"/>
      <c r="D882" s="20"/>
      <c r="E882" s="20">
        <v>1</v>
      </c>
      <c r="F882" s="20">
        <v>1</v>
      </c>
    </row>
    <row r="883" spans="1:6" x14ac:dyDescent="0.35">
      <c r="A883" s="7" t="s">
        <v>1898</v>
      </c>
      <c r="B883" s="20"/>
      <c r="C883" s="20"/>
      <c r="D883" s="20"/>
      <c r="E883" s="20">
        <v>1</v>
      </c>
      <c r="F883" s="20">
        <v>1</v>
      </c>
    </row>
    <row r="884" spans="1:6" x14ac:dyDescent="0.35">
      <c r="A884" s="7" t="s">
        <v>320</v>
      </c>
      <c r="B884" s="20"/>
      <c r="C884" s="20">
        <v>1</v>
      </c>
      <c r="D884" s="20"/>
      <c r="E884" s="20"/>
      <c r="F884" s="20">
        <v>1</v>
      </c>
    </row>
    <row r="885" spans="1:6" x14ac:dyDescent="0.35">
      <c r="A885" s="7" t="s">
        <v>372</v>
      </c>
      <c r="B885" s="20"/>
      <c r="C885" s="20"/>
      <c r="D885" s="20"/>
      <c r="E885" s="20">
        <v>1</v>
      </c>
      <c r="F885" s="20">
        <v>1</v>
      </c>
    </row>
    <row r="886" spans="1:6" x14ac:dyDescent="0.35">
      <c r="A886" s="7" t="s">
        <v>1508</v>
      </c>
      <c r="B886" s="20"/>
      <c r="C886" s="20"/>
      <c r="D886" s="20"/>
      <c r="E886" s="20">
        <v>1</v>
      </c>
      <c r="F886" s="20">
        <v>1</v>
      </c>
    </row>
    <row r="887" spans="1:6" x14ac:dyDescent="0.35">
      <c r="A887" s="7" t="s">
        <v>1368</v>
      </c>
      <c r="B887" s="20"/>
      <c r="C887" s="20">
        <v>1</v>
      </c>
      <c r="D887" s="20"/>
      <c r="E887" s="20"/>
      <c r="F887" s="20">
        <v>1</v>
      </c>
    </row>
    <row r="888" spans="1:6" x14ac:dyDescent="0.35">
      <c r="A888" s="7" t="s">
        <v>87</v>
      </c>
      <c r="B888" s="20"/>
      <c r="C888" s="20"/>
      <c r="D888" s="20"/>
      <c r="E888" s="20">
        <v>1</v>
      </c>
      <c r="F888" s="20">
        <v>1</v>
      </c>
    </row>
    <row r="889" spans="1:6" x14ac:dyDescent="0.35">
      <c r="A889" s="7" t="s">
        <v>626</v>
      </c>
      <c r="B889" s="20"/>
      <c r="C889" s="20"/>
      <c r="D889" s="20"/>
      <c r="E889" s="20">
        <v>1</v>
      </c>
      <c r="F889" s="20">
        <v>1</v>
      </c>
    </row>
    <row r="890" spans="1:6" x14ac:dyDescent="0.35">
      <c r="A890" s="7" t="s">
        <v>438</v>
      </c>
      <c r="B890" s="20"/>
      <c r="C890" s="20">
        <v>1</v>
      </c>
      <c r="D890" s="20"/>
      <c r="E890" s="20"/>
      <c r="F890" s="20">
        <v>1</v>
      </c>
    </row>
    <row r="891" spans="1:6" x14ac:dyDescent="0.35">
      <c r="A891" s="7" t="s">
        <v>1332</v>
      </c>
      <c r="B891" s="20"/>
      <c r="C891" s="20">
        <v>1</v>
      </c>
      <c r="D891" s="20"/>
      <c r="E891" s="20"/>
      <c r="F891" s="20">
        <v>1</v>
      </c>
    </row>
    <row r="892" spans="1:6" x14ac:dyDescent="0.35">
      <c r="A892" s="7" t="s">
        <v>1550</v>
      </c>
      <c r="B892" s="20"/>
      <c r="C892" s="20"/>
      <c r="D892" s="20"/>
      <c r="E892" s="20">
        <v>1</v>
      </c>
      <c r="F892" s="20">
        <v>1</v>
      </c>
    </row>
    <row r="893" spans="1:6" x14ac:dyDescent="0.35">
      <c r="A893" s="7" t="s">
        <v>342</v>
      </c>
      <c r="B893" s="20"/>
      <c r="C893" s="20"/>
      <c r="D893" s="20"/>
      <c r="E893" s="20">
        <v>1</v>
      </c>
      <c r="F893" s="20">
        <v>1</v>
      </c>
    </row>
    <row r="894" spans="1:6" x14ac:dyDescent="0.35">
      <c r="A894" s="7" t="s">
        <v>94</v>
      </c>
      <c r="B894" s="20"/>
      <c r="C894" s="20"/>
      <c r="D894" s="20"/>
      <c r="E894" s="20">
        <v>1</v>
      </c>
      <c r="F894" s="20">
        <v>1</v>
      </c>
    </row>
    <row r="895" spans="1:6" x14ac:dyDescent="0.35">
      <c r="A895" s="7" t="s">
        <v>1182</v>
      </c>
      <c r="B895" s="20"/>
      <c r="C895" s="20"/>
      <c r="D895" s="20"/>
      <c r="E895" s="20">
        <v>1</v>
      </c>
      <c r="F895" s="20">
        <v>1</v>
      </c>
    </row>
    <row r="896" spans="1:6" x14ac:dyDescent="0.35">
      <c r="A896" s="7" t="s">
        <v>1741</v>
      </c>
      <c r="B896" s="20"/>
      <c r="C896" s="20"/>
      <c r="D896" s="20"/>
      <c r="E896" s="20">
        <v>1</v>
      </c>
      <c r="F896" s="20">
        <v>1</v>
      </c>
    </row>
    <row r="897" spans="1:6" x14ac:dyDescent="0.35">
      <c r="A897" s="7" t="s">
        <v>1524</v>
      </c>
      <c r="B897" s="20"/>
      <c r="C897" s="20"/>
      <c r="D897" s="20"/>
      <c r="E897" s="20">
        <v>1</v>
      </c>
      <c r="F897" s="20">
        <v>1</v>
      </c>
    </row>
    <row r="898" spans="1:6" x14ac:dyDescent="0.35">
      <c r="A898" s="7" t="s">
        <v>1429</v>
      </c>
      <c r="B898" s="20"/>
      <c r="C898" s="20"/>
      <c r="D898" s="20"/>
      <c r="E898" s="20">
        <v>1</v>
      </c>
      <c r="F898" s="20">
        <v>1</v>
      </c>
    </row>
    <row r="899" spans="1:6" x14ac:dyDescent="0.35">
      <c r="A899" s="7" t="s">
        <v>313</v>
      </c>
      <c r="B899" s="20"/>
      <c r="C899" s="20"/>
      <c r="D899" s="20"/>
      <c r="E899" s="20">
        <v>1</v>
      </c>
      <c r="F899" s="20">
        <v>1</v>
      </c>
    </row>
    <row r="900" spans="1:6" x14ac:dyDescent="0.35">
      <c r="A900" s="7" t="s">
        <v>368</v>
      </c>
      <c r="B900" s="20"/>
      <c r="C900" s="20"/>
      <c r="D900" s="20"/>
      <c r="E900" s="20">
        <v>1</v>
      </c>
      <c r="F900" s="20">
        <v>1</v>
      </c>
    </row>
    <row r="901" spans="1:6" x14ac:dyDescent="0.35">
      <c r="A901" s="7" t="s">
        <v>674</v>
      </c>
      <c r="B901" s="20"/>
      <c r="C901" s="20"/>
      <c r="D901" s="20"/>
      <c r="E901" s="20">
        <v>1</v>
      </c>
      <c r="F901" s="20">
        <v>1</v>
      </c>
    </row>
    <row r="902" spans="1:6" x14ac:dyDescent="0.35">
      <c r="A902" s="7" t="s">
        <v>718</v>
      </c>
      <c r="B902" s="20"/>
      <c r="C902" s="20"/>
      <c r="D902" s="20"/>
      <c r="E902" s="20">
        <v>1</v>
      </c>
      <c r="F902" s="20">
        <v>1</v>
      </c>
    </row>
    <row r="903" spans="1:6" x14ac:dyDescent="0.35">
      <c r="A903" s="7" t="s">
        <v>826</v>
      </c>
      <c r="B903" s="20"/>
      <c r="C903" s="20">
        <v>1</v>
      </c>
      <c r="D903" s="20"/>
      <c r="E903" s="20"/>
      <c r="F903" s="20">
        <v>1</v>
      </c>
    </row>
    <row r="904" spans="1:6" x14ac:dyDescent="0.35">
      <c r="A904" s="7" t="s">
        <v>1304</v>
      </c>
      <c r="B904" s="20"/>
      <c r="C904" s="20"/>
      <c r="D904" s="20"/>
      <c r="E904" s="20">
        <v>1</v>
      </c>
      <c r="F904" s="20">
        <v>1</v>
      </c>
    </row>
    <row r="905" spans="1:6" x14ac:dyDescent="0.35">
      <c r="A905" s="7" t="s">
        <v>917</v>
      </c>
      <c r="B905" s="20">
        <v>1</v>
      </c>
      <c r="C905" s="20"/>
      <c r="D905" s="20"/>
      <c r="E905" s="20"/>
      <c r="F905" s="20">
        <v>1</v>
      </c>
    </row>
    <row r="906" spans="1:6" x14ac:dyDescent="0.35">
      <c r="A906" s="7" t="s">
        <v>466</v>
      </c>
      <c r="B906" s="20"/>
      <c r="C906" s="20"/>
      <c r="D906" s="20"/>
      <c r="E906" s="20">
        <v>1</v>
      </c>
      <c r="F906" s="20">
        <v>1</v>
      </c>
    </row>
    <row r="907" spans="1:6" x14ac:dyDescent="0.35">
      <c r="A907" s="7" t="s">
        <v>1448</v>
      </c>
      <c r="B907" s="20"/>
      <c r="C907" s="20">
        <v>1</v>
      </c>
      <c r="D907" s="20"/>
      <c r="E907" s="20"/>
      <c r="F907" s="20">
        <v>1</v>
      </c>
    </row>
    <row r="908" spans="1:6" x14ac:dyDescent="0.35">
      <c r="A908" s="7" t="s">
        <v>1498</v>
      </c>
      <c r="B908" s="20"/>
      <c r="C908" s="20"/>
      <c r="D908" s="20"/>
      <c r="E908" s="20">
        <v>1</v>
      </c>
      <c r="F908" s="20">
        <v>1</v>
      </c>
    </row>
    <row r="909" spans="1:6" x14ac:dyDescent="0.35">
      <c r="A909" s="7" t="s">
        <v>426</v>
      </c>
      <c r="B909" s="20"/>
      <c r="C909" s="20"/>
      <c r="D909" s="20"/>
      <c r="E909" s="20">
        <v>1</v>
      </c>
      <c r="F909" s="20">
        <v>1</v>
      </c>
    </row>
    <row r="910" spans="1:6" x14ac:dyDescent="0.35">
      <c r="A910" s="7" t="s">
        <v>1854</v>
      </c>
      <c r="B910" s="20"/>
      <c r="C910" s="20"/>
      <c r="D910" s="20"/>
      <c r="E910" s="20">
        <v>1</v>
      </c>
      <c r="F910" s="20">
        <v>1</v>
      </c>
    </row>
    <row r="911" spans="1:6" x14ac:dyDescent="0.35">
      <c r="A911" s="7" t="s">
        <v>503</v>
      </c>
      <c r="B911" s="20"/>
      <c r="C911" s="20"/>
      <c r="D911" s="20"/>
      <c r="E911" s="20">
        <v>1</v>
      </c>
      <c r="F911" s="20">
        <v>1</v>
      </c>
    </row>
    <row r="912" spans="1:6" x14ac:dyDescent="0.35">
      <c r="A912" s="7" t="s">
        <v>43</v>
      </c>
      <c r="B912" s="20"/>
      <c r="C912" s="20"/>
      <c r="D912" s="20"/>
      <c r="E912" s="20">
        <v>1</v>
      </c>
      <c r="F912" s="20">
        <v>1</v>
      </c>
    </row>
    <row r="913" spans="1:6" x14ac:dyDescent="0.35">
      <c r="A913" s="7" t="s">
        <v>1202</v>
      </c>
      <c r="B913" s="20"/>
      <c r="C913" s="20"/>
      <c r="D913" s="20"/>
      <c r="E913" s="20">
        <v>1</v>
      </c>
      <c r="F913" s="20">
        <v>1</v>
      </c>
    </row>
    <row r="914" spans="1:6" x14ac:dyDescent="0.35">
      <c r="A914" s="7" t="s">
        <v>1280</v>
      </c>
      <c r="B914" s="20"/>
      <c r="C914" s="20">
        <v>1</v>
      </c>
      <c r="D914" s="20"/>
      <c r="E914" s="20"/>
      <c r="F914" s="20">
        <v>1</v>
      </c>
    </row>
    <row r="915" spans="1:6" x14ac:dyDescent="0.35">
      <c r="A915" s="7" t="s">
        <v>1086</v>
      </c>
      <c r="B915" s="20"/>
      <c r="C915" s="20"/>
      <c r="D915" s="20"/>
      <c r="E915" s="20">
        <v>1</v>
      </c>
      <c r="F915" s="20">
        <v>1</v>
      </c>
    </row>
    <row r="916" spans="1:6" x14ac:dyDescent="0.35">
      <c r="A916" s="7" t="s">
        <v>144</v>
      </c>
      <c r="B916" s="20"/>
      <c r="C916" s="20"/>
      <c r="D916" s="20"/>
      <c r="E916" s="20">
        <v>1</v>
      </c>
      <c r="F916" s="20">
        <v>1</v>
      </c>
    </row>
    <row r="917" spans="1:6" x14ac:dyDescent="0.35">
      <c r="A917" s="7" t="s">
        <v>1992</v>
      </c>
      <c r="B917" s="20"/>
      <c r="C917" s="20">
        <v>1</v>
      </c>
      <c r="D917" s="20"/>
      <c r="E917" s="20"/>
      <c r="F917" s="20">
        <v>1</v>
      </c>
    </row>
    <row r="918" spans="1:6" x14ac:dyDescent="0.35">
      <c r="A918" s="7" t="s">
        <v>416</v>
      </c>
      <c r="B918" s="20"/>
      <c r="C918" s="20"/>
      <c r="D918" s="20"/>
      <c r="E918" s="20">
        <v>1</v>
      </c>
      <c r="F918" s="20">
        <v>1</v>
      </c>
    </row>
    <row r="919" spans="1:6" x14ac:dyDescent="0.35">
      <c r="A919" s="7" t="s">
        <v>1194</v>
      </c>
      <c r="B919" s="20"/>
      <c r="C919" s="20">
        <v>1</v>
      </c>
      <c r="D919" s="20"/>
      <c r="E919" s="20"/>
      <c r="F919" s="20">
        <v>1</v>
      </c>
    </row>
    <row r="920" spans="1:6" x14ac:dyDescent="0.35">
      <c r="A920" s="7" t="s">
        <v>1034</v>
      </c>
      <c r="B920" s="20"/>
      <c r="C920" s="20"/>
      <c r="D920" s="20"/>
      <c r="E920" s="20">
        <v>1</v>
      </c>
      <c r="F920" s="20">
        <v>1</v>
      </c>
    </row>
    <row r="921" spans="1:6" x14ac:dyDescent="0.35">
      <c r="A921" s="7" t="s">
        <v>1701</v>
      </c>
      <c r="B921" s="20"/>
      <c r="C921" s="20"/>
      <c r="D921" s="20"/>
      <c r="E921" s="20">
        <v>1</v>
      </c>
      <c r="F921" s="20">
        <v>1</v>
      </c>
    </row>
    <row r="922" spans="1:6" x14ac:dyDescent="0.35">
      <c r="A922" s="7" t="s">
        <v>1715</v>
      </c>
      <c r="B922" s="20"/>
      <c r="C922" s="20"/>
      <c r="D922" s="20"/>
      <c r="E922" s="20">
        <v>1</v>
      </c>
      <c r="F922" s="20">
        <v>1</v>
      </c>
    </row>
    <row r="923" spans="1:6" x14ac:dyDescent="0.35">
      <c r="A923" s="7" t="s">
        <v>408</v>
      </c>
      <c r="B923" s="20"/>
      <c r="C923" s="20">
        <v>1</v>
      </c>
      <c r="D923" s="20"/>
      <c r="E923" s="20"/>
      <c r="F923" s="20">
        <v>1</v>
      </c>
    </row>
    <row r="924" spans="1:6" x14ac:dyDescent="0.35">
      <c r="A924" s="7" t="s">
        <v>824</v>
      </c>
      <c r="B924" s="20"/>
      <c r="C924" s="20">
        <v>1</v>
      </c>
      <c r="D924" s="20"/>
      <c r="E924" s="20"/>
      <c r="F924" s="20">
        <v>1</v>
      </c>
    </row>
    <row r="925" spans="1:6" x14ac:dyDescent="0.35">
      <c r="A925" s="7" t="s">
        <v>270</v>
      </c>
      <c r="B925" s="20"/>
      <c r="C925" s="20">
        <v>1</v>
      </c>
      <c r="D925" s="20"/>
      <c r="E925" s="20"/>
      <c r="F925" s="20">
        <v>1</v>
      </c>
    </row>
    <row r="926" spans="1:6" x14ac:dyDescent="0.35">
      <c r="A926" s="7" t="s">
        <v>538</v>
      </c>
      <c r="B926" s="20"/>
      <c r="C926" s="20"/>
      <c r="D926" s="20"/>
      <c r="E926" s="20">
        <v>1</v>
      </c>
      <c r="F926" s="20">
        <v>1</v>
      </c>
    </row>
    <row r="927" spans="1:6" x14ac:dyDescent="0.35">
      <c r="A927" s="7" t="s">
        <v>2000</v>
      </c>
      <c r="B927" s="20"/>
      <c r="C927" s="20">
        <v>1</v>
      </c>
      <c r="D927" s="20"/>
      <c r="E927" s="20"/>
      <c r="F927" s="20">
        <v>1</v>
      </c>
    </row>
    <row r="928" spans="1:6" x14ac:dyDescent="0.35">
      <c r="A928" s="7" t="s">
        <v>125</v>
      </c>
      <c r="B928" s="20"/>
      <c r="C928" s="20"/>
      <c r="D928" s="20"/>
      <c r="E928" s="20">
        <v>1</v>
      </c>
      <c r="F928" s="20">
        <v>1</v>
      </c>
    </row>
    <row r="929" spans="1:6" x14ac:dyDescent="0.35">
      <c r="A929" s="7" t="s">
        <v>284</v>
      </c>
      <c r="B929" s="20"/>
      <c r="C929" s="20"/>
      <c r="D929" s="20"/>
      <c r="E929" s="20">
        <v>1</v>
      </c>
      <c r="F929" s="20">
        <v>1</v>
      </c>
    </row>
    <row r="930" spans="1:6" x14ac:dyDescent="0.35">
      <c r="A930" s="7" t="s">
        <v>1512</v>
      </c>
      <c r="B930" s="20"/>
      <c r="C930" s="20"/>
      <c r="D930" s="20"/>
      <c r="E930" s="20">
        <v>1</v>
      </c>
      <c r="F930" s="20">
        <v>1</v>
      </c>
    </row>
    <row r="931" spans="1:6" x14ac:dyDescent="0.35">
      <c r="A931" s="7" t="s">
        <v>1794</v>
      </c>
      <c r="B931" s="20"/>
      <c r="C931" s="20">
        <v>1</v>
      </c>
      <c r="D931" s="20"/>
      <c r="E931" s="20"/>
      <c r="F931" s="20">
        <v>1</v>
      </c>
    </row>
    <row r="932" spans="1:6" x14ac:dyDescent="0.35">
      <c r="A932" s="7" t="s">
        <v>1971</v>
      </c>
      <c r="B932" s="20"/>
      <c r="C932" s="20">
        <v>1</v>
      </c>
      <c r="D932" s="20"/>
      <c r="E932" s="20"/>
      <c r="F932" s="20">
        <v>1</v>
      </c>
    </row>
    <row r="933" spans="1:6" x14ac:dyDescent="0.35">
      <c r="A933" s="7" t="s">
        <v>259</v>
      </c>
      <c r="B933" s="20"/>
      <c r="C933" s="20"/>
      <c r="D933" s="20"/>
      <c r="E933" s="20">
        <v>1</v>
      </c>
      <c r="F933" s="20">
        <v>1</v>
      </c>
    </row>
    <row r="934" spans="1:6" x14ac:dyDescent="0.35">
      <c r="A934" s="7" t="s">
        <v>1462</v>
      </c>
      <c r="B934" s="20"/>
      <c r="C934" s="20"/>
      <c r="D934" s="20"/>
      <c r="E934" s="20">
        <v>1</v>
      </c>
      <c r="F934" s="20">
        <v>1</v>
      </c>
    </row>
    <row r="935" spans="1:6" x14ac:dyDescent="0.35">
      <c r="A935" s="7" t="s">
        <v>648</v>
      </c>
      <c r="B935" s="20"/>
      <c r="C935" s="20"/>
      <c r="D935" s="20"/>
      <c r="E935" s="20">
        <v>1</v>
      </c>
      <c r="F935" s="20">
        <v>1</v>
      </c>
    </row>
    <row r="936" spans="1:6" x14ac:dyDescent="0.35">
      <c r="A936" s="7" t="s">
        <v>1850</v>
      </c>
      <c r="B936" s="20"/>
      <c r="C936" s="20"/>
      <c r="D936" s="20"/>
      <c r="E936" s="20">
        <v>1</v>
      </c>
      <c r="F936" s="20">
        <v>1</v>
      </c>
    </row>
    <row r="937" spans="1:6" x14ac:dyDescent="0.35">
      <c r="A937" s="7" t="s">
        <v>499</v>
      </c>
      <c r="B937" s="20"/>
      <c r="C937" s="20">
        <v>1</v>
      </c>
      <c r="D937" s="20"/>
      <c r="E937" s="20"/>
      <c r="F937" s="20">
        <v>1</v>
      </c>
    </row>
    <row r="938" spans="1:6" x14ac:dyDescent="0.35">
      <c r="A938" s="7" t="s">
        <v>1390</v>
      </c>
      <c r="B938" s="20"/>
      <c r="C938" s="20"/>
      <c r="D938" s="20"/>
      <c r="E938" s="20">
        <v>1</v>
      </c>
      <c r="F938" s="20">
        <v>1</v>
      </c>
    </row>
    <row r="939" spans="1:6" x14ac:dyDescent="0.35">
      <c r="A939" s="7" t="s">
        <v>1546</v>
      </c>
      <c r="B939" s="20"/>
      <c r="C939" s="20"/>
      <c r="D939" s="20"/>
      <c r="E939" s="20">
        <v>1</v>
      </c>
      <c r="F939" s="20">
        <v>1</v>
      </c>
    </row>
    <row r="940" spans="1:6" x14ac:dyDescent="0.35">
      <c r="A940" s="7" t="s">
        <v>1502</v>
      </c>
      <c r="B940" s="20"/>
      <c r="C940" s="20">
        <v>1</v>
      </c>
      <c r="D940" s="20"/>
      <c r="E940" s="20"/>
      <c r="F940" s="20">
        <v>1</v>
      </c>
    </row>
    <row r="941" spans="1:6" x14ac:dyDescent="0.35">
      <c r="A941" s="7" t="s">
        <v>1812</v>
      </c>
      <c r="B941" s="20"/>
      <c r="C941" s="20"/>
      <c r="D941" s="20"/>
      <c r="E941" s="20">
        <v>1</v>
      </c>
      <c r="F941" s="20">
        <v>1</v>
      </c>
    </row>
    <row r="942" spans="1:6" x14ac:dyDescent="0.35">
      <c r="A942" s="7" t="s">
        <v>1969</v>
      </c>
      <c r="B942" s="20"/>
      <c r="C942" s="20">
        <v>1</v>
      </c>
      <c r="D942" s="20"/>
      <c r="E942" s="20"/>
      <c r="F942" s="20">
        <v>1</v>
      </c>
    </row>
    <row r="943" spans="1:6" x14ac:dyDescent="0.35">
      <c r="A943" s="7" t="s">
        <v>1248</v>
      </c>
      <c r="B943" s="20"/>
      <c r="C943" s="20"/>
      <c r="D943" s="20"/>
      <c r="E943" s="20">
        <v>1</v>
      </c>
      <c r="F943" s="20">
        <v>1</v>
      </c>
    </row>
    <row r="944" spans="1:6" x14ac:dyDescent="0.35">
      <c r="A944" s="7" t="s">
        <v>211</v>
      </c>
      <c r="B944" s="20"/>
      <c r="C944" s="20"/>
      <c r="D944" s="20"/>
      <c r="E944" s="20">
        <v>1</v>
      </c>
      <c r="F944" s="20">
        <v>1</v>
      </c>
    </row>
    <row r="945" spans="1:6" x14ac:dyDescent="0.35">
      <c r="A945" s="7" t="s">
        <v>1780</v>
      </c>
      <c r="B945" s="20"/>
      <c r="C945" s="20"/>
      <c r="D945" s="20"/>
      <c r="E945" s="20">
        <v>1</v>
      </c>
      <c r="F945" s="20">
        <v>1</v>
      </c>
    </row>
    <row r="946" spans="1:6" x14ac:dyDescent="0.35">
      <c r="A946" s="7" t="s">
        <v>728</v>
      </c>
      <c r="B946" s="20"/>
      <c r="C946" s="20"/>
      <c r="D946" s="20"/>
      <c r="E946" s="20">
        <v>1</v>
      </c>
      <c r="F946" s="20">
        <v>1</v>
      </c>
    </row>
    <row r="947" spans="1:6" x14ac:dyDescent="0.35">
      <c r="A947" s="7" t="s">
        <v>1346</v>
      </c>
      <c r="B947" s="20"/>
      <c r="C947" s="20"/>
      <c r="D947" s="20"/>
      <c r="E947" s="20">
        <v>1</v>
      </c>
      <c r="F947" s="20">
        <v>1</v>
      </c>
    </row>
    <row r="948" spans="1:6" x14ac:dyDescent="0.35">
      <c r="A948" s="7" t="s">
        <v>978</v>
      </c>
      <c r="B948" s="20"/>
      <c r="C948" s="20"/>
      <c r="D948" s="20"/>
      <c r="E948" s="20">
        <v>1</v>
      </c>
      <c r="F948" s="20">
        <v>1</v>
      </c>
    </row>
    <row r="949" spans="1:6" x14ac:dyDescent="0.35">
      <c r="A949" s="7" t="s">
        <v>217</v>
      </c>
      <c r="B949" s="20"/>
      <c r="C949" s="20"/>
      <c r="D949" s="20"/>
      <c r="E949" s="20">
        <v>1</v>
      </c>
      <c r="F949" s="20">
        <v>1</v>
      </c>
    </row>
    <row r="950" spans="1:6" x14ac:dyDescent="0.35">
      <c r="A950" s="7" t="s">
        <v>1965</v>
      </c>
      <c r="B950" s="20"/>
      <c r="C950" s="20"/>
      <c r="D950" s="20"/>
      <c r="E950" s="20">
        <v>1</v>
      </c>
      <c r="F950" s="20">
        <v>1</v>
      </c>
    </row>
    <row r="951" spans="1:6" x14ac:dyDescent="0.35">
      <c r="A951" s="7" t="s">
        <v>288</v>
      </c>
      <c r="B951" s="20"/>
      <c r="C951" s="20"/>
      <c r="D951" s="20"/>
      <c r="E951" s="20">
        <v>1</v>
      </c>
      <c r="F951" s="20">
        <v>1</v>
      </c>
    </row>
    <row r="952" spans="1:6" x14ac:dyDescent="0.35">
      <c r="A952" s="7" t="s">
        <v>1256</v>
      </c>
      <c r="B952" s="20"/>
      <c r="C952" s="20"/>
      <c r="D952" s="20"/>
      <c r="E952" s="20">
        <v>1</v>
      </c>
      <c r="F952" s="20">
        <v>1</v>
      </c>
    </row>
    <row r="953" spans="1:6" x14ac:dyDescent="0.35">
      <c r="A953" s="7" t="s">
        <v>225</v>
      </c>
      <c r="B953" s="20"/>
      <c r="C953" s="20"/>
      <c r="D953" s="20"/>
      <c r="E953" s="20">
        <v>1</v>
      </c>
      <c r="F953" s="20">
        <v>1</v>
      </c>
    </row>
    <row r="954" spans="1:6" x14ac:dyDescent="0.35">
      <c r="A954" s="7" t="s">
        <v>83</v>
      </c>
      <c r="B954" s="20"/>
      <c r="C954" s="20"/>
      <c r="D954" s="20"/>
      <c r="E954" s="20">
        <v>1</v>
      </c>
      <c r="F954" s="20">
        <v>1</v>
      </c>
    </row>
    <row r="955" spans="1:6" x14ac:dyDescent="0.35">
      <c r="A955" s="7" t="s">
        <v>1025</v>
      </c>
      <c r="B955" s="20"/>
      <c r="C955" s="20"/>
      <c r="D955" s="20"/>
      <c r="E955" s="20">
        <v>1</v>
      </c>
      <c r="F955" s="20">
        <v>1</v>
      </c>
    </row>
    <row r="956" spans="1:6" x14ac:dyDescent="0.35">
      <c r="A956" s="7" t="s">
        <v>1872</v>
      </c>
      <c r="B956" s="20"/>
      <c r="C956" s="20"/>
      <c r="D956" s="20"/>
      <c r="E956" s="20">
        <v>1</v>
      </c>
      <c r="F956" s="20">
        <v>1</v>
      </c>
    </row>
    <row r="957" spans="1:6" x14ac:dyDescent="0.35">
      <c r="A957" s="7" t="s">
        <v>1113</v>
      </c>
      <c r="B957" s="20"/>
      <c r="C957" s="20">
        <v>1</v>
      </c>
      <c r="D957" s="20"/>
      <c r="E957" s="20"/>
      <c r="F957" s="20">
        <v>1</v>
      </c>
    </row>
    <row r="958" spans="1:6" x14ac:dyDescent="0.35">
      <c r="A958" s="7" t="s">
        <v>796</v>
      </c>
      <c r="B958" s="20"/>
      <c r="C958" s="20"/>
      <c r="D958" s="20"/>
      <c r="E958" s="20">
        <v>1</v>
      </c>
      <c r="F958" s="20">
        <v>1</v>
      </c>
    </row>
    <row r="959" spans="1:6" x14ac:dyDescent="0.35">
      <c r="A959" s="7" t="s">
        <v>935</v>
      </c>
      <c r="B959" s="20">
        <v>1</v>
      </c>
      <c r="C959" s="20"/>
      <c r="D959" s="20"/>
      <c r="E959" s="20"/>
      <c r="F959" s="20">
        <v>1</v>
      </c>
    </row>
    <row r="960" spans="1:6" x14ac:dyDescent="0.35">
      <c r="A960" s="7" t="s">
        <v>1530</v>
      </c>
      <c r="B960" s="20"/>
      <c r="C960" s="20"/>
      <c r="D960" s="20"/>
      <c r="E960" s="20">
        <v>1</v>
      </c>
      <c r="F960" s="20">
        <v>1</v>
      </c>
    </row>
    <row r="961" spans="1:6" x14ac:dyDescent="0.35">
      <c r="A961" s="7" t="s">
        <v>1522</v>
      </c>
      <c r="B961" s="20"/>
      <c r="C961" s="20">
        <v>1</v>
      </c>
      <c r="D961" s="20"/>
      <c r="E961" s="20"/>
      <c r="F961" s="20">
        <v>1</v>
      </c>
    </row>
    <row r="962" spans="1:6" x14ac:dyDescent="0.35">
      <c r="A962" s="7" t="s">
        <v>303</v>
      </c>
      <c r="B962" s="20"/>
      <c r="C962" s="20">
        <v>1</v>
      </c>
      <c r="D962" s="20"/>
      <c r="E962" s="20"/>
      <c r="F962" s="20">
        <v>1</v>
      </c>
    </row>
    <row r="963" spans="1:6" x14ac:dyDescent="0.35">
      <c r="A963" s="7" t="s">
        <v>101</v>
      </c>
      <c r="B963" s="20"/>
      <c r="C963" s="20"/>
      <c r="D963" s="20"/>
      <c r="E963" s="20">
        <v>1</v>
      </c>
      <c r="F963" s="20">
        <v>1</v>
      </c>
    </row>
    <row r="964" spans="1:6" x14ac:dyDescent="0.35">
      <c r="A964" s="7" t="s">
        <v>1542</v>
      </c>
      <c r="B964" s="20"/>
      <c r="C964" s="20"/>
      <c r="D964" s="20"/>
      <c r="E964" s="20">
        <v>1</v>
      </c>
      <c r="F964" s="20">
        <v>1</v>
      </c>
    </row>
    <row r="965" spans="1:6" x14ac:dyDescent="0.35">
      <c r="A965" s="7" t="s">
        <v>370</v>
      </c>
      <c r="B965" s="20"/>
      <c r="C965" s="20"/>
      <c r="D965" s="20"/>
      <c r="E965" s="20">
        <v>1</v>
      </c>
      <c r="F965" s="20">
        <v>1</v>
      </c>
    </row>
    <row r="966" spans="1:6" x14ac:dyDescent="0.35">
      <c r="A966" s="7" t="s">
        <v>1569</v>
      </c>
      <c r="B966" s="20"/>
      <c r="C966" s="20">
        <v>1</v>
      </c>
      <c r="D966" s="20"/>
      <c r="E966" s="20"/>
      <c r="F966" s="20">
        <v>1</v>
      </c>
    </row>
    <row r="967" spans="1:6" x14ac:dyDescent="0.35">
      <c r="A967" s="7" t="s">
        <v>1188</v>
      </c>
      <c r="B967" s="20">
        <v>1</v>
      </c>
      <c r="C967" s="20"/>
      <c r="D967" s="20"/>
      <c r="E967" s="20"/>
      <c r="F967" s="20">
        <v>1</v>
      </c>
    </row>
    <row r="968" spans="1:6" x14ac:dyDescent="0.35">
      <c r="A968" s="7" t="s">
        <v>235</v>
      </c>
      <c r="B968" s="20">
        <v>1</v>
      </c>
      <c r="C968" s="20"/>
      <c r="D968" s="20"/>
      <c r="E968" s="20"/>
      <c r="F968" s="20">
        <v>1</v>
      </c>
    </row>
    <row r="969" spans="1:6" x14ac:dyDescent="0.35">
      <c r="A969" s="7" t="s">
        <v>1864</v>
      </c>
      <c r="B969" s="20"/>
      <c r="C969" s="20">
        <v>1</v>
      </c>
      <c r="D969" s="20"/>
      <c r="E969" s="20"/>
      <c r="F969" s="20">
        <v>1</v>
      </c>
    </row>
    <row r="970" spans="1:6" x14ac:dyDescent="0.35">
      <c r="A970" s="7" t="s">
        <v>1922</v>
      </c>
      <c r="B970" s="20"/>
      <c r="C970" s="20">
        <v>1</v>
      </c>
      <c r="D970" s="20"/>
      <c r="E970" s="20"/>
      <c r="F970" s="20">
        <v>1</v>
      </c>
    </row>
    <row r="971" spans="1:6" x14ac:dyDescent="0.35">
      <c r="A971" s="7" t="s">
        <v>1089</v>
      </c>
      <c r="B971" s="20"/>
      <c r="C971" s="20">
        <v>1</v>
      </c>
      <c r="D971" s="20"/>
      <c r="E971" s="20"/>
      <c r="F971" s="20">
        <v>1</v>
      </c>
    </row>
    <row r="972" spans="1:6" x14ac:dyDescent="0.35">
      <c r="A972" s="7" t="s">
        <v>330</v>
      </c>
      <c r="B972" s="20"/>
      <c r="C972" s="20">
        <v>1</v>
      </c>
      <c r="D972" s="20"/>
      <c r="E972" s="20"/>
      <c r="F972" s="20">
        <v>1</v>
      </c>
    </row>
    <row r="973" spans="1:6" x14ac:dyDescent="0.35">
      <c r="A973" s="7" t="s">
        <v>909</v>
      </c>
      <c r="B973" s="20"/>
      <c r="C973" s="20">
        <v>1</v>
      </c>
      <c r="D973" s="20"/>
      <c r="E973" s="20"/>
      <c r="F973" s="20">
        <v>1</v>
      </c>
    </row>
    <row r="974" spans="1:6" x14ac:dyDescent="0.35">
      <c r="A974" s="7" t="s">
        <v>923</v>
      </c>
      <c r="B974" s="20"/>
      <c r="C974" s="20"/>
      <c r="D974" s="20"/>
      <c r="E974" s="20">
        <v>1</v>
      </c>
      <c r="F974" s="20">
        <v>1</v>
      </c>
    </row>
    <row r="975" spans="1:6" x14ac:dyDescent="0.35">
      <c r="A975" s="7" t="s">
        <v>69</v>
      </c>
      <c r="B975" s="20"/>
      <c r="C975" s="20"/>
      <c r="D975" s="20"/>
      <c r="E975" s="20">
        <v>1</v>
      </c>
      <c r="F975" s="20">
        <v>1</v>
      </c>
    </row>
    <row r="976" spans="1:6" x14ac:dyDescent="0.35">
      <c r="A976" s="7" t="s">
        <v>237</v>
      </c>
      <c r="B976" s="20"/>
      <c r="C976" s="20"/>
      <c r="D976" s="20"/>
      <c r="E976" s="20">
        <v>1</v>
      </c>
      <c r="F976" s="20">
        <v>1</v>
      </c>
    </row>
    <row r="977" spans="1:6" x14ac:dyDescent="0.35">
      <c r="A977" s="7" t="s">
        <v>584</v>
      </c>
      <c r="B977" s="20"/>
      <c r="C977" s="20">
        <v>1</v>
      </c>
      <c r="D977" s="20"/>
      <c r="E977" s="20"/>
      <c r="F977" s="20">
        <v>1</v>
      </c>
    </row>
    <row r="978" spans="1:6" x14ac:dyDescent="0.35">
      <c r="A978" s="7" t="s">
        <v>1250</v>
      </c>
      <c r="B978" s="20"/>
      <c r="C978" s="20"/>
      <c r="D978" s="20"/>
      <c r="E978" s="20">
        <v>1</v>
      </c>
      <c r="F978" s="20">
        <v>1</v>
      </c>
    </row>
    <row r="979" spans="1:6" x14ac:dyDescent="0.35">
      <c r="A979" s="7" t="s">
        <v>2035</v>
      </c>
      <c r="B979" s="20">
        <v>57</v>
      </c>
      <c r="C979" s="20">
        <v>364</v>
      </c>
      <c r="D979" s="20">
        <v>14</v>
      </c>
      <c r="E979" s="20">
        <v>565</v>
      </c>
      <c r="F979" s="20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38A2-8C2C-43D8-9392-DA06E8C6AA87}">
  <sheetPr>
    <tabColor theme="8" tint="0.79998168889431442"/>
  </sheetPr>
  <dimension ref="A1:F375"/>
  <sheetViews>
    <sheetView workbookViewId="0">
      <selection activeCell="A52" sqref="A52"/>
      <pivotSelection pane="bottomRight" showHeader="1" click="1" r:id="rId1">
        <pivotArea type="all" dataOnly="0" outline="0" fieldPosition="0"/>
      </pivotSelection>
    </sheetView>
  </sheetViews>
  <sheetFormatPr defaultRowHeight="15.5" x14ac:dyDescent="0.35"/>
  <cols>
    <col min="1" max="1" width="15.83203125" bestFit="1" customWidth="1"/>
    <col min="2" max="5" width="10.25" bestFit="1" customWidth="1"/>
    <col min="6" max="6" width="10.58203125" bestFit="1" customWidth="1"/>
  </cols>
  <sheetData>
    <row r="1" spans="1:6" x14ac:dyDescent="0.35">
      <c r="A1" s="6" t="s">
        <v>6</v>
      </c>
      <c r="B1" t="s">
        <v>21</v>
      </c>
    </row>
    <row r="3" spans="1:6" x14ac:dyDescent="0.35">
      <c r="A3" s="6" t="s">
        <v>2046</v>
      </c>
      <c r="B3" s="6" t="s">
        <v>4</v>
      </c>
    </row>
    <row r="4" spans="1:6" x14ac:dyDescent="0.35">
      <c r="A4" s="6" t="s">
        <v>2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>
        <v>100</v>
      </c>
      <c r="B5" s="20"/>
      <c r="C5" s="20">
        <v>11</v>
      </c>
      <c r="D5" s="20"/>
      <c r="E5" s="20"/>
      <c r="F5" s="20">
        <v>11</v>
      </c>
    </row>
    <row r="6" spans="1:6" x14ac:dyDescent="0.35">
      <c r="A6">
        <v>600</v>
      </c>
      <c r="B6" s="20"/>
      <c r="C6" s="20"/>
      <c r="D6" s="20"/>
      <c r="E6" s="20">
        <v>5</v>
      </c>
      <c r="F6" s="20">
        <v>5</v>
      </c>
    </row>
    <row r="7" spans="1:6" x14ac:dyDescent="0.35">
      <c r="A7">
        <v>700</v>
      </c>
      <c r="B7" s="20"/>
      <c r="C7" s="20"/>
      <c r="D7" s="20"/>
      <c r="E7" s="20">
        <v>8</v>
      </c>
      <c r="F7" s="20">
        <v>8</v>
      </c>
    </row>
    <row r="8" spans="1:6" x14ac:dyDescent="0.35">
      <c r="A8">
        <v>800</v>
      </c>
      <c r="B8" s="20"/>
      <c r="C8" s="20">
        <v>1</v>
      </c>
      <c r="D8" s="20"/>
      <c r="E8" s="20">
        <v>5</v>
      </c>
      <c r="F8" s="20">
        <v>6</v>
      </c>
    </row>
    <row r="9" spans="1:6" x14ac:dyDescent="0.35">
      <c r="A9">
        <v>900</v>
      </c>
      <c r="B9" s="20"/>
      <c r="C9" s="20"/>
      <c r="D9" s="20"/>
      <c r="E9" s="20">
        <v>10</v>
      </c>
      <c r="F9" s="20">
        <v>10</v>
      </c>
    </row>
    <row r="10" spans="1:6" x14ac:dyDescent="0.35">
      <c r="A10">
        <v>1000</v>
      </c>
      <c r="B10" s="20"/>
      <c r="C10" s="20">
        <v>1</v>
      </c>
      <c r="D10" s="20"/>
      <c r="E10" s="20">
        <v>5</v>
      </c>
      <c r="F10" s="20">
        <v>6</v>
      </c>
    </row>
    <row r="11" spans="1:6" x14ac:dyDescent="0.35">
      <c r="A11">
        <v>1100</v>
      </c>
      <c r="B11" s="20"/>
      <c r="C11" s="20"/>
      <c r="D11" s="20"/>
      <c r="E11" s="20">
        <v>3</v>
      </c>
      <c r="F11" s="20">
        <v>3</v>
      </c>
    </row>
    <row r="12" spans="1:6" x14ac:dyDescent="0.35">
      <c r="A12">
        <v>1200</v>
      </c>
      <c r="B12" s="20"/>
      <c r="C12" s="20"/>
      <c r="D12" s="20"/>
      <c r="E12" s="20">
        <v>3</v>
      </c>
      <c r="F12" s="20">
        <v>3</v>
      </c>
    </row>
    <row r="13" spans="1:6" x14ac:dyDescent="0.35">
      <c r="A13">
        <v>1300</v>
      </c>
      <c r="B13" s="20"/>
      <c r="C13" s="20"/>
      <c r="D13" s="20"/>
      <c r="E13" s="20">
        <v>5</v>
      </c>
      <c r="F13" s="20">
        <v>5</v>
      </c>
    </row>
    <row r="14" spans="1:6" x14ac:dyDescent="0.35">
      <c r="A14">
        <v>1400</v>
      </c>
      <c r="B14" s="20"/>
      <c r="C14" s="20"/>
      <c r="D14" s="20"/>
      <c r="E14" s="20">
        <v>10</v>
      </c>
      <c r="F14" s="20">
        <v>10</v>
      </c>
    </row>
    <row r="15" spans="1:6" x14ac:dyDescent="0.35">
      <c r="A15">
        <v>1500</v>
      </c>
      <c r="B15" s="20"/>
      <c r="C15" s="20"/>
      <c r="D15" s="20"/>
      <c r="E15" s="20">
        <v>4</v>
      </c>
      <c r="F15" s="20">
        <v>4</v>
      </c>
    </row>
    <row r="16" spans="1:6" x14ac:dyDescent="0.35">
      <c r="A16">
        <v>1700</v>
      </c>
      <c r="B16" s="20"/>
      <c r="C16" s="20">
        <v>1</v>
      </c>
      <c r="D16" s="20"/>
      <c r="E16" s="20">
        <v>4</v>
      </c>
      <c r="F16" s="20">
        <v>5</v>
      </c>
    </row>
    <row r="17" spans="1:6" x14ac:dyDescent="0.35">
      <c r="A17">
        <v>1800</v>
      </c>
      <c r="B17" s="20"/>
      <c r="C17" s="20">
        <v>1</v>
      </c>
      <c r="D17" s="20"/>
      <c r="E17" s="20">
        <v>8</v>
      </c>
      <c r="F17" s="20">
        <v>9</v>
      </c>
    </row>
    <row r="18" spans="1:6" x14ac:dyDescent="0.35">
      <c r="A18">
        <v>1900</v>
      </c>
      <c r="B18" s="20"/>
      <c r="C18" s="20"/>
      <c r="D18" s="20"/>
      <c r="E18" s="20">
        <v>2</v>
      </c>
      <c r="F18" s="20">
        <v>2</v>
      </c>
    </row>
    <row r="19" spans="1:6" x14ac:dyDescent="0.35">
      <c r="A19">
        <v>2000</v>
      </c>
      <c r="B19" s="20"/>
      <c r="C19" s="20">
        <v>2</v>
      </c>
      <c r="D19" s="20"/>
      <c r="E19" s="20">
        <v>4</v>
      </c>
      <c r="F19" s="20">
        <v>6</v>
      </c>
    </row>
    <row r="20" spans="1:6" x14ac:dyDescent="0.35">
      <c r="A20">
        <v>2100</v>
      </c>
      <c r="B20" s="20"/>
      <c r="C20" s="20">
        <v>3</v>
      </c>
      <c r="D20" s="20"/>
      <c r="E20" s="20">
        <v>5</v>
      </c>
      <c r="F20" s="20">
        <v>8</v>
      </c>
    </row>
    <row r="21" spans="1:6" x14ac:dyDescent="0.35">
      <c r="A21">
        <v>2200</v>
      </c>
      <c r="B21" s="20"/>
      <c r="C21" s="20"/>
      <c r="D21" s="20"/>
      <c r="E21" s="20">
        <v>2</v>
      </c>
      <c r="F21" s="20">
        <v>2</v>
      </c>
    </row>
    <row r="22" spans="1:6" x14ac:dyDescent="0.35">
      <c r="A22">
        <v>2300</v>
      </c>
      <c r="B22" s="20"/>
      <c r="C22" s="20"/>
      <c r="D22" s="20"/>
      <c r="E22" s="20">
        <v>6</v>
      </c>
      <c r="F22" s="20">
        <v>6</v>
      </c>
    </row>
    <row r="23" spans="1:6" x14ac:dyDescent="0.35">
      <c r="A23">
        <v>2400</v>
      </c>
      <c r="B23" s="20"/>
      <c r="C23" s="20">
        <v>1</v>
      </c>
      <c r="D23" s="20"/>
      <c r="E23" s="20">
        <v>7</v>
      </c>
      <c r="F23" s="20">
        <v>8</v>
      </c>
    </row>
    <row r="24" spans="1:6" x14ac:dyDescent="0.35">
      <c r="A24">
        <v>2500</v>
      </c>
      <c r="B24" s="20"/>
      <c r="C24" s="20"/>
      <c r="D24" s="20"/>
      <c r="E24" s="20">
        <v>3</v>
      </c>
      <c r="F24" s="20">
        <v>3</v>
      </c>
    </row>
    <row r="25" spans="1:6" x14ac:dyDescent="0.35">
      <c r="A25">
        <v>2600</v>
      </c>
      <c r="B25" s="20"/>
      <c r="C25" s="20">
        <v>1</v>
      </c>
      <c r="D25" s="20"/>
      <c r="E25" s="20">
        <v>1</v>
      </c>
      <c r="F25" s="20">
        <v>2</v>
      </c>
    </row>
    <row r="26" spans="1:6" x14ac:dyDescent="0.35">
      <c r="A26">
        <v>2700</v>
      </c>
      <c r="B26" s="20"/>
      <c r="C26" s="20">
        <v>1</v>
      </c>
      <c r="D26" s="20"/>
      <c r="E26" s="20">
        <v>4</v>
      </c>
      <c r="F26" s="20">
        <v>5</v>
      </c>
    </row>
    <row r="27" spans="1:6" x14ac:dyDescent="0.35">
      <c r="A27">
        <v>2800</v>
      </c>
      <c r="B27" s="20"/>
      <c r="C27" s="20">
        <v>1</v>
      </c>
      <c r="D27" s="20"/>
      <c r="E27" s="20">
        <v>3</v>
      </c>
      <c r="F27" s="20">
        <v>4</v>
      </c>
    </row>
    <row r="28" spans="1:6" x14ac:dyDescent="0.35">
      <c r="A28">
        <v>2900</v>
      </c>
      <c r="B28" s="20"/>
      <c r="C28" s="20">
        <v>1</v>
      </c>
      <c r="D28" s="20"/>
      <c r="E28" s="20">
        <v>4</v>
      </c>
      <c r="F28" s="20">
        <v>5</v>
      </c>
    </row>
    <row r="29" spans="1:6" x14ac:dyDescent="0.35">
      <c r="A29">
        <v>3000</v>
      </c>
      <c r="B29" s="20"/>
      <c r="C29" s="20"/>
      <c r="D29" s="20"/>
      <c r="E29" s="20">
        <v>2</v>
      </c>
      <c r="F29" s="20">
        <v>2</v>
      </c>
    </row>
    <row r="30" spans="1:6" x14ac:dyDescent="0.35">
      <c r="A30">
        <v>3100</v>
      </c>
      <c r="B30" s="20">
        <v>1</v>
      </c>
      <c r="C30" s="20"/>
      <c r="D30" s="20"/>
      <c r="E30" s="20">
        <v>2</v>
      </c>
      <c r="F30" s="20">
        <v>3</v>
      </c>
    </row>
    <row r="31" spans="1:6" x14ac:dyDescent="0.35">
      <c r="A31">
        <v>3200</v>
      </c>
      <c r="B31" s="20"/>
      <c r="C31" s="20">
        <v>1</v>
      </c>
      <c r="D31" s="20"/>
      <c r="E31" s="20">
        <v>2</v>
      </c>
      <c r="F31" s="20">
        <v>3</v>
      </c>
    </row>
    <row r="32" spans="1:6" x14ac:dyDescent="0.35">
      <c r="A32">
        <v>3300</v>
      </c>
      <c r="B32" s="20"/>
      <c r="C32" s="20">
        <v>1</v>
      </c>
      <c r="D32" s="20"/>
      <c r="E32" s="20">
        <v>4</v>
      </c>
      <c r="F32" s="20">
        <v>5</v>
      </c>
    </row>
    <row r="33" spans="1:6" x14ac:dyDescent="0.35">
      <c r="A33">
        <v>3400</v>
      </c>
      <c r="B33" s="20"/>
      <c r="C33" s="20">
        <v>1</v>
      </c>
      <c r="D33" s="20"/>
      <c r="E33" s="20">
        <v>5</v>
      </c>
      <c r="F33" s="20">
        <v>6</v>
      </c>
    </row>
    <row r="34" spans="1:6" x14ac:dyDescent="0.35">
      <c r="A34">
        <v>3500</v>
      </c>
      <c r="B34" s="20"/>
      <c r="C34" s="20"/>
      <c r="D34" s="20"/>
      <c r="E34" s="20">
        <v>6</v>
      </c>
      <c r="F34" s="20">
        <v>6</v>
      </c>
    </row>
    <row r="35" spans="1:6" x14ac:dyDescent="0.35">
      <c r="A35">
        <v>3600</v>
      </c>
      <c r="B35" s="20"/>
      <c r="C35" s="20">
        <v>1</v>
      </c>
      <c r="D35" s="20">
        <v>1</v>
      </c>
      <c r="E35" s="20">
        <v>5</v>
      </c>
      <c r="F35" s="20">
        <v>7</v>
      </c>
    </row>
    <row r="36" spans="1:6" x14ac:dyDescent="0.35">
      <c r="A36">
        <v>3700</v>
      </c>
      <c r="B36" s="20"/>
      <c r="C36" s="20">
        <v>2</v>
      </c>
      <c r="D36" s="20"/>
      <c r="E36" s="20">
        <v>5</v>
      </c>
      <c r="F36" s="20">
        <v>7</v>
      </c>
    </row>
    <row r="37" spans="1:6" x14ac:dyDescent="0.35">
      <c r="A37">
        <v>3800</v>
      </c>
      <c r="B37" s="20"/>
      <c r="C37" s="20">
        <v>1</v>
      </c>
      <c r="D37" s="20">
        <v>1</v>
      </c>
      <c r="E37" s="20">
        <v>1</v>
      </c>
      <c r="F37" s="20">
        <v>3</v>
      </c>
    </row>
    <row r="38" spans="1:6" x14ac:dyDescent="0.35">
      <c r="A38">
        <v>3900</v>
      </c>
      <c r="B38" s="20"/>
      <c r="C38" s="20">
        <v>1</v>
      </c>
      <c r="D38" s="20"/>
      <c r="E38" s="20">
        <v>4</v>
      </c>
      <c r="F38" s="20">
        <v>5</v>
      </c>
    </row>
    <row r="39" spans="1:6" x14ac:dyDescent="0.35">
      <c r="A39">
        <v>4000</v>
      </c>
      <c r="B39" s="20"/>
      <c r="C39" s="20">
        <v>3</v>
      </c>
      <c r="D39" s="20"/>
      <c r="E39" s="20">
        <v>3</v>
      </c>
      <c r="F39" s="20">
        <v>6</v>
      </c>
    </row>
    <row r="40" spans="1:6" x14ac:dyDescent="0.35">
      <c r="A40">
        <v>4100</v>
      </c>
      <c r="B40" s="20">
        <v>1</v>
      </c>
      <c r="C40" s="20"/>
      <c r="D40" s="20"/>
      <c r="E40" s="20">
        <v>1</v>
      </c>
      <c r="F40" s="20">
        <v>2</v>
      </c>
    </row>
    <row r="41" spans="1:6" x14ac:dyDescent="0.35">
      <c r="A41">
        <v>4200</v>
      </c>
      <c r="B41" s="20"/>
      <c r="C41" s="20">
        <v>3</v>
      </c>
      <c r="D41" s="20"/>
      <c r="E41" s="20">
        <v>4</v>
      </c>
      <c r="F41" s="20">
        <v>7</v>
      </c>
    </row>
    <row r="42" spans="1:6" x14ac:dyDescent="0.35">
      <c r="A42">
        <v>4300</v>
      </c>
      <c r="B42" s="20"/>
      <c r="C42" s="20"/>
      <c r="D42" s="20"/>
      <c r="E42" s="20">
        <v>1</v>
      </c>
      <c r="F42" s="20">
        <v>1</v>
      </c>
    </row>
    <row r="43" spans="1:6" x14ac:dyDescent="0.35">
      <c r="A43">
        <v>4500</v>
      </c>
      <c r="B43" s="20"/>
      <c r="C43" s="20">
        <v>1</v>
      </c>
      <c r="D43" s="20"/>
      <c r="E43" s="20">
        <v>3</v>
      </c>
      <c r="F43" s="20">
        <v>4</v>
      </c>
    </row>
    <row r="44" spans="1:6" x14ac:dyDescent="0.35">
      <c r="A44">
        <v>4600</v>
      </c>
      <c r="B44" s="20"/>
      <c r="C44" s="20"/>
      <c r="D44" s="20"/>
      <c r="E44" s="20">
        <v>1</v>
      </c>
      <c r="F44" s="20">
        <v>1</v>
      </c>
    </row>
    <row r="45" spans="1:6" x14ac:dyDescent="0.35">
      <c r="A45">
        <v>4700</v>
      </c>
      <c r="B45" s="20"/>
      <c r="C45" s="20">
        <v>1</v>
      </c>
      <c r="D45" s="20"/>
      <c r="E45" s="20">
        <v>3</v>
      </c>
      <c r="F45" s="20">
        <v>4</v>
      </c>
    </row>
    <row r="46" spans="1:6" x14ac:dyDescent="0.35">
      <c r="A46">
        <v>4800</v>
      </c>
      <c r="B46" s="20"/>
      <c r="C46" s="20">
        <v>1</v>
      </c>
      <c r="D46" s="20"/>
      <c r="E46" s="20">
        <v>4</v>
      </c>
      <c r="F46" s="20">
        <v>5</v>
      </c>
    </row>
    <row r="47" spans="1:6" x14ac:dyDescent="0.35">
      <c r="A47">
        <v>4900</v>
      </c>
      <c r="B47" s="20"/>
      <c r="C47" s="20">
        <v>2</v>
      </c>
      <c r="D47" s="20"/>
      <c r="E47" s="20">
        <v>4</v>
      </c>
      <c r="F47" s="20">
        <v>6</v>
      </c>
    </row>
    <row r="48" spans="1:6" x14ac:dyDescent="0.35">
      <c r="A48">
        <v>5000</v>
      </c>
      <c r="B48" s="20"/>
      <c r="C48" s="20">
        <v>1</v>
      </c>
      <c r="D48" s="20"/>
      <c r="E48" s="20">
        <v>6</v>
      </c>
      <c r="F48" s="20">
        <v>7</v>
      </c>
    </row>
    <row r="49" spans="1:6" x14ac:dyDescent="0.35">
      <c r="A49">
        <v>5100</v>
      </c>
      <c r="B49" s="20"/>
      <c r="C49" s="20">
        <v>3</v>
      </c>
      <c r="D49" s="20"/>
      <c r="E49" s="20">
        <v>5</v>
      </c>
      <c r="F49" s="20">
        <v>8</v>
      </c>
    </row>
    <row r="50" spans="1:6" x14ac:dyDescent="0.35">
      <c r="A50">
        <v>5200</v>
      </c>
      <c r="B50" s="20"/>
      <c r="C50" s="20">
        <v>2</v>
      </c>
      <c r="D50" s="20"/>
      <c r="E50" s="20">
        <v>3</v>
      </c>
      <c r="F50" s="20">
        <v>5</v>
      </c>
    </row>
    <row r="51" spans="1:6" x14ac:dyDescent="0.35">
      <c r="A51">
        <v>5300</v>
      </c>
      <c r="B51" s="20"/>
      <c r="C51" s="20">
        <v>2</v>
      </c>
      <c r="D51" s="20"/>
      <c r="E51" s="20">
        <v>6</v>
      </c>
      <c r="F51" s="20">
        <v>8</v>
      </c>
    </row>
    <row r="52" spans="1:6" x14ac:dyDescent="0.35">
      <c r="A52">
        <v>5400</v>
      </c>
      <c r="B52" s="20"/>
      <c r="C52" s="20"/>
      <c r="D52" s="20"/>
      <c r="E52" s="20">
        <v>5</v>
      </c>
      <c r="F52" s="20">
        <v>5</v>
      </c>
    </row>
    <row r="53" spans="1:6" x14ac:dyDescent="0.35">
      <c r="A53">
        <v>5500</v>
      </c>
      <c r="B53" s="20"/>
      <c r="C53" s="20">
        <v>3</v>
      </c>
      <c r="D53" s="20"/>
      <c r="E53" s="20">
        <v>4</v>
      </c>
      <c r="F53" s="20">
        <v>7</v>
      </c>
    </row>
    <row r="54" spans="1:6" x14ac:dyDescent="0.35">
      <c r="A54">
        <v>5600</v>
      </c>
      <c r="B54" s="20">
        <v>1</v>
      </c>
      <c r="C54" s="20"/>
      <c r="D54" s="20"/>
      <c r="E54" s="20">
        <v>6</v>
      </c>
      <c r="F54" s="20">
        <v>7</v>
      </c>
    </row>
    <row r="55" spans="1:6" x14ac:dyDescent="0.35">
      <c r="A55">
        <v>5700</v>
      </c>
      <c r="B55" s="20"/>
      <c r="C55" s="20">
        <v>1</v>
      </c>
      <c r="D55" s="20"/>
      <c r="E55" s="20">
        <v>2</v>
      </c>
      <c r="F55" s="20">
        <v>3</v>
      </c>
    </row>
    <row r="56" spans="1:6" x14ac:dyDescent="0.35">
      <c r="A56">
        <v>5800</v>
      </c>
      <c r="B56" s="20">
        <v>1</v>
      </c>
      <c r="C56" s="20"/>
      <c r="D56" s="20"/>
      <c r="E56" s="20">
        <v>3</v>
      </c>
      <c r="F56" s="20">
        <v>4</v>
      </c>
    </row>
    <row r="57" spans="1:6" x14ac:dyDescent="0.35">
      <c r="A57">
        <v>5900</v>
      </c>
      <c r="B57" s="20"/>
      <c r="C57" s="20"/>
      <c r="D57" s="20"/>
      <c r="E57" s="20">
        <v>2</v>
      </c>
      <c r="F57" s="20">
        <v>2</v>
      </c>
    </row>
    <row r="58" spans="1:6" x14ac:dyDescent="0.35">
      <c r="A58">
        <v>6000</v>
      </c>
      <c r="B58" s="20"/>
      <c r="C58" s="20">
        <v>2</v>
      </c>
      <c r="D58" s="20"/>
      <c r="E58" s="20">
        <v>4</v>
      </c>
      <c r="F58" s="20">
        <v>6</v>
      </c>
    </row>
    <row r="59" spans="1:6" x14ac:dyDescent="0.35">
      <c r="A59">
        <v>6100</v>
      </c>
      <c r="B59" s="20"/>
      <c r="C59" s="20"/>
      <c r="D59" s="20"/>
      <c r="E59" s="20">
        <v>3</v>
      </c>
      <c r="F59" s="20">
        <v>3</v>
      </c>
    </row>
    <row r="60" spans="1:6" x14ac:dyDescent="0.35">
      <c r="A60">
        <v>6200</v>
      </c>
      <c r="B60" s="20"/>
      <c r="C60" s="20">
        <v>1</v>
      </c>
      <c r="D60" s="20"/>
      <c r="E60" s="20">
        <v>7</v>
      </c>
      <c r="F60" s="20">
        <v>8</v>
      </c>
    </row>
    <row r="61" spans="1:6" x14ac:dyDescent="0.35">
      <c r="A61">
        <v>6300</v>
      </c>
      <c r="B61" s="20"/>
      <c r="C61" s="20">
        <v>3</v>
      </c>
      <c r="D61" s="20"/>
      <c r="E61" s="20">
        <v>5</v>
      </c>
      <c r="F61" s="20">
        <v>8</v>
      </c>
    </row>
    <row r="62" spans="1:6" x14ac:dyDescent="0.35">
      <c r="A62">
        <v>6400</v>
      </c>
      <c r="B62" s="20"/>
      <c r="C62" s="20"/>
      <c r="D62" s="20"/>
      <c r="E62" s="20">
        <v>3</v>
      </c>
      <c r="F62" s="20">
        <v>3</v>
      </c>
    </row>
    <row r="63" spans="1:6" x14ac:dyDescent="0.35">
      <c r="A63">
        <v>6500</v>
      </c>
      <c r="B63" s="20"/>
      <c r="C63" s="20">
        <v>3</v>
      </c>
      <c r="D63" s="20"/>
      <c r="E63" s="20">
        <v>1</v>
      </c>
      <c r="F63" s="20">
        <v>4</v>
      </c>
    </row>
    <row r="64" spans="1:6" x14ac:dyDescent="0.35">
      <c r="A64">
        <v>6600</v>
      </c>
      <c r="B64" s="20"/>
      <c r="C64" s="20">
        <v>3</v>
      </c>
      <c r="D64" s="20"/>
      <c r="E64" s="20">
        <v>2</v>
      </c>
      <c r="F64" s="20">
        <v>5</v>
      </c>
    </row>
    <row r="65" spans="1:6" x14ac:dyDescent="0.35">
      <c r="A65">
        <v>6700</v>
      </c>
      <c r="B65" s="20"/>
      <c r="C65" s="20">
        <v>1</v>
      </c>
      <c r="D65" s="20"/>
      <c r="E65" s="20">
        <v>3</v>
      </c>
      <c r="F65" s="20">
        <v>4</v>
      </c>
    </row>
    <row r="66" spans="1:6" x14ac:dyDescent="0.35">
      <c r="A66">
        <v>6800</v>
      </c>
      <c r="B66" s="20"/>
      <c r="C66" s="20">
        <v>1</v>
      </c>
      <c r="D66" s="20"/>
      <c r="E66" s="20">
        <v>2</v>
      </c>
      <c r="F66" s="20">
        <v>3</v>
      </c>
    </row>
    <row r="67" spans="1:6" x14ac:dyDescent="0.35">
      <c r="A67">
        <v>6900</v>
      </c>
      <c r="B67" s="20"/>
      <c r="C67" s="20">
        <v>1</v>
      </c>
      <c r="D67" s="20"/>
      <c r="E67" s="20">
        <v>4</v>
      </c>
      <c r="F67" s="20">
        <v>5</v>
      </c>
    </row>
    <row r="68" spans="1:6" x14ac:dyDescent="0.35">
      <c r="A68">
        <v>7000</v>
      </c>
      <c r="B68" s="20"/>
      <c r="C68" s="20">
        <v>2</v>
      </c>
      <c r="D68" s="20"/>
      <c r="E68" s="20">
        <v>1</v>
      </c>
      <c r="F68" s="20">
        <v>3</v>
      </c>
    </row>
    <row r="69" spans="1:6" x14ac:dyDescent="0.35">
      <c r="A69">
        <v>7100</v>
      </c>
      <c r="B69" s="20"/>
      <c r="C69" s="20">
        <v>3</v>
      </c>
      <c r="D69" s="20"/>
      <c r="E69" s="20">
        <v>3</v>
      </c>
      <c r="F69" s="20">
        <v>6</v>
      </c>
    </row>
    <row r="70" spans="1:6" x14ac:dyDescent="0.35">
      <c r="A70">
        <v>7200</v>
      </c>
      <c r="B70" s="20">
        <v>1</v>
      </c>
      <c r="C70" s="20">
        <v>6</v>
      </c>
      <c r="D70" s="20"/>
      <c r="E70" s="20">
        <v>1</v>
      </c>
      <c r="F70" s="20">
        <v>8</v>
      </c>
    </row>
    <row r="71" spans="1:6" x14ac:dyDescent="0.35">
      <c r="A71">
        <v>7300</v>
      </c>
      <c r="B71" s="20"/>
      <c r="C71" s="20">
        <v>3</v>
      </c>
      <c r="D71" s="20"/>
      <c r="E71" s="20">
        <v>3</v>
      </c>
      <c r="F71" s="20">
        <v>6</v>
      </c>
    </row>
    <row r="72" spans="1:6" x14ac:dyDescent="0.35">
      <c r="A72">
        <v>7400</v>
      </c>
      <c r="B72" s="20"/>
      <c r="C72" s="20">
        <v>1</v>
      </c>
      <c r="D72" s="20"/>
      <c r="E72" s="20">
        <v>3</v>
      </c>
      <c r="F72" s="20">
        <v>4</v>
      </c>
    </row>
    <row r="73" spans="1:6" x14ac:dyDescent="0.35">
      <c r="A73">
        <v>7500</v>
      </c>
      <c r="B73" s="20"/>
      <c r="C73" s="20">
        <v>1</v>
      </c>
      <c r="D73" s="20"/>
      <c r="E73" s="20">
        <v>2</v>
      </c>
      <c r="F73" s="20">
        <v>3</v>
      </c>
    </row>
    <row r="74" spans="1:6" x14ac:dyDescent="0.35">
      <c r="A74">
        <v>7600</v>
      </c>
      <c r="B74" s="20"/>
      <c r="C74" s="20">
        <v>1</v>
      </c>
      <c r="D74" s="20"/>
      <c r="E74" s="20">
        <v>3</v>
      </c>
      <c r="F74" s="20">
        <v>4</v>
      </c>
    </row>
    <row r="75" spans="1:6" x14ac:dyDescent="0.35">
      <c r="A75">
        <v>7700</v>
      </c>
      <c r="B75" s="20">
        <v>1</v>
      </c>
      <c r="C75" s="20">
        <v>3</v>
      </c>
      <c r="D75" s="20"/>
      <c r="E75" s="20">
        <v>1</v>
      </c>
      <c r="F75" s="20">
        <v>5</v>
      </c>
    </row>
    <row r="76" spans="1:6" x14ac:dyDescent="0.35">
      <c r="A76">
        <v>7800</v>
      </c>
      <c r="B76" s="20"/>
      <c r="C76" s="20">
        <v>7</v>
      </c>
      <c r="D76" s="20"/>
      <c r="E76" s="20">
        <v>1</v>
      </c>
      <c r="F76" s="20">
        <v>8</v>
      </c>
    </row>
    <row r="77" spans="1:6" x14ac:dyDescent="0.35">
      <c r="A77">
        <v>7900</v>
      </c>
      <c r="B77" s="20">
        <v>1</v>
      </c>
      <c r="C77" s="20">
        <v>5</v>
      </c>
      <c r="D77" s="20"/>
      <c r="E77" s="20">
        <v>2</v>
      </c>
      <c r="F77" s="20">
        <v>8</v>
      </c>
    </row>
    <row r="78" spans="1:6" x14ac:dyDescent="0.35">
      <c r="A78">
        <v>8000</v>
      </c>
      <c r="B78" s="20">
        <v>1</v>
      </c>
      <c r="C78" s="20">
        <v>1</v>
      </c>
      <c r="D78" s="20"/>
      <c r="E78" s="20">
        <v>3</v>
      </c>
      <c r="F78" s="20">
        <v>5</v>
      </c>
    </row>
    <row r="79" spans="1:6" x14ac:dyDescent="0.35">
      <c r="A79">
        <v>8100</v>
      </c>
      <c r="B79" s="20"/>
      <c r="C79" s="20">
        <v>2</v>
      </c>
      <c r="D79" s="20"/>
      <c r="E79" s="20">
        <v>4</v>
      </c>
      <c r="F79" s="20">
        <v>6</v>
      </c>
    </row>
    <row r="80" spans="1:6" x14ac:dyDescent="0.35">
      <c r="A80">
        <v>8200</v>
      </c>
      <c r="B80" s="20">
        <v>2</v>
      </c>
      <c r="C80" s="20"/>
      <c r="D80" s="20"/>
      <c r="E80" s="20"/>
      <c r="F80" s="20">
        <v>2</v>
      </c>
    </row>
    <row r="81" spans="1:6" x14ac:dyDescent="0.35">
      <c r="A81">
        <v>8300</v>
      </c>
      <c r="B81" s="20">
        <v>2</v>
      </c>
      <c r="C81" s="20"/>
      <c r="D81" s="20"/>
      <c r="E81" s="20">
        <v>4</v>
      </c>
      <c r="F81" s="20">
        <v>6</v>
      </c>
    </row>
    <row r="82" spans="1:6" x14ac:dyDescent="0.35">
      <c r="A82">
        <v>8400</v>
      </c>
      <c r="B82" s="20">
        <v>1</v>
      </c>
      <c r="C82" s="20"/>
      <c r="D82" s="20"/>
      <c r="E82" s="20">
        <v>2</v>
      </c>
      <c r="F82" s="20">
        <v>3</v>
      </c>
    </row>
    <row r="83" spans="1:6" x14ac:dyDescent="0.35">
      <c r="A83">
        <v>8500</v>
      </c>
      <c r="B83" s="20"/>
      <c r="C83" s="20">
        <v>2</v>
      </c>
      <c r="D83" s="20"/>
      <c r="E83" s="20"/>
      <c r="F83" s="20">
        <v>2</v>
      </c>
    </row>
    <row r="84" spans="1:6" x14ac:dyDescent="0.35">
      <c r="A84">
        <v>8600</v>
      </c>
      <c r="B84" s="20"/>
      <c r="C84" s="20">
        <v>2</v>
      </c>
      <c r="D84" s="20">
        <v>1</v>
      </c>
      <c r="E84" s="20">
        <v>1</v>
      </c>
      <c r="F84" s="20">
        <v>4</v>
      </c>
    </row>
    <row r="85" spans="1:6" x14ac:dyDescent="0.35">
      <c r="A85">
        <v>8700</v>
      </c>
      <c r="B85" s="20"/>
      <c r="C85" s="20">
        <v>3</v>
      </c>
      <c r="D85" s="20"/>
      <c r="E85" s="20">
        <v>2</v>
      </c>
      <c r="F85" s="20">
        <v>5</v>
      </c>
    </row>
    <row r="86" spans="1:6" x14ac:dyDescent="0.35">
      <c r="A86">
        <v>8800</v>
      </c>
      <c r="B86" s="20">
        <v>2</v>
      </c>
      <c r="C86" s="20">
        <v>3</v>
      </c>
      <c r="D86" s="20"/>
      <c r="E86" s="20">
        <v>3</v>
      </c>
      <c r="F86" s="20">
        <v>8</v>
      </c>
    </row>
    <row r="87" spans="1:6" x14ac:dyDescent="0.35">
      <c r="A87">
        <v>8900</v>
      </c>
      <c r="B87" s="20"/>
      <c r="C87" s="20">
        <v>1</v>
      </c>
      <c r="D87" s="20"/>
      <c r="E87" s="20">
        <v>2</v>
      </c>
      <c r="F87" s="20">
        <v>3</v>
      </c>
    </row>
    <row r="88" spans="1:6" x14ac:dyDescent="0.35">
      <c r="A88">
        <v>9000</v>
      </c>
      <c r="B88" s="20">
        <v>2</v>
      </c>
      <c r="C88" s="20">
        <v>3</v>
      </c>
      <c r="D88" s="20"/>
      <c r="E88" s="20">
        <v>2</v>
      </c>
      <c r="F88" s="20">
        <v>7</v>
      </c>
    </row>
    <row r="89" spans="1:6" x14ac:dyDescent="0.35">
      <c r="A89">
        <v>9100</v>
      </c>
      <c r="B89" s="20">
        <v>1</v>
      </c>
      <c r="C89" s="20">
        <v>5</v>
      </c>
      <c r="D89" s="20"/>
      <c r="E89" s="20">
        <v>2</v>
      </c>
      <c r="F89" s="20">
        <v>8</v>
      </c>
    </row>
    <row r="90" spans="1:6" x14ac:dyDescent="0.35">
      <c r="A90">
        <v>9200</v>
      </c>
      <c r="B90" s="20"/>
      <c r="C90" s="20"/>
      <c r="D90" s="20"/>
      <c r="E90" s="20">
        <v>1</v>
      </c>
      <c r="F90" s="20">
        <v>1</v>
      </c>
    </row>
    <row r="91" spans="1:6" x14ac:dyDescent="0.35">
      <c r="A91">
        <v>9300</v>
      </c>
      <c r="B91" s="20">
        <v>1</v>
      </c>
      <c r="C91" s="20">
        <v>1</v>
      </c>
      <c r="D91" s="20"/>
      <c r="E91" s="20">
        <v>3</v>
      </c>
      <c r="F91" s="20">
        <v>5</v>
      </c>
    </row>
    <row r="92" spans="1:6" x14ac:dyDescent="0.35">
      <c r="A92">
        <v>9400</v>
      </c>
      <c r="B92" s="20">
        <v>1</v>
      </c>
      <c r="C92" s="20">
        <v>3</v>
      </c>
      <c r="D92" s="20"/>
      <c r="E92" s="20"/>
      <c r="F92" s="20">
        <v>4</v>
      </c>
    </row>
    <row r="93" spans="1:6" x14ac:dyDescent="0.35">
      <c r="A93">
        <v>9500</v>
      </c>
      <c r="B93" s="20">
        <v>1</v>
      </c>
      <c r="C93" s="20">
        <v>3</v>
      </c>
      <c r="D93" s="20"/>
      <c r="E93" s="20"/>
      <c r="F93" s="20">
        <v>4</v>
      </c>
    </row>
    <row r="94" spans="1:6" x14ac:dyDescent="0.35">
      <c r="A94">
        <v>9600</v>
      </c>
      <c r="B94" s="20"/>
      <c r="C94" s="20">
        <v>2</v>
      </c>
      <c r="D94" s="20"/>
      <c r="E94" s="20">
        <v>1</v>
      </c>
      <c r="F94" s="20">
        <v>3</v>
      </c>
    </row>
    <row r="95" spans="1:6" x14ac:dyDescent="0.35">
      <c r="A95">
        <v>9700</v>
      </c>
      <c r="B95" s="20"/>
      <c r="C95" s="20">
        <v>1</v>
      </c>
      <c r="D95" s="20"/>
      <c r="E95" s="20">
        <v>2</v>
      </c>
      <c r="F95" s="20">
        <v>3</v>
      </c>
    </row>
    <row r="96" spans="1:6" x14ac:dyDescent="0.35">
      <c r="A96">
        <v>9800</v>
      </c>
      <c r="B96" s="20"/>
      <c r="C96" s="20">
        <v>3</v>
      </c>
      <c r="D96" s="20"/>
      <c r="E96" s="20">
        <v>3</v>
      </c>
      <c r="F96" s="20">
        <v>6</v>
      </c>
    </row>
    <row r="97" spans="1:6" x14ac:dyDescent="0.35">
      <c r="A97">
        <v>9900</v>
      </c>
      <c r="B97" s="20"/>
      <c r="C97" s="20">
        <v>1</v>
      </c>
      <c r="D97" s="20"/>
      <c r="E97" s="20"/>
      <c r="F97" s="20">
        <v>1</v>
      </c>
    </row>
    <row r="98" spans="1:6" x14ac:dyDescent="0.35">
      <c r="A98">
        <v>10000</v>
      </c>
      <c r="B98" s="20"/>
      <c r="C98" s="20">
        <v>3</v>
      </c>
      <c r="D98" s="20"/>
      <c r="E98" s="20">
        <v>2</v>
      </c>
      <c r="F98" s="20">
        <v>5</v>
      </c>
    </row>
    <row r="99" spans="1:6" x14ac:dyDescent="0.35">
      <c r="A99">
        <v>14500</v>
      </c>
      <c r="B99" s="20"/>
      <c r="C99" s="20"/>
      <c r="D99" s="20"/>
      <c r="E99" s="20">
        <v>1</v>
      </c>
      <c r="F99" s="20">
        <v>1</v>
      </c>
    </row>
    <row r="100" spans="1:6" x14ac:dyDescent="0.35">
      <c r="A100">
        <v>14900</v>
      </c>
      <c r="B100" s="20"/>
      <c r="C100" s="20"/>
      <c r="D100" s="20"/>
      <c r="E100" s="20">
        <v>1</v>
      </c>
      <c r="F100" s="20">
        <v>1</v>
      </c>
    </row>
    <row r="101" spans="1:6" x14ac:dyDescent="0.35">
      <c r="A101">
        <v>15800</v>
      </c>
      <c r="B101" s="20"/>
      <c r="C101" s="20"/>
      <c r="D101" s="20"/>
      <c r="E101" s="20">
        <v>2</v>
      </c>
      <c r="F101" s="20">
        <v>2</v>
      </c>
    </row>
    <row r="102" spans="1:6" x14ac:dyDescent="0.35">
      <c r="A102">
        <v>16200</v>
      </c>
      <c r="B102" s="20"/>
      <c r="C102" s="20"/>
      <c r="D102" s="20"/>
      <c r="E102" s="20">
        <v>1</v>
      </c>
      <c r="F102" s="20">
        <v>1</v>
      </c>
    </row>
    <row r="103" spans="1:6" x14ac:dyDescent="0.35">
      <c r="A103">
        <v>16800</v>
      </c>
      <c r="B103" s="20"/>
      <c r="C103" s="20"/>
      <c r="D103" s="20"/>
      <c r="E103" s="20">
        <v>1</v>
      </c>
      <c r="F103" s="20">
        <v>1</v>
      </c>
    </row>
    <row r="104" spans="1:6" x14ac:dyDescent="0.35">
      <c r="A104">
        <v>17700</v>
      </c>
      <c r="B104" s="20"/>
      <c r="C104" s="20"/>
      <c r="D104" s="20"/>
      <c r="E104" s="20">
        <v>1</v>
      </c>
      <c r="F104" s="20">
        <v>1</v>
      </c>
    </row>
    <row r="105" spans="1:6" x14ac:dyDescent="0.35">
      <c r="A105">
        <v>18000</v>
      </c>
      <c r="B105" s="20"/>
      <c r="C105" s="20"/>
      <c r="D105" s="20"/>
      <c r="E105" s="20">
        <v>1</v>
      </c>
      <c r="F105" s="20">
        <v>1</v>
      </c>
    </row>
    <row r="106" spans="1:6" x14ac:dyDescent="0.35">
      <c r="A106">
        <v>18900</v>
      </c>
      <c r="B106" s="20"/>
      <c r="C106" s="20"/>
      <c r="D106" s="20"/>
      <c r="E106" s="20">
        <v>1</v>
      </c>
      <c r="F106" s="20">
        <v>1</v>
      </c>
    </row>
    <row r="107" spans="1:6" x14ac:dyDescent="0.35">
      <c r="A107">
        <v>19800</v>
      </c>
      <c r="B107" s="20"/>
      <c r="C107" s="20"/>
      <c r="D107" s="20"/>
      <c r="E107" s="20">
        <v>1</v>
      </c>
      <c r="F107" s="20">
        <v>1</v>
      </c>
    </row>
    <row r="108" spans="1:6" x14ac:dyDescent="0.35">
      <c r="A108">
        <v>20000</v>
      </c>
      <c r="B108" s="20"/>
      <c r="C108" s="20"/>
      <c r="D108" s="20"/>
      <c r="E108" s="20">
        <v>1</v>
      </c>
      <c r="F108" s="20">
        <v>1</v>
      </c>
    </row>
    <row r="109" spans="1:6" x14ac:dyDescent="0.35">
      <c r="A109">
        <v>20700</v>
      </c>
      <c r="B109" s="20"/>
      <c r="C109" s="20"/>
      <c r="D109" s="20"/>
      <c r="E109" s="20">
        <v>1</v>
      </c>
      <c r="F109" s="20">
        <v>1</v>
      </c>
    </row>
    <row r="110" spans="1:6" x14ac:dyDescent="0.35">
      <c r="A110">
        <v>22500</v>
      </c>
      <c r="B110" s="20"/>
      <c r="C110" s="20"/>
      <c r="D110" s="20"/>
      <c r="E110" s="20">
        <v>1</v>
      </c>
      <c r="F110" s="20">
        <v>1</v>
      </c>
    </row>
    <row r="111" spans="1:6" x14ac:dyDescent="0.35">
      <c r="A111">
        <v>23300</v>
      </c>
      <c r="B111" s="20"/>
      <c r="C111" s="20"/>
      <c r="D111" s="20"/>
      <c r="E111" s="20">
        <v>1</v>
      </c>
      <c r="F111" s="20">
        <v>1</v>
      </c>
    </row>
    <row r="112" spans="1:6" x14ac:dyDescent="0.35">
      <c r="A112">
        <v>25500</v>
      </c>
      <c r="B112" s="20"/>
      <c r="C112" s="20"/>
      <c r="D112" s="20"/>
      <c r="E112" s="20">
        <v>1</v>
      </c>
      <c r="F112" s="20">
        <v>1</v>
      </c>
    </row>
    <row r="113" spans="1:6" x14ac:dyDescent="0.35">
      <c r="A113">
        <v>25600</v>
      </c>
      <c r="B113" s="20"/>
      <c r="C113" s="20"/>
      <c r="D113" s="20"/>
      <c r="E113" s="20">
        <v>1</v>
      </c>
      <c r="F113" s="20">
        <v>1</v>
      </c>
    </row>
    <row r="114" spans="1:6" x14ac:dyDescent="0.35">
      <c r="A114">
        <v>26500</v>
      </c>
      <c r="B114" s="20"/>
      <c r="C114" s="20"/>
      <c r="D114" s="20"/>
      <c r="E114" s="20">
        <v>1</v>
      </c>
      <c r="F114" s="20">
        <v>1</v>
      </c>
    </row>
    <row r="115" spans="1:6" x14ac:dyDescent="0.35">
      <c r="A115">
        <v>27500</v>
      </c>
      <c r="B115" s="20"/>
      <c r="C115" s="20">
        <v>1</v>
      </c>
      <c r="D115" s="20"/>
      <c r="E115" s="20"/>
      <c r="F115" s="20">
        <v>1</v>
      </c>
    </row>
    <row r="116" spans="1:6" x14ac:dyDescent="0.35">
      <c r="A116">
        <v>28200</v>
      </c>
      <c r="B116" s="20"/>
      <c r="C116" s="20">
        <v>1</v>
      </c>
      <c r="D116" s="20"/>
      <c r="E116" s="20"/>
      <c r="F116" s="20">
        <v>1</v>
      </c>
    </row>
    <row r="117" spans="1:6" x14ac:dyDescent="0.35">
      <c r="A117">
        <v>28400</v>
      </c>
      <c r="B117" s="20"/>
      <c r="C117" s="20"/>
      <c r="D117" s="20"/>
      <c r="E117" s="20">
        <v>1</v>
      </c>
      <c r="F117" s="20">
        <v>1</v>
      </c>
    </row>
    <row r="118" spans="1:6" x14ac:dyDescent="0.35">
      <c r="A118">
        <v>29400</v>
      </c>
      <c r="B118" s="20"/>
      <c r="C118" s="20"/>
      <c r="D118" s="20"/>
      <c r="E118" s="20">
        <v>1</v>
      </c>
      <c r="F118" s="20">
        <v>1</v>
      </c>
    </row>
    <row r="119" spans="1:6" x14ac:dyDescent="0.35">
      <c r="A119">
        <v>29500</v>
      </c>
      <c r="B119" s="20"/>
      <c r="C119" s="20"/>
      <c r="D119" s="20"/>
      <c r="E119" s="20">
        <v>1</v>
      </c>
      <c r="F119" s="20">
        <v>1</v>
      </c>
    </row>
    <row r="120" spans="1:6" x14ac:dyDescent="0.35">
      <c r="A120">
        <v>29600</v>
      </c>
      <c r="B120" s="20"/>
      <c r="C120" s="20">
        <v>1</v>
      </c>
      <c r="D120" s="20"/>
      <c r="E120" s="20"/>
      <c r="F120" s="20">
        <v>1</v>
      </c>
    </row>
    <row r="121" spans="1:6" x14ac:dyDescent="0.35">
      <c r="A121">
        <v>31200</v>
      </c>
      <c r="B121" s="20"/>
      <c r="C121" s="20"/>
      <c r="D121" s="20"/>
      <c r="E121" s="20">
        <v>1</v>
      </c>
      <c r="F121" s="20">
        <v>1</v>
      </c>
    </row>
    <row r="122" spans="1:6" x14ac:dyDescent="0.35">
      <c r="A122">
        <v>31400</v>
      </c>
      <c r="B122" s="20"/>
      <c r="C122" s="20"/>
      <c r="D122" s="20"/>
      <c r="E122" s="20">
        <v>1</v>
      </c>
      <c r="F122" s="20">
        <v>1</v>
      </c>
    </row>
    <row r="123" spans="1:6" x14ac:dyDescent="0.35">
      <c r="A123">
        <v>33300</v>
      </c>
      <c r="B123" s="20"/>
      <c r="C123" s="20"/>
      <c r="D123" s="20"/>
      <c r="E123" s="20">
        <v>1</v>
      </c>
      <c r="F123" s="20">
        <v>1</v>
      </c>
    </row>
    <row r="124" spans="1:6" x14ac:dyDescent="0.35">
      <c r="A124">
        <v>33600</v>
      </c>
      <c r="B124" s="20"/>
      <c r="C124" s="20"/>
      <c r="D124" s="20"/>
      <c r="E124" s="20">
        <v>1</v>
      </c>
      <c r="F124" s="20">
        <v>1</v>
      </c>
    </row>
    <row r="125" spans="1:6" x14ac:dyDescent="0.35">
      <c r="A125">
        <v>33800</v>
      </c>
      <c r="B125" s="20"/>
      <c r="C125" s="20"/>
      <c r="D125" s="20"/>
      <c r="E125" s="20">
        <v>1</v>
      </c>
      <c r="F125" s="20">
        <v>1</v>
      </c>
    </row>
    <row r="126" spans="1:6" x14ac:dyDescent="0.35">
      <c r="A126">
        <v>35000</v>
      </c>
      <c r="B126" s="20"/>
      <c r="C126" s="20"/>
      <c r="D126" s="20"/>
      <c r="E126" s="20">
        <v>1</v>
      </c>
      <c r="F126" s="20">
        <v>1</v>
      </c>
    </row>
    <row r="127" spans="1:6" x14ac:dyDescent="0.35">
      <c r="A127">
        <v>37100</v>
      </c>
      <c r="B127" s="20"/>
      <c r="C127" s="20">
        <v>1</v>
      </c>
      <c r="D127" s="20"/>
      <c r="E127" s="20">
        <v>1</v>
      </c>
      <c r="F127" s="20">
        <v>2</v>
      </c>
    </row>
    <row r="128" spans="1:6" x14ac:dyDescent="0.35">
      <c r="A128">
        <v>38200</v>
      </c>
      <c r="B128" s="20"/>
      <c r="C128" s="20"/>
      <c r="D128" s="20"/>
      <c r="E128" s="20">
        <v>1</v>
      </c>
      <c r="F128" s="20">
        <v>1</v>
      </c>
    </row>
    <row r="129" spans="1:6" x14ac:dyDescent="0.35">
      <c r="A129">
        <v>38500</v>
      </c>
      <c r="B129" s="20"/>
      <c r="C129" s="20"/>
      <c r="D129" s="20"/>
      <c r="E129" s="20">
        <v>1</v>
      </c>
      <c r="F129" s="20">
        <v>1</v>
      </c>
    </row>
    <row r="130" spans="1:6" x14ac:dyDescent="0.35">
      <c r="A130">
        <v>38800</v>
      </c>
      <c r="B130" s="20"/>
      <c r="C130" s="20"/>
      <c r="D130" s="20"/>
      <c r="E130" s="20">
        <v>1</v>
      </c>
      <c r="F130" s="20">
        <v>1</v>
      </c>
    </row>
    <row r="131" spans="1:6" x14ac:dyDescent="0.35">
      <c r="A131">
        <v>38900</v>
      </c>
      <c r="B131" s="20"/>
      <c r="C131" s="20"/>
      <c r="D131" s="20"/>
      <c r="E131" s="20">
        <v>1</v>
      </c>
      <c r="F131" s="20">
        <v>1</v>
      </c>
    </row>
    <row r="132" spans="1:6" x14ac:dyDescent="0.35">
      <c r="A132">
        <v>39300</v>
      </c>
      <c r="B132" s="20"/>
      <c r="C132" s="20"/>
      <c r="D132" s="20"/>
      <c r="E132" s="20">
        <v>1</v>
      </c>
      <c r="F132" s="20">
        <v>1</v>
      </c>
    </row>
    <row r="133" spans="1:6" x14ac:dyDescent="0.35">
      <c r="A133">
        <v>40200</v>
      </c>
      <c r="B133" s="20"/>
      <c r="C133" s="20"/>
      <c r="D133" s="20"/>
      <c r="E133" s="20">
        <v>1</v>
      </c>
      <c r="F133" s="20">
        <v>1</v>
      </c>
    </row>
    <row r="134" spans="1:6" x14ac:dyDescent="0.35">
      <c r="A134">
        <v>41000</v>
      </c>
      <c r="B134" s="20"/>
      <c r="C134" s="20"/>
      <c r="D134" s="20">
        <v>1</v>
      </c>
      <c r="E134" s="20"/>
      <c r="F134" s="20">
        <v>1</v>
      </c>
    </row>
    <row r="135" spans="1:6" x14ac:dyDescent="0.35">
      <c r="A135">
        <v>41500</v>
      </c>
      <c r="B135" s="20"/>
      <c r="C135" s="20"/>
      <c r="D135" s="20"/>
      <c r="E135" s="20">
        <v>1</v>
      </c>
      <c r="F135" s="20">
        <v>1</v>
      </c>
    </row>
    <row r="136" spans="1:6" x14ac:dyDescent="0.35">
      <c r="A136">
        <v>41700</v>
      </c>
      <c r="B136" s="20"/>
      <c r="C136" s="20"/>
      <c r="D136" s="20"/>
      <c r="E136" s="20">
        <v>1</v>
      </c>
      <c r="F136" s="20">
        <v>1</v>
      </c>
    </row>
    <row r="137" spans="1:6" x14ac:dyDescent="0.35">
      <c r="A137">
        <v>42100</v>
      </c>
      <c r="B137" s="20"/>
      <c r="C137" s="20"/>
      <c r="D137" s="20"/>
      <c r="E137" s="20">
        <v>1</v>
      </c>
      <c r="F137" s="20">
        <v>1</v>
      </c>
    </row>
    <row r="138" spans="1:6" x14ac:dyDescent="0.35">
      <c r="A138">
        <v>42600</v>
      </c>
      <c r="B138" s="20"/>
      <c r="C138" s="20">
        <v>1</v>
      </c>
      <c r="D138" s="20"/>
      <c r="E138" s="20"/>
      <c r="F138" s="20">
        <v>1</v>
      </c>
    </row>
    <row r="139" spans="1:6" x14ac:dyDescent="0.35">
      <c r="A139">
        <v>42700</v>
      </c>
      <c r="B139" s="20"/>
      <c r="C139" s="20"/>
      <c r="D139" s="20"/>
      <c r="E139" s="20">
        <v>1</v>
      </c>
      <c r="F139" s="20">
        <v>1</v>
      </c>
    </row>
    <row r="140" spans="1:6" x14ac:dyDescent="0.35">
      <c r="A140">
        <v>42800</v>
      </c>
      <c r="B140" s="20"/>
      <c r="C140" s="20"/>
      <c r="D140" s="20"/>
      <c r="E140" s="20">
        <v>1</v>
      </c>
      <c r="F140" s="20">
        <v>1</v>
      </c>
    </row>
    <row r="141" spans="1:6" x14ac:dyDescent="0.35">
      <c r="A141">
        <v>43000</v>
      </c>
      <c r="B141" s="20"/>
      <c r="C141" s="20">
        <v>1</v>
      </c>
      <c r="D141" s="20"/>
      <c r="E141" s="20"/>
      <c r="F141" s="20">
        <v>1</v>
      </c>
    </row>
    <row r="142" spans="1:6" x14ac:dyDescent="0.35">
      <c r="A142">
        <v>43800</v>
      </c>
      <c r="B142" s="20"/>
      <c r="C142" s="20"/>
      <c r="D142" s="20"/>
      <c r="E142" s="20">
        <v>1</v>
      </c>
      <c r="F142" s="20">
        <v>1</v>
      </c>
    </row>
    <row r="143" spans="1:6" x14ac:dyDescent="0.35">
      <c r="A143">
        <v>45300</v>
      </c>
      <c r="B143" s="20"/>
      <c r="C143" s="20"/>
      <c r="D143" s="20"/>
      <c r="E143" s="20">
        <v>1</v>
      </c>
      <c r="F143" s="20">
        <v>1</v>
      </c>
    </row>
    <row r="144" spans="1:6" x14ac:dyDescent="0.35">
      <c r="A144">
        <v>45600</v>
      </c>
      <c r="B144" s="20"/>
      <c r="C144" s="20"/>
      <c r="D144" s="20"/>
      <c r="E144" s="20">
        <v>1</v>
      </c>
      <c r="F144" s="20">
        <v>1</v>
      </c>
    </row>
    <row r="145" spans="1:6" x14ac:dyDescent="0.35">
      <c r="A145">
        <v>46300</v>
      </c>
      <c r="B145" s="20"/>
      <c r="C145" s="20"/>
      <c r="D145" s="20"/>
      <c r="E145" s="20">
        <v>1</v>
      </c>
      <c r="F145" s="20">
        <v>1</v>
      </c>
    </row>
    <row r="146" spans="1:6" x14ac:dyDescent="0.35">
      <c r="A146">
        <v>47900</v>
      </c>
      <c r="B146" s="20"/>
      <c r="C146" s="20">
        <v>1</v>
      </c>
      <c r="D146" s="20"/>
      <c r="E146" s="20"/>
      <c r="F146" s="20">
        <v>1</v>
      </c>
    </row>
    <row r="147" spans="1:6" x14ac:dyDescent="0.35">
      <c r="A147">
        <v>48500</v>
      </c>
      <c r="B147" s="20"/>
      <c r="C147" s="20"/>
      <c r="D147" s="20"/>
      <c r="E147" s="20">
        <v>1</v>
      </c>
      <c r="F147" s="20">
        <v>1</v>
      </c>
    </row>
    <row r="148" spans="1:6" x14ac:dyDescent="0.35">
      <c r="A148">
        <v>48900</v>
      </c>
      <c r="B148" s="20"/>
      <c r="C148" s="20"/>
      <c r="D148" s="20"/>
      <c r="E148" s="20">
        <v>1</v>
      </c>
      <c r="F148" s="20">
        <v>1</v>
      </c>
    </row>
    <row r="149" spans="1:6" x14ac:dyDescent="0.35">
      <c r="A149">
        <v>49700</v>
      </c>
      <c r="B149" s="20"/>
      <c r="C149" s="20">
        <v>1</v>
      </c>
      <c r="D149" s="20"/>
      <c r="E149" s="20"/>
      <c r="F149" s="20">
        <v>1</v>
      </c>
    </row>
    <row r="150" spans="1:6" x14ac:dyDescent="0.35">
      <c r="A150">
        <v>50200</v>
      </c>
      <c r="B150" s="20"/>
      <c r="C150" s="20"/>
      <c r="D150" s="20"/>
      <c r="E150" s="20">
        <v>1</v>
      </c>
      <c r="F150" s="20">
        <v>1</v>
      </c>
    </row>
    <row r="151" spans="1:6" x14ac:dyDescent="0.35">
      <c r="A151">
        <v>50500</v>
      </c>
      <c r="B151" s="20"/>
      <c r="C151" s="20">
        <v>1</v>
      </c>
      <c r="D151" s="20"/>
      <c r="E151" s="20"/>
      <c r="F151" s="20">
        <v>1</v>
      </c>
    </row>
    <row r="152" spans="1:6" x14ac:dyDescent="0.35">
      <c r="A152">
        <v>51100</v>
      </c>
      <c r="B152" s="20"/>
      <c r="C152" s="20"/>
      <c r="D152" s="20"/>
      <c r="E152" s="20">
        <v>1</v>
      </c>
      <c r="F152" s="20">
        <v>1</v>
      </c>
    </row>
    <row r="153" spans="1:6" x14ac:dyDescent="0.35">
      <c r="A153">
        <v>51400</v>
      </c>
      <c r="B153" s="20"/>
      <c r="C153" s="20"/>
      <c r="D153" s="20"/>
      <c r="E153" s="20">
        <v>1</v>
      </c>
      <c r="F153" s="20">
        <v>1</v>
      </c>
    </row>
    <row r="154" spans="1:6" x14ac:dyDescent="0.35">
      <c r="A154">
        <v>52000</v>
      </c>
      <c r="B154" s="20"/>
      <c r="C154" s="20"/>
      <c r="D154" s="20"/>
      <c r="E154" s="20">
        <v>1</v>
      </c>
      <c r="F154" s="20">
        <v>1</v>
      </c>
    </row>
    <row r="155" spans="1:6" x14ac:dyDescent="0.35">
      <c r="A155">
        <v>52600</v>
      </c>
      <c r="B155" s="20">
        <v>1</v>
      </c>
      <c r="C155" s="20"/>
      <c r="D155" s="20"/>
      <c r="E155" s="20"/>
      <c r="F155" s="20">
        <v>1</v>
      </c>
    </row>
    <row r="156" spans="1:6" x14ac:dyDescent="0.35">
      <c r="A156">
        <v>53100</v>
      </c>
      <c r="B156" s="20"/>
      <c r="C156" s="20"/>
      <c r="D156" s="20"/>
      <c r="E156" s="20">
        <v>1</v>
      </c>
      <c r="F156" s="20">
        <v>1</v>
      </c>
    </row>
    <row r="157" spans="1:6" x14ac:dyDescent="0.35">
      <c r="A157">
        <v>54000</v>
      </c>
      <c r="B157" s="20"/>
      <c r="C157" s="20"/>
      <c r="D157" s="20"/>
      <c r="E157" s="20">
        <v>1</v>
      </c>
      <c r="F157" s="20">
        <v>1</v>
      </c>
    </row>
    <row r="158" spans="1:6" x14ac:dyDescent="0.35">
      <c r="A158">
        <v>54300</v>
      </c>
      <c r="B158" s="20">
        <v>1</v>
      </c>
      <c r="C158" s="20"/>
      <c r="D158" s="20"/>
      <c r="E158" s="20"/>
      <c r="F158" s="20">
        <v>1</v>
      </c>
    </row>
    <row r="159" spans="1:6" x14ac:dyDescent="0.35">
      <c r="A159">
        <v>54700</v>
      </c>
      <c r="B159" s="20"/>
      <c r="C159" s="20"/>
      <c r="D159" s="20"/>
      <c r="E159" s="20">
        <v>1</v>
      </c>
      <c r="F159" s="20">
        <v>1</v>
      </c>
    </row>
    <row r="160" spans="1:6" x14ac:dyDescent="0.35">
      <c r="A160">
        <v>55800</v>
      </c>
      <c r="B160" s="20"/>
      <c r="C160" s="20"/>
      <c r="D160" s="20"/>
      <c r="E160" s="20">
        <v>1</v>
      </c>
      <c r="F160" s="20">
        <v>1</v>
      </c>
    </row>
    <row r="161" spans="1:6" x14ac:dyDescent="0.35">
      <c r="A161">
        <v>56800</v>
      </c>
      <c r="B161" s="20"/>
      <c r="C161" s="20"/>
      <c r="D161" s="20"/>
      <c r="E161" s="20">
        <v>1</v>
      </c>
      <c r="F161" s="20">
        <v>1</v>
      </c>
    </row>
    <row r="162" spans="1:6" x14ac:dyDescent="0.35">
      <c r="A162">
        <v>57800</v>
      </c>
      <c r="B162" s="20"/>
      <c r="C162" s="20">
        <v>1</v>
      </c>
      <c r="D162" s="20"/>
      <c r="E162" s="20"/>
      <c r="F162" s="20">
        <v>1</v>
      </c>
    </row>
    <row r="163" spans="1:6" x14ac:dyDescent="0.35">
      <c r="A163">
        <v>59100</v>
      </c>
      <c r="B163" s="20"/>
      <c r="C163" s="20"/>
      <c r="D163" s="20"/>
      <c r="E163" s="20">
        <v>2</v>
      </c>
      <c r="F163" s="20">
        <v>2</v>
      </c>
    </row>
    <row r="164" spans="1:6" x14ac:dyDescent="0.35">
      <c r="A164">
        <v>59200</v>
      </c>
      <c r="B164" s="20"/>
      <c r="C164" s="20"/>
      <c r="D164" s="20"/>
      <c r="E164" s="20">
        <v>1</v>
      </c>
      <c r="F164" s="20">
        <v>1</v>
      </c>
    </row>
    <row r="165" spans="1:6" x14ac:dyDescent="0.35">
      <c r="A165">
        <v>60400</v>
      </c>
      <c r="B165" s="20"/>
      <c r="C165" s="20">
        <v>1</v>
      </c>
      <c r="D165" s="20"/>
      <c r="E165" s="20"/>
      <c r="F165" s="20">
        <v>1</v>
      </c>
    </row>
    <row r="166" spans="1:6" x14ac:dyDescent="0.35">
      <c r="A166">
        <v>60900</v>
      </c>
      <c r="B166" s="20"/>
      <c r="C166" s="20"/>
      <c r="D166" s="20"/>
      <c r="E166" s="20">
        <v>1</v>
      </c>
      <c r="F166" s="20">
        <v>1</v>
      </c>
    </row>
    <row r="167" spans="1:6" x14ac:dyDescent="0.35">
      <c r="A167">
        <v>61400</v>
      </c>
      <c r="B167" s="20"/>
      <c r="C167" s="20"/>
      <c r="D167" s="20"/>
      <c r="E167" s="20">
        <v>1</v>
      </c>
      <c r="F167" s="20">
        <v>1</v>
      </c>
    </row>
    <row r="168" spans="1:6" x14ac:dyDescent="0.35">
      <c r="A168">
        <v>61500</v>
      </c>
      <c r="B168" s="20"/>
      <c r="C168" s="20"/>
      <c r="D168" s="20"/>
      <c r="E168" s="20">
        <v>1</v>
      </c>
      <c r="F168" s="20">
        <v>1</v>
      </c>
    </row>
    <row r="169" spans="1:6" x14ac:dyDescent="0.35">
      <c r="A169">
        <v>62300</v>
      </c>
      <c r="B169" s="20"/>
      <c r="C169" s="20"/>
      <c r="D169" s="20"/>
      <c r="E169" s="20">
        <v>1</v>
      </c>
      <c r="F169" s="20">
        <v>1</v>
      </c>
    </row>
    <row r="170" spans="1:6" x14ac:dyDescent="0.35">
      <c r="A170">
        <v>62500</v>
      </c>
      <c r="B170" s="20"/>
      <c r="C170" s="20">
        <v>1</v>
      </c>
      <c r="D170" s="20"/>
      <c r="E170" s="20"/>
      <c r="F170" s="20">
        <v>1</v>
      </c>
    </row>
    <row r="171" spans="1:6" x14ac:dyDescent="0.35">
      <c r="A171">
        <v>63200</v>
      </c>
      <c r="B171" s="20"/>
      <c r="C171" s="20">
        <v>1</v>
      </c>
      <c r="D171" s="20"/>
      <c r="E171" s="20"/>
      <c r="F171" s="20">
        <v>1</v>
      </c>
    </row>
    <row r="172" spans="1:6" x14ac:dyDescent="0.35">
      <c r="A172">
        <v>63400</v>
      </c>
      <c r="B172" s="20"/>
      <c r="C172" s="20"/>
      <c r="D172" s="20"/>
      <c r="E172" s="20">
        <v>1</v>
      </c>
      <c r="F172" s="20">
        <v>1</v>
      </c>
    </row>
    <row r="173" spans="1:6" x14ac:dyDescent="0.35">
      <c r="A173">
        <v>64300</v>
      </c>
      <c r="B173" s="20"/>
      <c r="C173" s="20"/>
      <c r="D173" s="20"/>
      <c r="E173" s="20">
        <v>1</v>
      </c>
      <c r="F173" s="20">
        <v>1</v>
      </c>
    </row>
    <row r="174" spans="1:6" x14ac:dyDescent="0.35">
      <c r="A174">
        <v>66100</v>
      </c>
      <c r="B174" s="20"/>
      <c r="C174" s="20"/>
      <c r="D174" s="20"/>
      <c r="E174" s="20">
        <v>1</v>
      </c>
      <c r="F174" s="20">
        <v>1</v>
      </c>
    </row>
    <row r="175" spans="1:6" x14ac:dyDescent="0.35">
      <c r="A175">
        <v>66200</v>
      </c>
      <c r="B175" s="20"/>
      <c r="C175" s="20"/>
      <c r="D175" s="20"/>
      <c r="E175" s="20">
        <v>1</v>
      </c>
      <c r="F175" s="20">
        <v>1</v>
      </c>
    </row>
    <row r="176" spans="1:6" x14ac:dyDescent="0.35">
      <c r="A176">
        <v>66600</v>
      </c>
      <c r="B176" s="20"/>
      <c r="C176" s="20">
        <v>1</v>
      </c>
      <c r="D176" s="20"/>
      <c r="E176" s="20"/>
      <c r="F176" s="20">
        <v>1</v>
      </c>
    </row>
    <row r="177" spans="1:6" x14ac:dyDescent="0.35">
      <c r="A177">
        <v>67800</v>
      </c>
      <c r="B177" s="20"/>
      <c r="C177" s="20"/>
      <c r="D177" s="20"/>
      <c r="E177" s="20">
        <v>1</v>
      </c>
      <c r="F177" s="20">
        <v>1</v>
      </c>
    </row>
    <row r="178" spans="1:6" x14ac:dyDescent="0.35">
      <c r="A178">
        <v>68800</v>
      </c>
      <c r="B178" s="20"/>
      <c r="C178" s="20"/>
      <c r="D178" s="20"/>
      <c r="E178" s="20">
        <v>1</v>
      </c>
      <c r="F178" s="20">
        <v>1</v>
      </c>
    </row>
    <row r="179" spans="1:6" x14ac:dyDescent="0.35">
      <c r="A179">
        <v>69700</v>
      </c>
      <c r="B179" s="20"/>
      <c r="C179" s="20"/>
      <c r="D179" s="20"/>
      <c r="E179" s="20">
        <v>1</v>
      </c>
      <c r="F179" s="20">
        <v>1</v>
      </c>
    </row>
    <row r="180" spans="1:6" x14ac:dyDescent="0.35">
      <c r="A180">
        <v>69800</v>
      </c>
      <c r="B180" s="20"/>
      <c r="C180" s="20"/>
      <c r="D180" s="20"/>
      <c r="E180" s="20">
        <v>1</v>
      </c>
      <c r="F180" s="20">
        <v>1</v>
      </c>
    </row>
    <row r="181" spans="1:6" x14ac:dyDescent="0.35">
      <c r="A181">
        <v>70300</v>
      </c>
      <c r="B181" s="20"/>
      <c r="C181" s="20"/>
      <c r="D181" s="20"/>
      <c r="E181" s="20">
        <v>1</v>
      </c>
      <c r="F181" s="20">
        <v>1</v>
      </c>
    </row>
    <row r="182" spans="1:6" x14ac:dyDescent="0.35">
      <c r="A182">
        <v>70400</v>
      </c>
      <c r="B182" s="20"/>
      <c r="C182" s="20"/>
      <c r="D182" s="20"/>
      <c r="E182" s="20">
        <v>1</v>
      </c>
      <c r="F182" s="20">
        <v>1</v>
      </c>
    </row>
    <row r="183" spans="1:6" x14ac:dyDescent="0.35">
      <c r="A183">
        <v>70600</v>
      </c>
      <c r="B183" s="20">
        <v>1</v>
      </c>
      <c r="C183" s="20"/>
      <c r="D183" s="20"/>
      <c r="E183" s="20"/>
      <c r="F183" s="20">
        <v>1</v>
      </c>
    </row>
    <row r="184" spans="1:6" x14ac:dyDescent="0.35">
      <c r="A184">
        <v>70700</v>
      </c>
      <c r="B184" s="20"/>
      <c r="C184" s="20">
        <v>1</v>
      </c>
      <c r="D184" s="20"/>
      <c r="E184" s="20"/>
      <c r="F184" s="20">
        <v>1</v>
      </c>
    </row>
    <row r="185" spans="1:6" x14ac:dyDescent="0.35">
      <c r="A185">
        <v>71100</v>
      </c>
      <c r="B185" s="20"/>
      <c r="C185" s="20"/>
      <c r="D185" s="20"/>
      <c r="E185" s="20">
        <v>1</v>
      </c>
      <c r="F185" s="20">
        <v>1</v>
      </c>
    </row>
    <row r="186" spans="1:6" x14ac:dyDescent="0.35">
      <c r="A186">
        <v>71200</v>
      </c>
      <c r="B186" s="20"/>
      <c r="C186" s="20"/>
      <c r="D186" s="20"/>
      <c r="E186" s="20">
        <v>1</v>
      </c>
      <c r="F186" s="20">
        <v>1</v>
      </c>
    </row>
    <row r="187" spans="1:6" x14ac:dyDescent="0.35">
      <c r="A187">
        <v>71500</v>
      </c>
      <c r="B187" s="20"/>
      <c r="C187" s="20"/>
      <c r="D187" s="20"/>
      <c r="E187" s="20">
        <v>1</v>
      </c>
      <c r="F187" s="20">
        <v>1</v>
      </c>
    </row>
    <row r="188" spans="1:6" x14ac:dyDescent="0.35">
      <c r="A188">
        <v>72100</v>
      </c>
      <c r="B188" s="20"/>
      <c r="C188" s="20"/>
      <c r="D188" s="20">
        <v>1</v>
      </c>
      <c r="E188" s="20"/>
      <c r="F188" s="20">
        <v>1</v>
      </c>
    </row>
    <row r="189" spans="1:6" x14ac:dyDescent="0.35">
      <c r="A189">
        <v>72400</v>
      </c>
      <c r="B189" s="20"/>
      <c r="C189" s="20"/>
      <c r="D189" s="20"/>
      <c r="E189" s="20">
        <v>1</v>
      </c>
      <c r="F189" s="20">
        <v>1</v>
      </c>
    </row>
    <row r="190" spans="1:6" x14ac:dyDescent="0.35">
      <c r="A190">
        <v>73000</v>
      </c>
      <c r="B190" s="20"/>
      <c r="C190" s="20"/>
      <c r="D190" s="20"/>
      <c r="E190" s="20">
        <v>1</v>
      </c>
      <c r="F190" s="20">
        <v>1</v>
      </c>
    </row>
    <row r="191" spans="1:6" x14ac:dyDescent="0.35">
      <c r="A191">
        <v>73800</v>
      </c>
      <c r="B191" s="20"/>
      <c r="C191" s="20"/>
      <c r="D191" s="20"/>
      <c r="E191" s="20">
        <v>1</v>
      </c>
      <c r="F191" s="20">
        <v>1</v>
      </c>
    </row>
    <row r="192" spans="1:6" x14ac:dyDescent="0.35">
      <c r="A192">
        <v>74100</v>
      </c>
      <c r="B192" s="20"/>
      <c r="C192" s="20"/>
      <c r="D192" s="20"/>
      <c r="E192" s="20">
        <v>1</v>
      </c>
      <c r="F192" s="20">
        <v>1</v>
      </c>
    </row>
    <row r="193" spans="1:6" x14ac:dyDescent="0.35">
      <c r="A193">
        <v>74700</v>
      </c>
      <c r="B193" s="20"/>
      <c r="C193" s="20">
        <v>1</v>
      </c>
      <c r="D193" s="20"/>
      <c r="E193" s="20"/>
      <c r="F193" s="20">
        <v>1</v>
      </c>
    </row>
    <row r="194" spans="1:6" x14ac:dyDescent="0.35">
      <c r="A194">
        <v>75000</v>
      </c>
      <c r="B194" s="20"/>
      <c r="C194" s="20">
        <v>1</v>
      </c>
      <c r="D194" s="20"/>
      <c r="E194" s="20"/>
      <c r="F194" s="20">
        <v>1</v>
      </c>
    </row>
    <row r="195" spans="1:6" x14ac:dyDescent="0.35">
      <c r="A195">
        <v>75100</v>
      </c>
      <c r="B195" s="20"/>
      <c r="C195" s="20"/>
      <c r="D195" s="20"/>
      <c r="E195" s="20">
        <v>1</v>
      </c>
      <c r="F195" s="20">
        <v>1</v>
      </c>
    </row>
    <row r="196" spans="1:6" x14ac:dyDescent="0.35">
      <c r="A196">
        <v>76100</v>
      </c>
      <c r="B196" s="20"/>
      <c r="C196" s="20">
        <v>1</v>
      </c>
      <c r="D196" s="20"/>
      <c r="E196" s="20"/>
      <c r="F196" s="20">
        <v>1</v>
      </c>
    </row>
    <row r="197" spans="1:6" x14ac:dyDescent="0.35">
      <c r="A197">
        <v>79400</v>
      </c>
      <c r="B197" s="20"/>
      <c r="C197" s="20">
        <v>1</v>
      </c>
      <c r="D197" s="20"/>
      <c r="E197" s="20"/>
      <c r="F197" s="20">
        <v>1</v>
      </c>
    </row>
    <row r="198" spans="1:6" x14ac:dyDescent="0.35">
      <c r="A198">
        <v>80500</v>
      </c>
      <c r="B198" s="20"/>
      <c r="C198" s="20"/>
      <c r="D198" s="20"/>
      <c r="E198" s="20">
        <v>1</v>
      </c>
      <c r="F198" s="20">
        <v>1</v>
      </c>
    </row>
    <row r="199" spans="1:6" x14ac:dyDescent="0.35">
      <c r="A199">
        <v>81000</v>
      </c>
      <c r="B199" s="20"/>
      <c r="C199" s="20"/>
      <c r="D199" s="20"/>
      <c r="E199" s="20">
        <v>1</v>
      </c>
      <c r="F199" s="20">
        <v>1</v>
      </c>
    </row>
    <row r="200" spans="1:6" x14ac:dyDescent="0.35">
      <c r="A200">
        <v>81200</v>
      </c>
      <c r="B200" s="20"/>
      <c r="C200" s="20">
        <v>1</v>
      </c>
      <c r="D200" s="20"/>
      <c r="E200" s="20"/>
      <c r="F200" s="20">
        <v>1</v>
      </c>
    </row>
    <row r="201" spans="1:6" x14ac:dyDescent="0.35">
      <c r="A201">
        <v>81300</v>
      </c>
      <c r="B201" s="20"/>
      <c r="C201" s="20">
        <v>1</v>
      </c>
      <c r="D201" s="20"/>
      <c r="E201" s="20"/>
      <c r="F201" s="20">
        <v>1</v>
      </c>
    </row>
    <row r="202" spans="1:6" x14ac:dyDescent="0.35">
      <c r="A202">
        <v>81600</v>
      </c>
      <c r="B202" s="20"/>
      <c r="C202" s="20">
        <v>1</v>
      </c>
      <c r="D202" s="20"/>
      <c r="E202" s="20"/>
      <c r="F202" s="20">
        <v>1</v>
      </c>
    </row>
    <row r="203" spans="1:6" x14ac:dyDescent="0.35">
      <c r="A203">
        <v>82800</v>
      </c>
      <c r="B203" s="20">
        <v>1</v>
      </c>
      <c r="C203" s="20"/>
      <c r="D203" s="20"/>
      <c r="E203" s="20"/>
      <c r="F203" s="20">
        <v>1</v>
      </c>
    </row>
    <row r="204" spans="1:6" x14ac:dyDescent="0.35">
      <c r="A204">
        <v>83000</v>
      </c>
      <c r="B204" s="20"/>
      <c r="C204" s="20"/>
      <c r="D204" s="20"/>
      <c r="E204" s="20">
        <v>1</v>
      </c>
      <c r="F204" s="20">
        <v>1</v>
      </c>
    </row>
    <row r="205" spans="1:6" x14ac:dyDescent="0.35">
      <c r="A205">
        <v>83300</v>
      </c>
      <c r="B205" s="20"/>
      <c r="C205" s="20">
        <v>1</v>
      </c>
      <c r="D205" s="20"/>
      <c r="E205" s="20"/>
      <c r="F205" s="20">
        <v>1</v>
      </c>
    </row>
    <row r="206" spans="1:6" x14ac:dyDescent="0.35">
      <c r="A206">
        <v>84300</v>
      </c>
      <c r="B206" s="20"/>
      <c r="C206" s="20">
        <v>1</v>
      </c>
      <c r="D206" s="20"/>
      <c r="E206" s="20"/>
      <c r="F206" s="20">
        <v>1</v>
      </c>
    </row>
    <row r="207" spans="1:6" x14ac:dyDescent="0.35">
      <c r="A207">
        <v>84400</v>
      </c>
      <c r="B207" s="20"/>
      <c r="C207" s="20">
        <v>1</v>
      </c>
      <c r="D207" s="20"/>
      <c r="E207" s="20"/>
      <c r="F207" s="20">
        <v>1</v>
      </c>
    </row>
    <row r="208" spans="1:6" x14ac:dyDescent="0.35">
      <c r="A208">
        <v>84500</v>
      </c>
      <c r="B208" s="20"/>
      <c r="C208" s="20"/>
      <c r="D208" s="20"/>
      <c r="E208" s="20">
        <v>1</v>
      </c>
      <c r="F208" s="20">
        <v>1</v>
      </c>
    </row>
    <row r="209" spans="1:6" x14ac:dyDescent="0.35">
      <c r="A209">
        <v>84600</v>
      </c>
      <c r="B209" s="20"/>
      <c r="C209" s="20"/>
      <c r="D209" s="20"/>
      <c r="E209" s="20">
        <v>1</v>
      </c>
      <c r="F209" s="20">
        <v>1</v>
      </c>
    </row>
    <row r="210" spans="1:6" x14ac:dyDescent="0.35">
      <c r="A210">
        <v>84900</v>
      </c>
      <c r="B210" s="20"/>
      <c r="C210" s="20">
        <v>1</v>
      </c>
      <c r="D210" s="20"/>
      <c r="E210" s="20"/>
      <c r="F210" s="20">
        <v>1</v>
      </c>
    </row>
    <row r="211" spans="1:6" x14ac:dyDescent="0.35">
      <c r="A211">
        <v>85000</v>
      </c>
      <c r="B211" s="20"/>
      <c r="C211" s="20"/>
      <c r="D211" s="20"/>
      <c r="E211" s="20">
        <v>1</v>
      </c>
      <c r="F211" s="20">
        <v>1</v>
      </c>
    </row>
    <row r="212" spans="1:6" x14ac:dyDescent="0.35">
      <c r="A212">
        <v>85600</v>
      </c>
      <c r="B212" s="20"/>
      <c r="C212" s="20"/>
      <c r="D212" s="20"/>
      <c r="E212" s="20">
        <v>1</v>
      </c>
      <c r="F212" s="20">
        <v>1</v>
      </c>
    </row>
    <row r="213" spans="1:6" x14ac:dyDescent="0.35">
      <c r="A213">
        <v>85900</v>
      </c>
      <c r="B213" s="20"/>
      <c r="C213" s="20">
        <v>1</v>
      </c>
      <c r="D213" s="20"/>
      <c r="E213" s="20"/>
      <c r="F213" s="20">
        <v>1</v>
      </c>
    </row>
    <row r="214" spans="1:6" x14ac:dyDescent="0.35">
      <c r="A214">
        <v>86200</v>
      </c>
      <c r="B214" s="20"/>
      <c r="C214" s="20">
        <v>1</v>
      </c>
      <c r="D214" s="20"/>
      <c r="E214" s="20"/>
      <c r="F214" s="20">
        <v>1</v>
      </c>
    </row>
    <row r="215" spans="1:6" x14ac:dyDescent="0.35">
      <c r="A215">
        <v>86400</v>
      </c>
      <c r="B215" s="20"/>
      <c r="C215" s="20"/>
      <c r="D215" s="20"/>
      <c r="E215" s="20">
        <v>1</v>
      </c>
      <c r="F215" s="20">
        <v>1</v>
      </c>
    </row>
    <row r="216" spans="1:6" x14ac:dyDescent="0.35">
      <c r="A216">
        <v>87300</v>
      </c>
      <c r="B216" s="20"/>
      <c r="C216" s="20">
        <v>1</v>
      </c>
      <c r="D216" s="20"/>
      <c r="E216" s="20"/>
      <c r="F216" s="20">
        <v>1</v>
      </c>
    </row>
    <row r="217" spans="1:6" x14ac:dyDescent="0.35">
      <c r="A217">
        <v>87900</v>
      </c>
      <c r="B217" s="20"/>
      <c r="C217" s="20"/>
      <c r="D217" s="20"/>
      <c r="E217" s="20">
        <v>1</v>
      </c>
      <c r="F217" s="20">
        <v>1</v>
      </c>
    </row>
    <row r="218" spans="1:6" x14ac:dyDescent="0.35">
      <c r="A218">
        <v>88400</v>
      </c>
      <c r="B218" s="20"/>
      <c r="C218" s="20"/>
      <c r="D218" s="20"/>
      <c r="E218" s="20">
        <v>1</v>
      </c>
      <c r="F218" s="20">
        <v>1</v>
      </c>
    </row>
    <row r="219" spans="1:6" x14ac:dyDescent="0.35">
      <c r="A219">
        <v>88700</v>
      </c>
      <c r="B219" s="20"/>
      <c r="C219" s="20"/>
      <c r="D219" s="20"/>
      <c r="E219" s="20">
        <v>1</v>
      </c>
      <c r="F219" s="20">
        <v>1</v>
      </c>
    </row>
    <row r="220" spans="1:6" x14ac:dyDescent="0.35">
      <c r="A220">
        <v>88800</v>
      </c>
      <c r="B220" s="20"/>
      <c r="C220" s="20">
        <v>1</v>
      </c>
      <c r="D220" s="20"/>
      <c r="E220" s="20"/>
      <c r="F220" s="20">
        <v>1</v>
      </c>
    </row>
    <row r="221" spans="1:6" x14ac:dyDescent="0.35">
      <c r="A221">
        <v>88900</v>
      </c>
      <c r="B221" s="20"/>
      <c r="C221" s="20"/>
      <c r="D221" s="20"/>
      <c r="E221" s="20">
        <v>1</v>
      </c>
      <c r="F221" s="20">
        <v>1</v>
      </c>
    </row>
    <row r="222" spans="1:6" x14ac:dyDescent="0.35">
      <c r="A222">
        <v>89100</v>
      </c>
      <c r="B222" s="20"/>
      <c r="C222" s="20">
        <v>1</v>
      </c>
      <c r="D222" s="20"/>
      <c r="E222" s="20"/>
      <c r="F222" s="20">
        <v>1</v>
      </c>
    </row>
    <row r="223" spans="1:6" x14ac:dyDescent="0.35">
      <c r="A223">
        <v>89900</v>
      </c>
      <c r="B223" s="20"/>
      <c r="C223" s="20">
        <v>2</v>
      </c>
      <c r="D223" s="20"/>
      <c r="E223" s="20"/>
      <c r="F223" s="20">
        <v>2</v>
      </c>
    </row>
    <row r="224" spans="1:6" x14ac:dyDescent="0.35">
      <c r="A224">
        <v>90200</v>
      </c>
      <c r="B224" s="20"/>
      <c r="C224" s="20"/>
      <c r="D224" s="20"/>
      <c r="E224" s="20">
        <v>1</v>
      </c>
      <c r="F224" s="20">
        <v>1</v>
      </c>
    </row>
    <row r="225" spans="1:6" x14ac:dyDescent="0.35">
      <c r="A225">
        <v>90400</v>
      </c>
      <c r="B225" s="20"/>
      <c r="C225" s="20"/>
      <c r="D225" s="20"/>
      <c r="E225" s="20">
        <v>1</v>
      </c>
      <c r="F225" s="20">
        <v>1</v>
      </c>
    </row>
    <row r="226" spans="1:6" x14ac:dyDescent="0.35">
      <c r="A226">
        <v>91400</v>
      </c>
      <c r="B226" s="20"/>
      <c r="C226" s="20">
        <v>1</v>
      </c>
      <c r="D226" s="20"/>
      <c r="E226" s="20"/>
      <c r="F226" s="20">
        <v>1</v>
      </c>
    </row>
    <row r="227" spans="1:6" x14ac:dyDescent="0.35">
      <c r="A227">
        <v>92100</v>
      </c>
      <c r="B227" s="20"/>
      <c r="C227" s="20">
        <v>1</v>
      </c>
      <c r="D227" s="20"/>
      <c r="E227" s="20"/>
      <c r="F227" s="20">
        <v>1</v>
      </c>
    </row>
    <row r="228" spans="1:6" x14ac:dyDescent="0.35">
      <c r="A228">
        <v>92400</v>
      </c>
      <c r="B228" s="20"/>
      <c r="C228" s="20"/>
      <c r="D228" s="20"/>
      <c r="E228" s="20">
        <v>1</v>
      </c>
      <c r="F228" s="20">
        <v>1</v>
      </c>
    </row>
    <row r="229" spans="1:6" x14ac:dyDescent="0.35">
      <c r="A229">
        <v>92500</v>
      </c>
      <c r="B229" s="20"/>
      <c r="C229" s="20">
        <v>1</v>
      </c>
      <c r="D229" s="20"/>
      <c r="E229" s="20"/>
      <c r="F229" s="20">
        <v>1</v>
      </c>
    </row>
    <row r="230" spans="1:6" x14ac:dyDescent="0.35">
      <c r="A230">
        <v>93800</v>
      </c>
      <c r="B230" s="20"/>
      <c r="C230" s="20">
        <v>1</v>
      </c>
      <c r="D230" s="20">
        <v>1</v>
      </c>
      <c r="E230" s="20"/>
      <c r="F230" s="20">
        <v>2</v>
      </c>
    </row>
    <row r="231" spans="1:6" x14ac:dyDescent="0.35">
      <c r="A231">
        <v>94000</v>
      </c>
      <c r="B231" s="20"/>
      <c r="C231" s="20">
        <v>1</v>
      </c>
      <c r="D231" s="20"/>
      <c r="E231" s="20"/>
      <c r="F231" s="20">
        <v>1</v>
      </c>
    </row>
    <row r="232" spans="1:6" x14ac:dyDescent="0.35">
      <c r="A232">
        <v>94500</v>
      </c>
      <c r="B232" s="20"/>
      <c r="C232" s="20"/>
      <c r="D232" s="20"/>
      <c r="E232" s="20">
        <v>1</v>
      </c>
      <c r="F232" s="20">
        <v>1</v>
      </c>
    </row>
    <row r="233" spans="1:6" x14ac:dyDescent="0.35">
      <c r="A233">
        <v>94900</v>
      </c>
      <c r="B233" s="20"/>
      <c r="C233" s="20">
        <v>1</v>
      </c>
      <c r="D233" s="20"/>
      <c r="E233" s="20">
        <v>1</v>
      </c>
      <c r="F233" s="20">
        <v>2</v>
      </c>
    </row>
    <row r="234" spans="1:6" x14ac:dyDescent="0.35">
      <c r="A234">
        <v>96500</v>
      </c>
      <c r="B234" s="20"/>
      <c r="C234" s="20">
        <v>1</v>
      </c>
      <c r="D234" s="20"/>
      <c r="E234" s="20"/>
      <c r="F234" s="20">
        <v>1</v>
      </c>
    </row>
    <row r="235" spans="1:6" x14ac:dyDescent="0.35">
      <c r="A235">
        <v>96700</v>
      </c>
      <c r="B235" s="20"/>
      <c r="C235" s="20">
        <v>1</v>
      </c>
      <c r="D235" s="20"/>
      <c r="E235" s="20">
        <v>1</v>
      </c>
      <c r="F235" s="20">
        <v>2</v>
      </c>
    </row>
    <row r="236" spans="1:6" x14ac:dyDescent="0.35">
      <c r="A236">
        <v>97100</v>
      </c>
      <c r="B236" s="20"/>
      <c r="C236" s="20"/>
      <c r="D236" s="20"/>
      <c r="E236" s="20">
        <v>1</v>
      </c>
      <c r="F236" s="20">
        <v>1</v>
      </c>
    </row>
    <row r="237" spans="1:6" x14ac:dyDescent="0.35">
      <c r="A237">
        <v>97200</v>
      </c>
      <c r="B237" s="20"/>
      <c r="C237" s="20">
        <v>1</v>
      </c>
      <c r="D237" s="20"/>
      <c r="E237" s="20"/>
      <c r="F237" s="20">
        <v>1</v>
      </c>
    </row>
    <row r="238" spans="1:6" x14ac:dyDescent="0.35">
      <c r="A238">
        <v>97300</v>
      </c>
      <c r="B238" s="20"/>
      <c r="C238" s="20">
        <v>1</v>
      </c>
      <c r="D238" s="20"/>
      <c r="E238" s="20">
        <v>1</v>
      </c>
      <c r="F238" s="20">
        <v>2</v>
      </c>
    </row>
    <row r="239" spans="1:6" x14ac:dyDescent="0.35">
      <c r="A239">
        <v>97600</v>
      </c>
      <c r="B239" s="20"/>
      <c r="C239" s="20"/>
      <c r="D239" s="20"/>
      <c r="E239" s="20">
        <v>1</v>
      </c>
      <c r="F239" s="20">
        <v>1</v>
      </c>
    </row>
    <row r="240" spans="1:6" x14ac:dyDescent="0.35">
      <c r="A240">
        <v>98600</v>
      </c>
      <c r="B240" s="20">
        <v>1</v>
      </c>
      <c r="C240" s="20"/>
      <c r="D240" s="20"/>
      <c r="E240" s="20"/>
      <c r="F240" s="20">
        <v>1</v>
      </c>
    </row>
    <row r="241" spans="1:6" x14ac:dyDescent="0.35">
      <c r="A241">
        <v>98700</v>
      </c>
      <c r="B241" s="20"/>
      <c r="C241" s="20">
        <v>1</v>
      </c>
      <c r="D241" s="20"/>
      <c r="E241" s="20">
        <v>1</v>
      </c>
      <c r="F241" s="20">
        <v>2</v>
      </c>
    </row>
    <row r="242" spans="1:6" x14ac:dyDescent="0.35">
      <c r="A242">
        <v>98800</v>
      </c>
      <c r="B242" s="20"/>
      <c r="C242" s="20"/>
      <c r="D242" s="20"/>
      <c r="E242" s="20">
        <v>1</v>
      </c>
      <c r="F242" s="20">
        <v>1</v>
      </c>
    </row>
    <row r="243" spans="1:6" x14ac:dyDescent="0.35">
      <c r="A243">
        <v>99500</v>
      </c>
      <c r="B243" s="20">
        <v>1</v>
      </c>
      <c r="C243" s="20"/>
      <c r="D243" s="20"/>
      <c r="E243" s="20"/>
      <c r="F243" s="20">
        <v>1</v>
      </c>
    </row>
    <row r="244" spans="1:6" x14ac:dyDescent="0.35">
      <c r="A244">
        <v>101400</v>
      </c>
      <c r="B244" s="20"/>
      <c r="C244" s="20">
        <v>1</v>
      </c>
      <c r="D244" s="20"/>
      <c r="E244" s="20"/>
      <c r="F244" s="20">
        <v>1</v>
      </c>
    </row>
    <row r="245" spans="1:6" x14ac:dyDescent="0.35">
      <c r="A245">
        <v>102500</v>
      </c>
      <c r="B245" s="20"/>
      <c r="C245" s="20"/>
      <c r="D245" s="20"/>
      <c r="E245" s="20">
        <v>1</v>
      </c>
      <c r="F245" s="20">
        <v>1</v>
      </c>
    </row>
    <row r="246" spans="1:6" x14ac:dyDescent="0.35">
      <c r="A246">
        <v>102900</v>
      </c>
      <c r="B246" s="20"/>
      <c r="C246" s="20">
        <v>1</v>
      </c>
      <c r="D246" s="20"/>
      <c r="E246" s="20"/>
      <c r="F246" s="20">
        <v>1</v>
      </c>
    </row>
    <row r="247" spans="1:6" x14ac:dyDescent="0.35">
      <c r="A247">
        <v>103200</v>
      </c>
      <c r="B247" s="20"/>
      <c r="C247" s="20">
        <v>1</v>
      </c>
      <c r="D247" s="20"/>
      <c r="E247" s="20"/>
      <c r="F247" s="20">
        <v>1</v>
      </c>
    </row>
    <row r="248" spans="1:6" x14ac:dyDescent="0.35">
      <c r="A248">
        <v>104400</v>
      </c>
      <c r="B248" s="20"/>
      <c r="C248" s="20">
        <v>1</v>
      </c>
      <c r="D248" s="20"/>
      <c r="E248" s="20"/>
      <c r="F248" s="20">
        <v>1</v>
      </c>
    </row>
    <row r="249" spans="1:6" x14ac:dyDescent="0.35">
      <c r="A249">
        <v>105000</v>
      </c>
      <c r="B249" s="20"/>
      <c r="C249" s="20">
        <v>1</v>
      </c>
      <c r="D249" s="20"/>
      <c r="E249" s="20"/>
      <c r="F249" s="20">
        <v>1</v>
      </c>
    </row>
    <row r="250" spans="1:6" x14ac:dyDescent="0.35">
      <c r="A250">
        <v>105300</v>
      </c>
      <c r="B250" s="20"/>
      <c r="C250" s="20"/>
      <c r="D250" s="20"/>
      <c r="E250" s="20">
        <v>1</v>
      </c>
      <c r="F250" s="20">
        <v>1</v>
      </c>
    </row>
    <row r="251" spans="1:6" x14ac:dyDescent="0.35">
      <c r="A251">
        <v>106400</v>
      </c>
      <c r="B251" s="20"/>
      <c r="C251" s="20">
        <v>1</v>
      </c>
      <c r="D251" s="20"/>
      <c r="E251" s="20"/>
      <c r="F251" s="20">
        <v>1</v>
      </c>
    </row>
    <row r="252" spans="1:6" x14ac:dyDescent="0.35">
      <c r="A252">
        <v>107500</v>
      </c>
      <c r="B252" s="20">
        <v>1</v>
      </c>
      <c r="C252" s="20"/>
      <c r="D252" s="20"/>
      <c r="E252" s="20"/>
      <c r="F252" s="20">
        <v>1</v>
      </c>
    </row>
    <row r="253" spans="1:6" x14ac:dyDescent="0.35">
      <c r="A253">
        <v>108700</v>
      </c>
      <c r="B253" s="20"/>
      <c r="C253" s="20">
        <v>1</v>
      </c>
      <c r="D253" s="20"/>
      <c r="E253" s="20"/>
      <c r="F253" s="20">
        <v>1</v>
      </c>
    </row>
    <row r="254" spans="1:6" x14ac:dyDescent="0.35">
      <c r="A254">
        <v>108800</v>
      </c>
      <c r="B254" s="20">
        <v>1</v>
      </c>
      <c r="C254" s="20"/>
      <c r="D254" s="20"/>
      <c r="E254" s="20"/>
      <c r="F254" s="20">
        <v>1</v>
      </c>
    </row>
    <row r="255" spans="1:6" x14ac:dyDescent="0.35">
      <c r="A255">
        <v>109000</v>
      </c>
      <c r="B255" s="20"/>
      <c r="C255" s="20">
        <v>1</v>
      </c>
      <c r="D255" s="20"/>
      <c r="E255" s="20"/>
      <c r="F255" s="20">
        <v>1</v>
      </c>
    </row>
    <row r="256" spans="1:6" x14ac:dyDescent="0.35">
      <c r="A256">
        <v>110300</v>
      </c>
      <c r="B256" s="20"/>
      <c r="C256" s="20"/>
      <c r="D256" s="20"/>
      <c r="E256" s="20">
        <v>1</v>
      </c>
      <c r="F256" s="20">
        <v>1</v>
      </c>
    </row>
    <row r="257" spans="1:6" x14ac:dyDescent="0.35">
      <c r="A257">
        <v>110800</v>
      </c>
      <c r="B257" s="20"/>
      <c r="C257" s="20">
        <v>1</v>
      </c>
      <c r="D257" s="20"/>
      <c r="E257" s="20"/>
      <c r="F257" s="20">
        <v>1</v>
      </c>
    </row>
    <row r="258" spans="1:6" x14ac:dyDescent="0.35">
      <c r="A258">
        <v>111100</v>
      </c>
      <c r="B258" s="20">
        <v>1</v>
      </c>
      <c r="C258" s="20"/>
      <c r="D258" s="20"/>
      <c r="E258" s="20"/>
      <c r="F258" s="20">
        <v>1</v>
      </c>
    </row>
    <row r="259" spans="1:6" x14ac:dyDescent="0.35">
      <c r="A259">
        <v>112100</v>
      </c>
      <c r="B259" s="20">
        <v>1</v>
      </c>
      <c r="C259" s="20"/>
      <c r="D259" s="20"/>
      <c r="E259" s="20"/>
      <c r="F259" s="20">
        <v>1</v>
      </c>
    </row>
    <row r="260" spans="1:6" x14ac:dyDescent="0.35">
      <c r="A260">
        <v>112300</v>
      </c>
      <c r="B260" s="20"/>
      <c r="C260" s="20"/>
      <c r="D260" s="20"/>
      <c r="E260" s="20">
        <v>1</v>
      </c>
      <c r="F260" s="20">
        <v>1</v>
      </c>
    </row>
    <row r="261" spans="1:6" x14ac:dyDescent="0.35">
      <c r="A261">
        <v>113500</v>
      </c>
      <c r="B261" s="20"/>
      <c r="C261" s="20">
        <v>1</v>
      </c>
      <c r="D261" s="20"/>
      <c r="E261" s="20"/>
      <c r="F261" s="20">
        <v>1</v>
      </c>
    </row>
    <row r="262" spans="1:6" x14ac:dyDescent="0.35">
      <c r="A262">
        <v>113800</v>
      </c>
      <c r="B262" s="20"/>
      <c r="C262" s="20"/>
      <c r="D262" s="20"/>
      <c r="E262" s="20">
        <v>1</v>
      </c>
      <c r="F262" s="20">
        <v>1</v>
      </c>
    </row>
    <row r="263" spans="1:6" x14ac:dyDescent="0.35">
      <c r="A263">
        <v>114300</v>
      </c>
      <c r="B263" s="20"/>
      <c r="C263" s="20">
        <v>1</v>
      </c>
      <c r="D263" s="20"/>
      <c r="E263" s="20"/>
      <c r="F263" s="20">
        <v>1</v>
      </c>
    </row>
    <row r="264" spans="1:6" x14ac:dyDescent="0.35">
      <c r="A264">
        <v>114400</v>
      </c>
      <c r="B264" s="20"/>
      <c r="C264" s="20"/>
      <c r="D264" s="20"/>
      <c r="E264" s="20">
        <v>1</v>
      </c>
      <c r="F264" s="20">
        <v>1</v>
      </c>
    </row>
    <row r="265" spans="1:6" x14ac:dyDescent="0.35">
      <c r="A265">
        <v>115000</v>
      </c>
      <c r="B265" s="20"/>
      <c r="C265" s="20">
        <v>1</v>
      </c>
      <c r="D265" s="20"/>
      <c r="E265" s="20"/>
      <c r="F265" s="20">
        <v>1</v>
      </c>
    </row>
    <row r="266" spans="1:6" x14ac:dyDescent="0.35">
      <c r="A266">
        <v>116300</v>
      </c>
      <c r="B266" s="20"/>
      <c r="C266" s="20"/>
      <c r="D266" s="20"/>
      <c r="E266" s="20">
        <v>1</v>
      </c>
      <c r="F266" s="20">
        <v>1</v>
      </c>
    </row>
    <row r="267" spans="1:6" x14ac:dyDescent="0.35">
      <c r="A267">
        <v>116500</v>
      </c>
      <c r="B267" s="20"/>
      <c r="C267" s="20"/>
      <c r="D267" s="20"/>
      <c r="E267" s="20">
        <v>1</v>
      </c>
      <c r="F267" s="20">
        <v>1</v>
      </c>
    </row>
    <row r="268" spans="1:6" x14ac:dyDescent="0.35">
      <c r="A268">
        <v>117000</v>
      </c>
      <c r="B268" s="20"/>
      <c r="C268" s="20">
        <v>1</v>
      </c>
      <c r="D268" s="20"/>
      <c r="E268" s="20"/>
      <c r="F268" s="20">
        <v>1</v>
      </c>
    </row>
    <row r="269" spans="1:6" x14ac:dyDescent="0.35">
      <c r="A269">
        <v>117900</v>
      </c>
      <c r="B269" s="20"/>
      <c r="C269" s="20"/>
      <c r="D269" s="20"/>
      <c r="E269" s="20">
        <v>1</v>
      </c>
      <c r="F269" s="20">
        <v>1</v>
      </c>
    </row>
    <row r="270" spans="1:6" x14ac:dyDescent="0.35">
      <c r="A270">
        <v>118000</v>
      </c>
      <c r="B270" s="20"/>
      <c r="C270" s="20">
        <v>1</v>
      </c>
      <c r="D270" s="20"/>
      <c r="E270" s="20"/>
      <c r="F270" s="20">
        <v>1</v>
      </c>
    </row>
    <row r="271" spans="1:6" x14ac:dyDescent="0.35">
      <c r="A271">
        <v>118200</v>
      </c>
      <c r="B271" s="20">
        <v>1</v>
      </c>
      <c r="C271" s="20">
        <v>1</v>
      </c>
      <c r="D271" s="20"/>
      <c r="E271" s="20"/>
      <c r="F271" s="20">
        <v>2</v>
      </c>
    </row>
    <row r="272" spans="1:6" x14ac:dyDescent="0.35">
      <c r="A272">
        <v>119200</v>
      </c>
      <c r="B272" s="20"/>
      <c r="C272" s="20"/>
      <c r="D272" s="20"/>
      <c r="E272" s="20">
        <v>1</v>
      </c>
      <c r="F272" s="20">
        <v>1</v>
      </c>
    </row>
    <row r="273" spans="1:6" x14ac:dyDescent="0.35">
      <c r="A273">
        <v>119800</v>
      </c>
      <c r="B273" s="20"/>
      <c r="C273" s="20">
        <v>1</v>
      </c>
      <c r="D273" s="20"/>
      <c r="E273" s="20"/>
      <c r="F273" s="20">
        <v>1</v>
      </c>
    </row>
    <row r="274" spans="1:6" x14ac:dyDescent="0.35">
      <c r="A274">
        <v>121100</v>
      </c>
      <c r="B274" s="20"/>
      <c r="C274" s="20">
        <v>1</v>
      </c>
      <c r="D274" s="20"/>
      <c r="E274" s="20"/>
      <c r="F274" s="20">
        <v>1</v>
      </c>
    </row>
    <row r="275" spans="1:6" x14ac:dyDescent="0.35">
      <c r="A275">
        <v>121400</v>
      </c>
      <c r="B275" s="20"/>
      <c r="C275" s="20">
        <v>1</v>
      </c>
      <c r="D275" s="20"/>
      <c r="E275" s="20"/>
      <c r="F275" s="20">
        <v>1</v>
      </c>
    </row>
    <row r="276" spans="1:6" x14ac:dyDescent="0.35">
      <c r="A276">
        <v>121500</v>
      </c>
      <c r="B276" s="20"/>
      <c r="C276" s="20">
        <v>1</v>
      </c>
      <c r="D276" s="20"/>
      <c r="E276" s="20"/>
      <c r="F276" s="20">
        <v>1</v>
      </c>
    </row>
    <row r="277" spans="1:6" x14ac:dyDescent="0.35">
      <c r="A277">
        <v>121600</v>
      </c>
      <c r="B277" s="20"/>
      <c r="C277" s="20">
        <v>1</v>
      </c>
      <c r="D277" s="20"/>
      <c r="E277" s="20">
        <v>1</v>
      </c>
      <c r="F277" s="20">
        <v>2</v>
      </c>
    </row>
    <row r="278" spans="1:6" x14ac:dyDescent="0.35">
      <c r="A278">
        <v>121700</v>
      </c>
      <c r="B278" s="20"/>
      <c r="C278" s="20"/>
      <c r="D278" s="20"/>
      <c r="E278" s="20">
        <v>1</v>
      </c>
      <c r="F278" s="20">
        <v>1</v>
      </c>
    </row>
    <row r="279" spans="1:6" x14ac:dyDescent="0.35">
      <c r="A279">
        <v>122900</v>
      </c>
      <c r="B279" s="20"/>
      <c r="C279" s="20">
        <v>1</v>
      </c>
      <c r="D279" s="20"/>
      <c r="E279" s="20"/>
      <c r="F279" s="20">
        <v>1</v>
      </c>
    </row>
    <row r="280" spans="1:6" x14ac:dyDescent="0.35">
      <c r="A280">
        <v>123600</v>
      </c>
      <c r="B280" s="20">
        <v>1</v>
      </c>
      <c r="C280" s="20"/>
      <c r="D280" s="20"/>
      <c r="E280" s="20"/>
      <c r="F280" s="20">
        <v>1</v>
      </c>
    </row>
    <row r="281" spans="1:6" x14ac:dyDescent="0.35">
      <c r="A281">
        <v>125400</v>
      </c>
      <c r="B281" s="20"/>
      <c r="C281" s="20">
        <v>1</v>
      </c>
      <c r="D281" s="20"/>
      <c r="E281" s="20"/>
      <c r="F281" s="20">
        <v>1</v>
      </c>
    </row>
    <row r="282" spans="1:6" x14ac:dyDescent="0.35">
      <c r="A282">
        <v>125600</v>
      </c>
      <c r="B282" s="20"/>
      <c r="C282" s="20">
        <v>1</v>
      </c>
      <c r="D282" s="20"/>
      <c r="E282" s="20"/>
      <c r="F282" s="20">
        <v>1</v>
      </c>
    </row>
    <row r="283" spans="1:6" x14ac:dyDescent="0.35">
      <c r="A283">
        <v>128900</v>
      </c>
      <c r="B283" s="20"/>
      <c r="C283" s="20"/>
      <c r="D283" s="20"/>
      <c r="E283" s="20">
        <v>1</v>
      </c>
      <c r="F283" s="20">
        <v>1</v>
      </c>
    </row>
    <row r="284" spans="1:6" x14ac:dyDescent="0.35">
      <c r="A284">
        <v>129100</v>
      </c>
      <c r="B284" s="20"/>
      <c r="C284" s="20"/>
      <c r="D284" s="20"/>
      <c r="E284" s="20">
        <v>1</v>
      </c>
      <c r="F284" s="20">
        <v>1</v>
      </c>
    </row>
    <row r="285" spans="1:6" x14ac:dyDescent="0.35">
      <c r="A285">
        <v>129400</v>
      </c>
      <c r="B285" s="20"/>
      <c r="C285" s="20">
        <v>1</v>
      </c>
      <c r="D285" s="20"/>
      <c r="E285" s="20"/>
      <c r="F285" s="20">
        <v>1</v>
      </c>
    </row>
    <row r="286" spans="1:6" x14ac:dyDescent="0.35">
      <c r="A286">
        <v>130800</v>
      </c>
      <c r="B286" s="20"/>
      <c r="C286" s="20"/>
      <c r="D286" s="20"/>
      <c r="E286" s="20">
        <v>1</v>
      </c>
      <c r="F286" s="20">
        <v>1</v>
      </c>
    </row>
    <row r="287" spans="1:6" x14ac:dyDescent="0.35">
      <c r="A287">
        <v>131800</v>
      </c>
      <c r="B287" s="20"/>
      <c r="C287" s="20"/>
      <c r="D287" s="20"/>
      <c r="E287" s="20">
        <v>1</v>
      </c>
      <c r="F287" s="20">
        <v>1</v>
      </c>
    </row>
    <row r="288" spans="1:6" x14ac:dyDescent="0.35">
      <c r="A288">
        <v>134300</v>
      </c>
      <c r="B288" s="20"/>
      <c r="C288" s="20"/>
      <c r="D288" s="20"/>
      <c r="E288" s="20">
        <v>1</v>
      </c>
      <c r="F288" s="20">
        <v>1</v>
      </c>
    </row>
    <row r="289" spans="1:6" x14ac:dyDescent="0.35">
      <c r="A289">
        <v>134400</v>
      </c>
      <c r="B289" s="20"/>
      <c r="C289" s="20"/>
      <c r="D289" s="20"/>
      <c r="E289" s="20">
        <v>1</v>
      </c>
      <c r="F289" s="20">
        <v>1</v>
      </c>
    </row>
    <row r="290" spans="1:6" x14ac:dyDescent="0.35">
      <c r="A290">
        <v>134600</v>
      </c>
      <c r="B290" s="20"/>
      <c r="C290" s="20">
        <v>1</v>
      </c>
      <c r="D290" s="20"/>
      <c r="E290" s="20"/>
      <c r="F290" s="20">
        <v>1</v>
      </c>
    </row>
    <row r="291" spans="1:6" x14ac:dyDescent="0.35">
      <c r="A291">
        <v>135500</v>
      </c>
      <c r="B291" s="20"/>
      <c r="C291" s="20">
        <v>1</v>
      </c>
      <c r="D291" s="20"/>
      <c r="E291" s="20"/>
      <c r="F291" s="20">
        <v>1</v>
      </c>
    </row>
    <row r="292" spans="1:6" x14ac:dyDescent="0.35">
      <c r="A292">
        <v>135600</v>
      </c>
      <c r="B292" s="20"/>
      <c r="C292" s="20">
        <v>1</v>
      </c>
      <c r="D292" s="20"/>
      <c r="E292" s="20"/>
      <c r="F292" s="20">
        <v>1</v>
      </c>
    </row>
    <row r="293" spans="1:6" x14ac:dyDescent="0.35">
      <c r="A293">
        <v>136800</v>
      </c>
      <c r="B293" s="20"/>
      <c r="C293" s="20">
        <v>1</v>
      </c>
      <c r="D293" s="20"/>
      <c r="E293" s="20"/>
      <c r="F293" s="20">
        <v>1</v>
      </c>
    </row>
    <row r="294" spans="1:6" x14ac:dyDescent="0.35">
      <c r="A294">
        <v>137200</v>
      </c>
      <c r="B294" s="20"/>
      <c r="C294" s="20">
        <v>1</v>
      </c>
      <c r="D294" s="20"/>
      <c r="E294" s="20"/>
      <c r="F294" s="20">
        <v>1</v>
      </c>
    </row>
    <row r="295" spans="1:6" x14ac:dyDescent="0.35">
      <c r="A295">
        <v>137600</v>
      </c>
      <c r="B295" s="20"/>
      <c r="C295" s="20"/>
      <c r="D295" s="20"/>
      <c r="E295" s="20">
        <v>1</v>
      </c>
      <c r="F295" s="20">
        <v>1</v>
      </c>
    </row>
    <row r="296" spans="1:6" x14ac:dyDescent="0.35">
      <c r="A296">
        <v>137900</v>
      </c>
      <c r="B296" s="20"/>
      <c r="C296" s="20"/>
      <c r="D296" s="20"/>
      <c r="E296" s="20">
        <v>1</v>
      </c>
      <c r="F296" s="20">
        <v>1</v>
      </c>
    </row>
    <row r="297" spans="1:6" x14ac:dyDescent="0.35">
      <c r="A297">
        <v>139000</v>
      </c>
      <c r="B297" s="20"/>
      <c r="C297" s="20"/>
      <c r="D297" s="20"/>
      <c r="E297" s="20">
        <v>1</v>
      </c>
      <c r="F297" s="20">
        <v>1</v>
      </c>
    </row>
    <row r="298" spans="1:6" x14ac:dyDescent="0.35">
      <c r="A298">
        <v>139500</v>
      </c>
      <c r="B298" s="20"/>
      <c r="C298" s="20">
        <v>1</v>
      </c>
      <c r="D298" s="20"/>
      <c r="E298" s="20"/>
      <c r="F298" s="20">
        <v>1</v>
      </c>
    </row>
    <row r="299" spans="1:6" x14ac:dyDescent="0.35">
      <c r="A299">
        <v>141100</v>
      </c>
      <c r="B299" s="20"/>
      <c r="C299" s="20">
        <v>1</v>
      </c>
      <c r="D299" s="20"/>
      <c r="E299" s="20"/>
      <c r="F299" s="20">
        <v>1</v>
      </c>
    </row>
    <row r="300" spans="1:6" x14ac:dyDescent="0.35">
      <c r="A300">
        <v>142400</v>
      </c>
      <c r="B300" s="20"/>
      <c r="C300" s="20">
        <v>1</v>
      </c>
      <c r="D300" s="20"/>
      <c r="E300" s="20"/>
      <c r="F300" s="20">
        <v>1</v>
      </c>
    </row>
    <row r="301" spans="1:6" x14ac:dyDescent="0.35">
      <c r="A301">
        <v>145000</v>
      </c>
      <c r="B301" s="20"/>
      <c r="C301" s="20">
        <v>1</v>
      </c>
      <c r="D301" s="20"/>
      <c r="E301" s="20"/>
      <c r="F301" s="20">
        <v>1</v>
      </c>
    </row>
    <row r="302" spans="1:6" x14ac:dyDescent="0.35">
      <c r="A302">
        <v>145500</v>
      </c>
      <c r="B302" s="20">
        <v>1</v>
      </c>
      <c r="C302" s="20"/>
      <c r="D302" s="20"/>
      <c r="E302" s="20"/>
      <c r="F302" s="20">
        <v>1</v>
      </c>
    </row>
    <row r="303" spans="1:6" x14ac:dyDescent="0.35">
      <c r="A303">
        <v>145600</v>
      </c>
      <c r="B303" s="20"/>
      <c r="C303" s="20">
        <v>1</v>
      </c>
      <c r="D303" s="20"/>
      <c r="E303" s="20"/>
      <c r="F303" s="20">
        <v>1</v>
      </c>
    </row>
    <row r="304" spans="1:6" x14ac:dyDescent="0.35">
      <c r="A304">
        <v>146400</v>
      </c>
      <c r="B304" s="20"/>
      <c r="C304" s="20"/>
      <c r="D304" s="20"/>
      <c r="E304" s="20">
        <v>1</v>
      </c>
      <c r="F304" s="20">
        <v>1</v>
      </c>
    </row>
    <row r="305" spans="1:6" x14ac:dyDescent="0.35">
      <c r="A305">
        <v>147800</v>
      </c>
      <c r="B305" s="20"/>
      <c r="C305" s="20">
        <v>2</v>
      </c>
      <c r="D305" s="20"/>
      <c r="E305" s="20"/>
      <c r="F305" s="20">
        <v>2</v>
      </c>
    </row>
    <row r="306" spans="1:6" x14ac:dyDescent="0.35">
      <c r="A306">
        <v>148400</v>
      </c>
      <c r="B306" s="20"/>
      <c r="C306" s="20"/>
      <c r="D306" s="20"/>
      <c r="E306" s="20">
        <v>1</v>
      </c>
      <c r="F306" s="20">
        <v>1</v>
      </c>
    </row>
    <row r="307" spans="1:6" x14ac:dyDescent="0.35">
      <c r="A307">
        <v>149600</v>
      </c>
      <c r="B307" s="20"/>
      <c r="C307" s="20"/>
      <c r="D307" s="20"/>
      <c r="E307" s="20">
        <v>1</v>
      </c>
      <c r="F307" s="20">
        <v>1</v>
      </c>
    </row>
    <row r="308" spans="1:6" x14ac:dyDescent="0.35">
      <c r="A308">
        <v>150500</v>
      </c>
      <c r="B308" s="20"/>
      <c r="C308" s="20"/>
      <c r="D308" s="20"/>
      <c r="E308" s="20">
        <v>1</v>
      </c>
      <c r="F308" s="20">
        <v>1</v>
      </c>
    </row>
    <row r="309" spans="1:6" x14ac:dyDescent="0.35">
      <c r="A309">
        <v>150600</v>
      </c>
      <c r="B309" s="20"/>
      <c r="C309" s="20">
        <v>1</v>
      </c>
      <c r="D309" s="20"/>
      <c r="E309" s="20"/>
      <c r="F309" s="20">
        <v>1</v>
      </c>
    </row>
    <row r="310" spans="1:6" x14ac:dyDescent="0.35">
      <c r="A310">
        <v>151300</v>
      </c>
      <c r="B310" s="20"/>
      <c r="C310" s="20">
        <v>1</v>
      </c>
      <c r="D310" s="20"/>
      <c r="E310" s="20"/>
      <c r="F310" s="20">
        <v>1</v>
      </c>
    </row>
    <row r="311" spans="1:6" x14ac:dyDescent="0.35">
      <c r="A311">
        <v>153600</v>
      </c>
      <c r="B311" s="20"/>
      <c r="C311" s="20">
        <v>1</v>
      </c>
      <c r="D311" s="20"/>
      <c r="E311" s="20"/>
      <c r="F311" s="20">
        <v>1</v>
      </c>
    </row>
    <row r="312" spans="1:6" x14ac:dyDescent="0.35">
      <c r="A312">
        <v>153700</v>
      </c>
      <c r="B312" s="20"/>
      <c r="C312" s="20">
        <v>1</v>
      </c>
      <c r="D312" s="20">
        <v>2</v>
      </c>
      <c r="E312" s="20"/>
      <c r="F312" s="20">
        <v>3</v>
      </c>
    </row>
    <row r="313" spans="1:6" x14ac:dyDescent="0.35">
      <c r="A313">
        <v>153800</v>
      </c>
      <c r="B313" s="20"/>
      <c r="C313" s="20">
        <v>1</v>
      </c>
      <c r="D313" s="20"/>
      <c r="E313" s="20"/>
      <c r="F313" s="20">
        <v>1</v>
      </c>
    </row>
    <row r="314" spans="1:6" x14ac:dyDescent="0.35">
      <c r="A314">
        <v>154500</v>
      </c>
      <c r="B314" s="20">
        <v>1</v>
      </c>
      <c r="C314" s="20"/>
      <c r="D314" s="20"/>
      <c r="E314" s="20"/>
      <c r="F314" s="20">
        <v>1</v>
      </c>
    </row>
    <row r="315" spans="1:6" x14ac:dyDescent="0.35">
      <c r="A315">
        <v>156800</v>
      </c>
      <c r="B315" s="20"/>
      <c r="C315" s="20">
        <v>2</v>
      </c>
      <c r="D315" s="20"/>
      <c r="E315" s="20"/>
      <c r="F315" s="20">
        <v>2</v>
      </c>
    </row>
    <row r="316" spans="1:6" x14ac:dyDescent="0.35">
      <c r="A316">
        <v>157300</v>
      </c>
      <c r="B316" s="20"/>
      <c r="C316" s="20">
        <v>1</v>
      </c>
      <c r="D316" s="20"/>
      <c r="E316" s="20"/>
      <c r="F316" s="20">
        <v>1</v>
      </c>
    </row>
    <row r="317" spans="1:6" x14ac:dyDescent="0.35">
      <c r="A317">
        <v>159800</v>
      </c>
      <c r="B317" s="20"/>
      <c r="C317" s="20">
        <v>1</v>
      </c>
      <c r="D317" s="20"/>
      <c r="E317" s="20"/>
      <c r="F317" s="20">
        <v>1</v>
      </c>
    </row>
    <row r="318" spans="1:6" x14ac:dyDescent="0.35">
      <c r="A318">
        <v>160400</v>
      </c>
      <c r="B318" s="20"/>
      <c r="C318" s="20">
        <v>1</v>
      </c>
      <c r="D318" s="20"/>
      <c r="E318" s="20"/>
      <c r="F318" s="20">
        <v>1</v>
      </c>
    </row>
    <row r="319" spans="1:6" x14ac:dyDescent="0.35">
      <c r="A319">
        <v>161900</v>
      </c>
      <c r="B319" s="20"/>
      <c r="C319" s="20">
        <v>1</v>
      </c>
      <c r="D319" s="20"/>
      <c r="E319" s="20"/>
      <c r="F319" s="20">
        <v>1</v>
      </c>
    </row>
    <row r="320" spans="1:6" x14ac:dyDescent="0.35">
      <c r="A320">
        <v>163600</v>
      </c>
      <c r="B320" s="20"/>
      <c r="C320" s="20">
        <v>1</v>
      </c>
      <c r="D320" s="20"/>
      <c r="E320" s="20"/>
      <c r="F320" s="20">
        <v>1</v>
      </c>
    </row>
    <row r="321" spans="1:6" x14ac:dyDescent="0.35">
      <c r="A321">
        <v>163800</v>
      </c>
      <c r="B321" s="20"/>
      <c r="C321" s="20">
        <v>1</v>
      </c>
      <c r="D321" s="20"/>
      <c r="E321" s="20"/>
      <c r="F321" s="20">
        <v>1</v>
      </c>
    </row>
    <row r="322" spans="1:6" x14ac:dyDescent="0.35">
      <c r="A322">
        <v>164100</v>
      </c>
      <c r="B322" s="20"/>
      <c r="C322" s="20">
        <v>1</v>
      </c>
      <c r="D322" s="20"/>
      <c r="E322" s="20"/>
      <c r="F322" s="20">
        <v>1</v>
      </c>
    </row>
    <row r="323" spans="1:6" x14ac:dyDescent="0.35">
      <c r="A323">
        <v>164500</v>
      </c>
      <c r="B323" s="20"/>
      <c r="C323" s="20">
        <v>1</v>
      </c>
      <c r="D323" s="20"/>
      <c r="E323" s="20"/>
      <c r="F323" s="20">
        <v>1</v>
      </c>
    </row>
    <row r="324" spans="1:6" x14ac:dyDescent="0.35">
      <c r="A324">
        <v>167400</v>
      </c>
      <c r="B324" s="20"/>
      <c r="C324" s="20">
        <v>1</v>
      </c>
      <c r="D324" s="20"/>
      <c r="E324" s="20"/>
      <c r="F324" s="20">
        <v>1</v>
      </c>
    </row>
    <row r="325" spans="1:6" x14ac:dyDescent="0.35">
      <c r="A325">
        <v>167500</v>
      </c>
      <c r="B325" s="20"/>
      <c r="C325" s="20">
        <v>1</v>
      </c>
      <c r="D325" s="20"/>
      <c r="E325" s="20"/>
      <c r="F325" s="20">
        <v>1</v>
      </c>
    </row>
    <row r="326" spans="1:6" x14ac:dyDescent="0.35">
      <c r="A326">
        <v>168500</v>
      </c>
      <c r="B326" s="20"/>
      <c r="C326" s="20">
        <v>1</v>
      </c>
      <c r="D326" s="20"/>
      <c r="E326" s="20"/>
      <c r="F326" s="20">
        <v>1</v>
      </c>
    </row>
    <row r="327" spans="1:6" x14ac:dyDescent="0.35">
      <c r="A327">
        <v>168600</v>
      </c>
      <c r="B327" s="20"/>
      <c r="C327" s="20">
        <v>1</v>
      </c>
      <c r="D327" s="20"/>
      <c r="E327" s="20"/>
      <c r="F327" s="20">
        <v>1</v>
      </c>
    </row>
    <row r="328" spans="1:6" x14ac:dyDescent="0.35">
      <c r="A328">
        <v>168700</v>
      </c>
      <c r="B328" s="20"/>
      <c r="C328" s="20">
        <v>1</v>
      </c>
      <c r="D328" s="20"/>
      <c r="E328" s="20"/>
      <c r="F328" s="20">
        <v>1</v>
      </c>
    </row>
    <row r="329" spans="1:6" x14ac:dyDescent="0.35">
      <c r="A329">
        <v>170400</v>
      </c>
      <c r="B329" s="20"/>
      <c r="C329" s="20">
        <v>1</v>
      </c>
      <c r="D329" s="20"/>
      <c r="E329" s="20"/>
      <c r="F329" s="20">
        <v>1</v>
      </c>
    </row>
    <row r="330" spans="1:6" x14ac:dyDescent="0.35">
      <c r="A330">
        <v>170600</v>
      </c>
      <c r="B330" s="20"/>
      <c r="C330" s="20">
        <v>2</v>
      </c>
      <c r="D330" s="20"/>
      <c r="E330" s="20"/>
      <c r="F330" s="20">
        <v>2</v>
      </c>
    </row>
    <row r="331" spans="1:6" x14ac:dyDescent="0.35">
      <c r="A331">
        <v>170700</v>
      </c>
      <c r="B331" s="20">
        <v>1</v>
      </c>
      <c r="C331" s="20"/>
      <c r="D331" s="20"/>
      <c r="E331" s="20"/>
      <c r="F331" s="20">
        <v>1</v>
      </c>
    </row>
    <row r="332" spans="1:6" x14ac:dyDescent="0.35">
      <c r="A332">
        <v>170800</v>
      </c>
      <c r="B332" s="20"/>
      <c r="C332" s="20">
        <v>1</v>
      </c>
      <c r="D332" s="20"/>
      <c r="E332" s="20"/>
      <c r="F332" s="20">
        <v>1</v>
      </c>
    </row>
    <row r="333" spans="1:6" x14ac:dyDescent="0.35">
      <c r="A333">
        <v>171000</v>
      </c>
      <c r="B333" s="20">
        <v>1</v>
      </c>
      <c r="C333" s="20"/>
      <c r="D333" s="20"/>
      <c r="E333" s="20"/>
      <c r="F333" s="20">
        <v>1</v>
      </c>
    </row>
    <row r="334" spans="1:6" x14ac:dyDescent="0.35">
      <c r="A334">
        <v>171300</v>
      </c>
      <c r="B334" s="20"/>
      <c r="C334" s="20">
        <v>1</v>
      </c>
      <c r="D334" s="20"/>
      <c r="E334" s="20"/>
      <c r="F334" s="20">
        <v>1</v>
      </c>
    </row>
    <row r="335" spans="1:6" x14ac:dyDescent="0.35">
      <c r="A335">
        <v>172000</v>
      </c>
      <c r="B335" s="20"/>
      <c r="C335" s="20">
        <v>1</v>
      </c>
      <c r="D335" s="20"/>
      <c r="E335" s="20"/>
      <c r="F335" s="20">
        <v>1</v>
      </c>
    </row>
    <row r="336" spans="1:6" x14ac:dyDescent="0.35">
      <c r="A336">
        <v>172700</v>
      </c>
      <c r="B336" s="20"/>
      <c r="C336" s="20"/>
      <c r="D336" s="20"/>
      <c r="E336" s="20">
        <v>1</v>
      </c>
      <c r="F336" s="20">
        <v>1</v>
      </c>
    </row>
    <row r="337" spans="1:6" x14ac:dyDescent="0.35">
      <c r="A337">
        <v>173800</v>
      </c>
      <c r="B337" s="20"/>
      <c r="C337" s="20"/>
      <c r="D337" s="20"/>
      <c r="E337" s="20">
        <v>1</v>
      </c>
      <c r="F337" s="20">
        <v>1</v>
      </c>
    </row>
    <row r="338" spans="1:6" x14ac:dyDescent="0.35">
      <c r="A338">
        <v>173900</v>
      </c>
      <c r="B338" s="20">
        <v>1</v>
      </c>
      <c r="C338" s="20"/>
      <c r="D338" s="20"/>
      <c r="E338" s="20"/>
      <c r="F338" s="20">
        <v>1</v>
      </c>
    </row>
    <row r="339" spans="1:6" x14ac:dyDescent="0.35">
      <c r="A339">
        <v>174500</v>
      </c>
      <c r="B339" s="20"/>
      <c r="C339" s="20"/>
      <c r="D339" s="20"/>
      <c r="E339" s="20">
        <v>1</v>
      </c>
      <c r="F339" s="20">
        <v>1</v>
      </c>
    </row>
    <row r="340" spans="1:6" x14ac:dyDescent="0.35">
      <c r="A340">
        <v>177700</v>
      </c>
      <c r="B340" s="20"/>
      <c r="C340" s="20"/>
      <c r="D340" s="20"/>
      <c r="E340" s="20">
        <v>1</v>
      </c>
      <c r="F340" s="20">
        <v>1</v>
      </c>
    </row>
    <row r="341" spans="1:6" x14ac:dyDescent="0.35">
      <c r="A341">
        <v>178200</v>
      </c>
      <c r="B341" s="20"/>
      <c r="C341" s="20">
        <v>1</v>
      </c>
      <c r="D341" s="20"/>
      <c r="E341" s="20"/>
      <c r="F341" s="20">
        <v>1</v>
      </c>
    </row>
    <row r="342" spans="1:6" x14ac:dyDescent="0.35">
      <c r="A342">
        <v>179100</v>
      </c>
      <c r="B342" s="20"/>
      <c r="C342" s="20">
        <v>1</v>
      </c>
      <c r="D342" s="20"/>
      <c r="E342" s="20"/>
      <c r="F342" s="20">
        <v>1</v>
      </c>
    </row>
    <row r="343" spans="1:6" x14ac:dyDescent="0.35">
      <c r="A343">
        <v>180200</v>
      </c>
      <c r="B343" s="20"/>
      <c r="C343" s="20">
        <v>1</v>
      </c>
      <c r="D343" s="20"/>
      <c r="E343" s="20"/>
      <c r="F343" s="20">
        <v>1</v>
      </c>
    </row>
    <row r="344" spans="1:6" x14ac:dyDescent="0.35">
      <c r="A344">
        <v>180400</v>
      </c>
      <c r="B344" s="20"/>
      <c r="C344" s="20">
        <v>1</v>
      </c>
      <c r="D344" s="20"/>
      <c r="E344" s="20"/>
      <c r="F344" s="20">
        <v>1</v>
      </c>
    </row>
    <row r="345" spans="1:6" x14ac:dyDescent="0.35">
      <c r="A345">
        <v>180800</v>
      </c>
      <c r="B345" s="20"/>
      <c r="C345" s="20">
        <v>1</v>
      </c>
      <c r="D345" s="20"/>
      <c r="E345" s="20"/>
      <c r="F345" s="20">
        <v>1</v>
      </c>
    </row>
    <row r="346" spans="1:6" x14ac:dyDescent="0.35">
      <c r="A346">
        <v>181200</v>
      </c>
      <c r="B346" s="20"/>
      <c r="C346" s="20">
        <v>1</v>
      </c>
      <c r="D346" s="20"/>
      <c r="E346" s="20"/>
      <c r="F346" s="20">
        <v>1</v>
      </c>
    </row>
    <row r="347" spans="1:6" x14ac:dyDescent="0.35">
      <c r="A347">
        <v>182400</v>
      </c>
      <c r="B347" s="20"/>
      <c r="C347" s="20">
        <v>1</v>
      </c>
      <c r="D347" s="20"/>
      <c r="E347" s="20"/>
      <c r="F347" s="20">
        <v>1</v>
      </c>
    </row>
    <row r="348" spans="1:6" x14ac:dyDescent="0.35">
      <c r="A348">
        <v>182800</v>
      </c>
      <c r="B348" s="20">
        <v>1</v>
      </c>
      <c r="C348" s="20"/>
      <c r="D348" s="20"/>
      <c r="E348" s="20"/>
      <c r="F348" s="20">
        <v>1</v>
      </c>
    </row>
    <row r="349" spans="1:6" x14ac:dyDescent="0.35">
      <c r="A349">
        <v>183800</v>
      </c>
      <c r="B349" s="20"/>
      <c r="C349" s="20">
        <v>1</v>
      </c>
      <c r="D349" s="20"/>
      <c r="E349" s="20"/>
      <c r="F349" s="20">
        <v>1</v>
      </c>
    </row>
    <row r="350" spans="1:6" x14ac:dyDescent="0.35">
      <c r="A350">
        <v>184100</v>
      </c>
      <c r="B350" s="20"/>
      <c r="C350" s="20">
        <v>1</v>
      </c>
      <c r="D350" s="20"/>
      <c r="E350" s="20"/>
      <c r="F350" s="20">
        <v>1</v>
      </c>
    </row>
    <row r="351" spans="1:6" x14ac:dyDescent="0.35">
      <c r="A351">
        <v>184800</v>
      </c>
      <c r="B351" s="20"/>
      <c r="C351" s="20">
        <v>1</v>
      </c>
      <c r="D351" s="20"/>
      <c r="E351" s="20"/>
      <c r="F351" s="20">
        <v>1</v>
      </c>
    </row>
    <row r="352" spans="1:6" x14ac:dyDescent="0.35">
      <c r="A352">
        <v>185900</v>
      </c>
      <c r="B352" s="20">
        <v>1</v>
      </c>
      <c r="C352" s="20"/>
      <c r="D352" s="20"/>
      <c r="E352" s="20"/>
      <c r="F352" s="20">
        <v>1</v>
      </c>
    </row>
    <row r="353" spans="1:6" x14ac:dyDescent="0.35">
      <c r="A353">
        <v>187600</v>
      </c>
      <c r="B353" s="20"/>
      <c r="C353" s="20">
        <v>1</v>
      </c>
      <c r="D353" s="20"/>
      <c r="E353" s="20"/>
      <c r="F353" s="20">
        <v>1</v>
      </c>
    </row>
    <row r="354" spans="1:6" x14ac:dyDescent="0.35">
      <c r="A354">
        <v>188100</v>
      </c>
      <c r="B354" s="20"/>
      <c r="C354" s="20">
        <v>1</v>
      </c>
      <c r="D354" s="20"/>
      <c r="E354" s="20"/>
      <c r="F354" s="20">
        <v>1</v>
      </c>
    </row>
    <row r="355" spans="1:6" x14ac:dyDescent="0.35">
      <c r="A355">
        <v>188200</v>
      </c>
      <c r="B355" s="20"/>
      <c r="C355" s="20">
        <v>1</v>
      </c>
      <c r="D355" s="20"/>
      <c r="E355" s="20"/>
      <c r="F355" s="20">
        <v>1</v>
      </c>
    </row>
    <row r="356" spans="1:6" x14ac:dyDescent="0.35">
      <c r="A356">
        <v>188800</v>
      </c>
      <c r="B356" s="20"/>
      <c r="C356" s="20">
        <v>1</v>
      </c>
      <c r="D356" s="20"/>
      <c r="E356" s="20"/>
      <c r="F356" s="20">
        <v>1</v>
      </c>
    </row>
    <row r="357" spans="1:6" x14ac:dyDescent="0.35">
      <c r="A357">
        <v>189000</v>
      </c>
      <c r="B357" s="20"/>
      <c r="C357" s="20">
        <v>1</v>
      </c>
      <c r="D357" s="20"/>
      <c r="E357" s="20"/>
      <c r="F357" s="20">
        <v>1</v>
      </c>
    </row>
    <row r="358" spans="1:6" x14ac:dyDescent="0.35">
      <c r="A358">
        <v>189200</v>
      </c>
      <c r="B358" s="20"/>
      <c r="C358" s="20">
        <v>1</v>
      </c>
      <c r="D358" s="20"/>
      <c r="E358" s="20"/>
      <c r="F358" s="20">
        <v>1</v>
      </c>
    </row>
    <row r="359" spans="1:6" x14ac:dyDescent="0.35">
      <c r="A359">
        <v>189400</v>
      </c>
      <c r="B359" s="20"/>
      <c r="C359" s="20">
        <v>1</v>
      </c>
      <c r="D359" s="20"/>
      <c r="E359" s="20"/>
      <c r="F359" s="20">
        <v>1</v>
      </c>
    </row>
    <row r="360" spans="1:6" x14ac:dyDescent="0.35">
      <c r="A360">
        <v>189500</v>
      </c>
      <c r="B360" s="20"/>
      <c r="C360" s="20"/>
      <c r="D360" s="20">
        <v>1</v>
      </c>
      <c r="E360" s="20"/>
      <c r="F360" s="20">
        <v>1</v>
      </c>
    </row>
    <row r="361" spans="1:6" x14ac:dyDescent="0.35">
      <c r="A361">
        <v>191000</v>
      </c>
      <c r="B361" s="20">
        <v>2</v>
      </c>
      <c r="C361" s="20"/>
      <c r="D361" s="20"/>
      <c r="E361" s="20"/>
      <c r="F361" s="20">
        <v>2</v>
      </c>
    </row>
    <row r="362" spans="1:6" x14ac:dyDescent="0.35">
      <c r="A362">
        <v>191200</v>
      </c>
      <c r="B362" s="20"/>
      <c r="C362" s="20"/>
      <c r="D362" s="20"/>
      <c r="E362" s="20">
        <v>1</v>
      </c>
      <c r="F362" s="20">
        <v>1</v>
      </c>
    </row>
    <row r="363" spans="1:6" x14ac:dyDescent="0.35">
      <c r="A363">
        <v>191300</v>
      </c>
      <c r="B363" s="20">
        <v>1</v>
      </c>
      <c r="C363" s="20"/>
      <c r="D363" s="20"/>
      <c r="E363" s="20"/>
      <c r="F363" s="20">
        <v>1</v>
      </c>
    </row>
    <row r="364" spans="1:6" x14ac:dyDescent="0.35">
      <c r="A364">
        <v>191500</v>
      </c>
      <c r="B364" s="20"/>
      <c r="C364" s="20">
        <v>1</v>
      </c>
      <c r="D364" s="20"/>
      <c r="E364" s="20"/>
      <c r="F364" s="20">
        <v>1</v>
      </c>
    </row>
    <row r="365" spans="1:6" x14ac:dyDescent="0.35">
      <c r="A365">
        <v>192100</v>
      </c>
      <c r="B365" s="20"/>
      <c r="C365" s="20">
        <v>1</v>
      </c>
      <c r="D365" s="20"/>
      <c r="E365" s="20"/>
      <c r="F365" s="20">
        <v>1</v>
      </c>
    </row>
    <row r="366" spans="1:6" x14ac:dyDescent="0.35">
      <c r="A366">
        <v>193200</v>
      </c>
      <c r="B366" s="20"/>
      <c r="C366" s="20">
        <v>1</v>
      </c>
      <c r="D366" s="20"/>
      <c r="E366" s="20"/>
      <c r="F366" s="20">
        <v>1</v>
      </c>
    </row>
    <row r="367" spans="1:6" x14ac:dyDescent="0.35">
      <c r="A367">
        <v>194900</v>
      </c>
      <c r="B367" s="20">
        <v>1</v>
      </c>
      <c r="C367" s="20"/>
      <c r="D367" s="20"/>
      <c r="E367" s="20"/>
      <c r="F367" s="20">
        <v>1</v>
      </c>
    </row>
    <row r="368" spans="1:6" x14ac:dyDescent="0.35">
      <c r="A368">
        <v>195200</v>
      </c>
      <c r="B368" s="20"/>
      <c r="C368" s="20">
        <v>1</v>
      </c>
      <c r="D368" s="20"/>
      <c r="E368" s="20"/>
      <c r="F368" s="20">
        <v>1</v>
      </c>
    </row>
    <row r="369" spans="1:6" x14ac:dyDescent="0.35">
      <c r="A369">
        <v>195900</v>
      </c>
      <c r="B369" s="20"/>
      <c r="C369" s="20">
        <v>1</v>
      </c>
      <c r="D369" s="20"/>
      <c r="E369" s="20"/>
      <c r="F369" s="20">
        <v>1</v>
      </c>
    </row>
    <row r="370" spans="1:6" x14ac:dyDescent="0.35">
      <c r="A370">
        <v>196600</v>
      </c>
      <c r="B370" s="20"/>
      <c r="C370" s="20">
        <v>1</v>
      </c>
      <c r="D370" s="20"/>
      <c r="E370" s="20"/>
      <c r="F370" s="20">
        <v>1</v>
      </c>
    </row>
    <row r="371" spans="1:6" x14ac:dyDescent="0.35">
      <c r="A371">
        <v>196900</v>
      </c>
      <c r="B371" s="20"/>
      <c r="C371" s="20"/>
      <c r="D371" s="20"/>
      <c r="E371" s="20">
        <v>1</v>
      </c>
      <c r="F371" s="20">
        <v>1</v>
      </c>
    </row>
    <row r="372" spans="1:6" x14ac:dyDescent="0.35">
      <c r="A372">
        <v>197600</v>
      </c>
      <c r="B372" s="20"/>
      <c r="C372" s="20">
        <v>1</v>
      </c>
      <c r="D372" s="20"/>
      <c r="E372" s="20"/>
      <c r="F372" s="20">
        <v>1</v>
      </c>
    </row>
    <row r="373" spans="1:6" x14ac:dyDescent="0.35">
      <c r="A373">
        <v>198600</v>
      </c>
      <c r="B373" s="20"/>
      <c r="C373" s="20">
        <v>1</v>
      </c>
      <c r="D373" s="20"/>
      <c r="E373" s="20"/>
      <c r="F373" s="20">
        <v>1</v>
      </c>
    </row>
    <row r="374" spans="1:6" x14ac:dyDescent="0.35">
      <c r="A374">
        <v>199000</v>
      </c>
      <c r="B374" s="20"/>
      <c r="C374" s="20">
        <v>1</v>
      </c>
      <c r="D374" s="20"/>
      <c r="E374" s="20"/>
      <c r="F374" s="20">
        <v>1</v>
      </c>
    </row>
    <row r="375" spans="1:6" x14ac:dyDescent="0.35">
      <c r="A375" t="s">
        <v>2035</v>
      </c>
      <c r="B375" s="20">
        <v>44</v>
      </c>
      <c r="C375" s="20">
        <v>274</v>
      </c>
      <c r="D375" s="20">
        <v>9</v>
      </c>
      <c r="E375" s="20">
        <v>436</v>
      </c>
      <c r="F375" s="20">
        <v>763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4DA8-FBB2-4D6B-8932-7F6CCA04C35E}">
  <sheetPr>
    <tabColor theme="8" tint="0.79998168889431442"/>
  </sheetPr>
  <dimension ref="A1:J372"/>
  <sheetViews>
    <sheetView topLeftCell="A4" workbookViewId="0">
      <selection activeCell="A52" sqref="A52"/>
    </sheetView>
  </sheetViews>
  <sheetFormatPr defaultRowHeight="15.5" x14ac:dyDescent="0.35"/>
  <cols>
    <col min="7" max="7" width="9.83203125" style="4" customWidth="1"/>
  </cols>
  <sheetData>
    <row r="1" spans="1:10" x14ac:dyDescent="0.35">
      <c r="A1" t="s">
        <v>2</v>
      </c>
      <c r="B1" t="s">
        <v>74</v>
      </c>
      <c r="C1" t="s">
        <v>14</v>
      </c>
      <c r="D1" t="s">
        <v>47</v>
      </c>
      <c r="E1" t="s">
        <v>20</v>
      </c>
      <c r="F1" t="s">
        <v>2035</v>
      </c>
      <c r="G1" s="4" t="s">
        <v>2121</v>
      </c>
      <c r="H1" t="s">
        <v>2124</v>
      </c>
      <c r="I1" t="s">
        <v>2122</v>
      </c>
      <c r="J1" t="s">
        <v>2123</v>
      </c>
    </row>
    <row r="2" spans="1:10" x14ac:dyDescent="0.35">
      <c r="A2">
        <v>100</v>
      </c>
      <c r="C2">
        <v>11</v>
      </c>
      <c r="F2">
        <v>11</v>
      </c>
      <c r="G2" s="4">
        <f>B2/$F2</f>
        <v>0</v>
      </c>
      <c r="H2" s="4">
        <f t="shared" ref="H2:J17" si="0">C2/$F2</f>
        <v>1</v>
      </c>
      <c r="I2" s="4">
        <f t="shared" si="0"/>
        <v>0</v>
      </c>
      <c r="J2" s="4">
        <f t="shared" si="0"/>
        <v>0</v>
      </c>
    </row>
    <row r="3" spans="1:10" x14ac:dyDescent="0.35">
      <c r="A3">
        <v>600</v>
      </c>
      <c r="E3">
        <v>5</v>
      </c>
      <c r="F3">
        <v>5</v>
      </c>
      <c r="G3" s="4">
        <f t="shared" ref="G3:J66" si="1">B3/$F3</f>
        <v>0</v>
      </c>
      <c r="H3" s="4">
        <f t="shared" si="0"/>
        <v>0</v>
      </c>
      <c r="I3" s="4">
        <f t="shared" si="0"/>
        <v>0</v>
      </c>
      <c r="J3" s="4">
        <f t="shared" si="0"/>
        <v>1</v>
      </c>
    </row>
    <row r="4" spans="1:10" x14ac:dyDescent="0.35">
      <c r="A4">
        <v>700</v>
      </c>
      <c r="E4">
        <v>8</v>
      </c>
      <c r="F4">
        <v>8</v>
      </c>
      <c r="G4" s="4">
        <f t="shared" si="1"/>
        <v>0</v>
      </c>
      <c r="H4" s="4">
        <f t="shared" si="0"/>
        <v>0</v>
      </c>
      <c r="I4" s="4">
        <f t="shared" si="0"/>
        <v>0</v>
      </c>
      <c r="J4" s="4">
        <f t="shared" si="0"/>
        <v>1</v>
      </c>
    </row>
    <row r="5" spans="1:10" x14ac:dyDescent="0.35">
      <c r="A5">
        <v>800</v>
      </c>
      <c r="C5">
        <v>1</v>
      </c>
      <c r="E5">
        <v>5</v>
      </c>
      <c r="F5">
        <v>6</v>
      </c>
      <c r="G5" s="4">
        <f t="shared" si="1"/>
        <v>0</v>
      </c>
      <c r="H5" s="4">
        <f t="shared" si="0"/>
        <v>0.16666666666666666</v>
      </c>
      <c r="I5" s="4">
        <f t="shared" si="0"/>
        <v>0</v>
      </c>
      <c r="J5" s="4">
        <f t="shared" si="0"/>
        <v>0.83333333333333337</v>
      </c>
    </row>
    <row r="6" spans="1:10" x14ac:dyDescent="0.35">
      <c r="A6">
        <v>900</v>
      </c>
      <c r="E6">
        <v>10</v>
      </c>
      <c r="F6">
        <v>10</v>
      </c>
      <c r="G6" s="4">
        <f t="shared" si="1"/>
        <v>0</v>
      </c>
      <c r="H6" s="4">
        <f t="shared" si="0"/>
        <v>0</v>
      </c>
      <c r="I6" s="4">
        <f t="shared" si="0"/>
        <v>0</v>
      </c>
      <c r="J6" s="4">
        <f t="shared" si="0"/>
        <v>1</v>
      </c>
    </row>
    <row r="7" spans="1:10" x14ac:dyDescent="0.35">
      <c r="A7">
        <v>1000</v>
      </c>
      <c r="C7">
        <v>1</v>
      </c>
      <c r="E7">
        <v>5</v>
      </c>
      <c r="F7">
        <v>6</v>
      </c>
      <c r="G7" s="4">
        <f t="shared" si="1"/>
        <v>0</v>
      </c>
      <c r="H7" s="4">
        <f t="shared" si="0"/>
        <v>0.16666666666666666</v>
      </c>
      <c r="I7" s="4">
        <f t="shared" si="0"/>
        <v>0</v>
      </c>
      <c r="J7" s="4">
        <f t="shared" si="0"/>
        <v>0.83333333333333337</v>
      </c>
    </row>
    <row r="8" spans="1:10" x14ac:dyDescent="0.35">
      <c r="A8">
        <v>1100</v>
      </c>
      <c r="E8">
        <v>3</v>
      </c>
      <c r="F8">
        <v>3</v>
      </c>
      <c r="G8" s="4">
        <f t="shared" si="1"/>
        <v>0</v>
      </c>
      <c r="H8" s="4">
        <f t="shared" si="0"/>
        <v>0</v>
      </c>
      <c r="I8" s="4">
        <f t="shared" si="0"/>
        <v>0</v>
      </c>
      <c r="J8" s="4">
        <f t="shared" si="0"/>
        <v>1</v>
      </c>
    </row>
    <row r="9" spans="1:10" x14ac:dyDescent="0.35">
      <c r="A9">
        <v>1200</v>
      </c>
      <c r="E9">
        <v>3</v>
      </c>
      <c r="F9">
        <v>3</v>
      </c>
      <c r="G9" s="4">
        <f t="shared" si="1"/>
        <v>0</v>
      </c>
      <c r="H9" s="4">
        <f t="shared" si="0"/>
        <v>0</v>
      </c>
      <c r="I9" s="4">
        <f t="shared" si="0"/>
        <v>0</v>
      </c>
      <c r="J9" s="4">
        <f t="shared" si="0"/>
        <v>1</v>
      </c>
    </row>
    <row r="10" spans="1:10" x14ac:dyDescent="0.35">
      <c r="A10">
        <v>1300</v>
      </c>
      <c r="E10">
        <v>5</v>
      </c>
      <c r="F10">
        <v>5</v>
      </c>
      <c r="G10" s="4">
        <f t="shared" si="1"/>
        <v>0</v>
      </c>
      <c r="H10" s="4">
        <f t="shared" si="0"/>
        <v>0</v>
      </c>
      <c r="I10" s="4">
        <f t="shared" si="0"/>
        <v>0</v>
      </c>
      <c r="J10" s="4">
        <f t="shared" si="0"/>
        <v>1</v>
      </c>
    </row>
    <row r="11" spans="1:10" x14ac:dyDescent="0.35">
      <c r="A11">
        <v>1400</v>
      </c>
      <c r="E11">
        <v>10</v>
      </c>
      <c r="F11">
        <v>10</v>
      </c>
      <c r="G11" s="4">
        <f t="shared" si="1"/>
        <v>0</v>
      </c>
      <c r="H11" s="4">
        <f t="shared" si="0"/>
        <v>0</v>
      </c>
      <c r="I11" s="4">
        <f t="shared" si="0"/>
        <v>0</v>
      </c>
      <c r="J11" s="4">
        <f t="shared" si="0"/>
        <v>1</v>
      </c>
    </row>
    <row r="12" spans="1:10" x14ac:dyDescent="0.35">
      <c r="A12">
        <v>1500</v>
      </c>
      <c r="E12">
        <v>4</v>
      </c>
      <c r="F12">
        <v>4</v>
      </c>
      <c r="G12" s="4">
        <f t="shared" si="1"/>
        <v>0</v>
      </c>
      <c r="H12" s="4">
        <f t="shared" si="0"/>
        <v>0</v>
      </c>
      <c r="I12" s="4">
        <f t="shared" si="0"/>
        <v>0</v>
      </c>
      <c r="J12" s="4">
        <f t="shared" si="0"/>
        <v>1</v>
      </c>
    </row>
    <row r="13" spans="1:10" x14ac:dyDescent="0.35">
      <c r="A13">
        <v>1700</v>
      </c>
      <c r="C13">
        <v>1</v>
      </c>
      <c r="E13">
        <v>4</v>
      </c>
      <c r="F13">
        <v>5</v>
      </c>
      <c r="G13" s="4">
        <f t="shared" si="1"/>
        <v>0</v>
      </c>
      <c r="H13" s="4">
        <f t="shared" si="0"/>
        <v>0.2</v>
      </c>
      <c r="I13" s="4">
        <f t="shared" si="0"/>
        <v>0</v>
      </c>
      <c r="J13" s="4">
        <f t="shared" si="0"/>
        <v>0.8</v>
      </c>
    </row>
    <row r="14" spans="1:10" x14ac:dyDescent="0.35">
      <c r="A14">
        <v>1800</v>
      </c>
      <c r="C14">
        <v>1</v>
      </c>
      <c r="E14">
        <v>8</v>
      </c>
      <c r="F14">
        <v>9</v>
      </c>
      <c r="G14" s="4">
        <f t="shared" si="1"/>
        <v>0</v>
      </c>
      <c r="H14" s="4">
        <f t="shared" si="0"/>
        <v>0.1111111111111111</v>
      </c>
      <c r="I14" s="4">
        <f t="shared" si="0"/>
        <v>0</v>
      </c>
      <c r="J14" s="4">
        <f t="shared" si="0"/>
        <v>0.88888888888888884</v>
      </c>
    </row>
    <row r="15" spans="1:10" x14ac:dyDescent="0.35">
      <c r="A15">
        <v>1900</v>
      </c>
      <c r="E15">
        <v>2</v>
      </c>
      <c r="F15">
        <v>2</v>
      </c>
      <c r="G15" s="4">
        <f t="shared" si="1"/>
        <v>0</v>
      </c>
      <c r="H15" s="4">
        <f t="shared" si="0"/>
        <v>0</v>
      </c>
      <c r="I15" s="4">
        <f t="shared" si="0"/>
        <v>0</v>
      </c>
      <c r="J15" s="4">
        <f t="shared" si="0"/>
        <v>1</v>
      </c>
    </row>
    <row r="16" spans="1:10" x14ac:dyDescent="0.35">
      <c r="A16">
        <v>2000</v>
      </c>
      <c r="C16">
        <v>2</v>
      </c>
      <c r="E16">
        <v>4</v>
      </c>
      <c r="F16">
        <v>6</v>
      </c>
      <c r="G16" s="4">
        <f t="shared" si="1"/>
        <v>0</v>
      </c>
      <c r="H16" s="4">
        <f t="shared" si="0"/>
        <v>0.33333333333333331</v>
      </c>
      <c r="I16" s="4">
        <f t="shared" si="0"/>
        <v>0</v>
      </c>
      <c r="J16" s="4">
        <f t="shared" si="0"/>
        <v>0.66666666666666663</v>
      </c>
    </row>
    <row r="17" spans="1:10" x14ac:dyDescent="0.35">
      <c r="A17">
        <v>2100</v>
      </c>
      <c r="C17">
        <v>3</v>
      </c>
      <c r="E17">
        <v>5</v>
      </c>
      <c r="F17">
        <v>8</v>
      </c>
      <c r="G17" s="4">
        <f t="shared" si="1"/>
        <v>0</v>
      </c>
      <c r="H17" s="4">
        <f t="shared" si="0"/>
        <v>0.375</v>
      </c>
      <c r="I17" s="4">
        <f t="shared" si="0"/>
        <v>0</v>
      </c>
      <c r="J17" s="4">
        <f t="shared" si="0"/>
        <v>0.625</v>
      </c>
    </row>
    <row r="18" spans="1:10" x14ac:dyDescent="0.35">
      <c r="A18">
        <v>2200</v>
      </c>
      <c r="E18">
        <v>2</v>
      </c>
      <c r="F18">
        <v>2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1</v>
      </c>
    </row>
    <row r="19" spans="1:10" x14ac:dyDescent="0.35">
      <c r="A19">
        <v>2300</v>
      </c>
      <c r="E19">
        <v>6</v>
      </c>
      <c r="F19">
        <v>6</v>
      </c>
      <c r="G19" s="4">
        <f t="shared" si="1"/>
        <v>0</v>
      </c>
      <c r="H19" s="4">
        <f t="shared" si="1"/>
        <v>0</v>
      </c>
      <c r="I19" s="4">
        <f t="shared" si="1"/>
        <v>0</v>
      </c>
      <c r="J19" s="4">
        <f t="shared" si="1"/>
        <v>1</v>
      </c>
    </row>
    <row r="20" spans="1:10" x14ac:dyDescent="0.35">
      <c r="A20">
        <v>2400</v>
      </c>
      <c r="C20">
        <v>1</v>
      </c>
      <c r="E20">
        <v>7</v>
      </c>
      <c r="F20">
        <v>8</v>
      </c>
      <c r="G20" s="4">
        <f t="shared" si="1"/>
        <v>0</v>
      </c>
      <c r="H20" s="4">
        <f t="shared" si="1"/>
        <v>0.125</v>
      </c>
      <c r="I20" s="4">
        <f t="shared" si="1"/>
        <v>0</v>
      </c>
      <c r="J20" s="4">
        <f t="shared" si="1"/>
        <v>0.875</v>
      </c>
    </row>
    <row r="21" spans="1:10" x14ac:dyDescent="0.35">
      <c r="A21">
        <v>2500</v>
      </c>
      <c r="E21">
        <v>3</v>
      </c>
      <c r="F21">
        <v>3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1</v>
      </c>
    </row>
    <row r="22" spans="1:10" x14ac:dyDescent="0.35">
      <c r="A22">
        <v>2600</v>
      </c>
      <c r="C22">
        <v>1</v>
      </c>
      <c r="E22">
        <v>1</v>
      </c>
      <c r="F22">
        <v>2</v>
      </c>
      <c r="G22" s="4">
        <f t="shared" si="1"/>
        <v>0</v>
      </c>
      <c r="H22" s="4">
        <f t="shared" si="1"/>
        <v>0.5</v>
      </c>
      <c r="I22" s="4">
        <f t="shared" si="1"/>
        <v>0</v>
      </c>
      <c r="J22" s="4">
        <f t="shared" si="1"/>
        <v>0.5</v>
      </c>
    </row>
    <row r="23" spans="1:10" x14ac:dyDescent="0.35">
      <c r="A23">
        <v>2700</v>
      </c>
      <c r="C23">
        <v>1</v>
      </c>
      <c r="E23">
        <v>4</v>
      </c>
      <c r="F23">
        <v>5</v>
      </c>
      <c r="G23" s="4">
        <f t="shared" si="1"/>
        <v>0</v>
      </c>
      <c r="H23" s="4">
        <f t="shared" si="1"/>
        <v>0.2</v>
      </c>
      <c r="I23" s="4">
        <f t="shared" si="1"/>
        <v>0</v>
      </c>
      <c r="J23" s="4">
        <f t="shared" si="1"/>
        <v>0.8</v>
      </c>
    </row>
    <row r="24" spans="1:10" x14ac:dyDescent="0.35">
      <c r="A24">
        <v>2800</v>
      </c>
      <c r="C24">
        <v>1</v>
      </c>
      <c r="E24">
        <v>3</v>
      </c>
      <c r="F24">
        <v>4</v>
      </c>
      <c r="G24" s="4">
        <f t="shared" si="1"/>
        <v>0</v>
      </c>
      <c r="H24" s="4">
        <f t="shared" si="1"/>
        <v>0.25</v>
      </c>
      <c r="I24" s="4">
        <f t="shared" si="1"/>
        <v>0</v>
      </c>
      <c r="J24" s="4">
        <f t="shared" si="1"/>
        <v>0.75</v>
      </c>
    </row>
    <row r="25" spans="1:10" x14ac:dyDescent="0.35">
      <c r="A25">
        <v>2900</v>
      </c>
      <c r="C25">
        <v>1</v>
      </c>
      <c r="E25">
        <v>4</v>
      </c>
      <c r="F25">
        <v>5</v>
      </c>
      <c r="G25" s="4">
        <f t="shared" si="1"/>
        <v>0</v>
      </c>
      <c r="H25" s="4">
        <f t="shared" si="1"/>
        <v>0.2</v>
      </c>
      <c r="I25" s="4">
        <f t="shared" si="1"/>
        <v>0</v>
      </c>
      <c r="J25" s="4">
        <f t="shared" si="1"/>
        <v>0.8</v>
      </c>
    </row>
    <row r="26" spans="1:10" x14ac:dyDescent="0.35">
      <c r="A26">
        <v>3000</v>
      </c>
      <c r="E26">
        <v>2</v>
      </c>
      <c r="F26">
        <v>2</v>
      </c>
      <c r="G26" s="4">
        <f t="shared" si="1"/>
        <v>0</v>
      </c>
      <c r="H26" s="4">
        <f t="shared" si="1"/>
        <v>0</v>
      </c>
      <c r="I26" s="4">
        <f t="shared" si="1"/>
        <v>0</v>
      </c>
      <c r="J26" s="4">
        <f t="shared" si="1"/>
        <v>1</v>
      </c>
    </row>
    <row r="27" spans="1:10" x14ac:dyDescent="0.35">
      <c r="A27">
        <v>3100</v>
      </c>
      <c r="B27">
        <v>1</v>
      </c>
      <c r="E27">
        <v>2</v>
      </c>
      <c r="F27">
        <v>3</v>
      </c>
      <c r="G27" s="4">
        <f t="shared" si="1"/>
        <v>0.33333333333333331</v>
      </c>
      <c r="H27" s="4">
        <f t="shared" si="1"/>
        <v>0</v>
      </c>
      <c r="I27" s="4">
        <f t="shared" si="1"/>
        <v>0</v>
      </c>
      <c r="J27" s="4">
        <f t="shared" si="1"/>
        <v>0.66666666666666663</v>
      </c>
    </row>
    <row r="28" spans="1:10" x14ac:dyDescent="0.35">
      <c r="A28">
        <v>3200</v>
      </c>
      <c r="C28">
        <v>1</v>
      </c>
      <c r="E28">
        <v>2</v>
      </c>
      <c r="F28">
        <v>3</v>
      </c>
      <c r="G28" s="4">
        <f t="shared" si="1"/>
        <v>0</v>
      </c>
      <c r="H28" s="4">
        <f t="shared" si="1"/>
        <v>0.33333333333333331</v>
      </c>
      <c r="I28" s="4">
        <f t="shared" si="1"/>
        <v>0</v>
      </c>
      <c r="J28" s="4">
        <f t="shared" si="1"/>
        <v>0.66666666666666663</v>
      </c>
    </row>
    <row r="29" spans="1:10" x14ac:dyDescent="0.35">
      <c r="A29">
        <v>3300</v>
      </c>
      <c r="C29">
        <v>1</v>
      </c>
      <c r="E29">
        <v>4</v>
      </c>
      <c r="F29">
        <v>5</v>
      </c>
      <c r="G29" s="4">
        <f t="shared" si="1"/>
        <v>0</v>
      </c>
      <c r="H29" s="4">
        <f t="shared" si="1"/>
        <v>0.2</v>
      </c>
      <c r="I29" s="4">
        <f t="shared" si="1"/>
        <v>0</v>
      </c>
      <c r="J29" s="4">
        <f t="shared" si="1"/>
        <v>0.8</v>
      </c>
    </row>
    <row r="30" spans="1:10" x14ac:dyDescent="0.35">
      <c r="A30">
        <v>3400</v>
      </c>
      <c r="C30">
        <v>1</v>
      </c>
      <c r="E30">
        <v>5</v>
      </c>
      <c r="F30">
        <v>6</v>
      </c>
      <c r="G30" s="4">
        <f t="shared" si="1"/>
        <v>0</v>
      </c>
      <c r="H30" s="4">
        <f t="shared" si="1"/>
        <v>0.16666666666666666</v>
      </c>
      <c r="I30" s="4">
        <f t="shared" si="1"/>
        <v>0</v>
      </c>
      <c r="J30" s="4">
        <f t="shared" si="1"/>
        <v>0.83333333333333337</v>
      </c>
    </row>
    <row r="31" spans="1:10" x14ac:dyDescent="0.35">
      <c r="A31">
        <v>3500</v>
      </c>
      <c r="E31">
        <v>6</v>
      </c>
      <c r="F31">
        <v>6</v>
      </c>
      <c r="G31" s="4">
        <f t="shared" si="1"/>
        <v>0</v>
      </c>
      <c r="H31" s="4">
        <f t="shared" si="1"/>
        <v>0</v>
      </c>
      <c r="I31" s="4">
        <f t="shared" si="1"/>
        <v>0</v>
      </c>
      <c r="J31" s="4">
        <f t="shared" si="1"/>
        <v>1</v>
      </c>
    </row>
    <row r="32" spans="1:10" x14ac:dyDescent="0.35">
      <c r="A32">
        <v>3600</v>
      </c>
      <c r="C32">
        <v>1</v>
      </c>
      <c r="D32">
        <v>1</v>
      </c>
      <c r="E32">
        <v>5</v>
      </c>
      <c r="F32">
        <v>7</v>
      </c>
      <c r="G32" s="4">
        <f t="shared" si="1"/>
        <v>0</v>
      </c>
      <c r="H32" s="4">
        <f t="shared" si="1"/>
        <v>0.14285714285714285</v>
      </c>
      <c r="I32" s="4">
        <f t="shared" si="1"/>
        <v>0.14285714285714285</v>
      </c>
      <c r="J32" s="4">
        <f t="shared" si="1"/>
        <v>0.7142857142857143</v>
      </c>
    </row>
    <row r="33" spans="1:10" x14ac:dyDescent="0.35">
      <c r="A33">
        <v>3700</v>
      </c>
      <c r="C33">
        <v>2</v>
      </c>
      <c r="E33">
        <v>5</v>
      </c>
      <c r="F33">
        <v>7</v>
      </c>
      <c r="G33" s="4">
        <f t="shared" si="1"/>
        <v>0</v>
      </c>
      <c r="H33" s="4">
        <f t="shared" si="1"/>
        <v>0.2857142857142857</v>
      </c>
      <c r="I33" s="4">
        <f t="shared" si="1"/>
        <v>0</v>
      </c>
      <c r="J33" s="4">
        <f t="shared" si="1"/>
        <v>0.7142857142857143</v>
      </c>
    </row>
    <row r="34" spans="1:10" x14ac:dyDescent="0.35">
      <c r="A34">
        <v>3800</v>
      </c>
      <c r="C34">
        <v>1</v>
      </c>
      <c r="D34">
        <v>1</v>
      </c>
      <c r="E34">
        <v>1</v>
      </c>
      <c r="F34">
        <v>3</v>
      </c>
      <c r="G34" s="4">
        <f t="shared" si="1"/>
        <v>0</v>
      </c>
      <c r="H34" s="4">
        <f t="shared" si="1"/>
        <v>0.33333333333333331</v>
      </c>
      <c r="I34" s="4">
        <f t="shared" si="1"/>
        <v>0.33333333333333331</v>
      </c>
      <c r="J34" s="4">
        <f t="shared" si="1"/>
        <v>0.33333333333333331</v>
      </c>
    </row>
    <row r="35" spans="1:10" x14ac:dyDescent="0.35">
      <c r="A35">
        <v>3900</v>
      </c>
      <c r="C35">
        <v>1</v>
      </c>
      <c r="E35">
        <v>4</v>
      </c>
      <c r="F35">
        <v>5</v>
      </c>
      <c r="G35" s="4">
        <f t="shared" si="1"/>
        <v>0</v>
      </c>
      <c r="H35" s="4">
        <f t="shared" si="1"/>
        <v>0.2</v>
      </c>
      <c r="I35" s="4">
        <f t="shared" si="1"/>
        <v>0</v>
      </c>
      <c r="J35" s="4">
        <f t="shared" si="1"/>
        <v>0.8</v>
      </c>
    </row>
    <row r="36" spans="1:10" x14ac:dyDescent="0.35">
      <c r="A36">
        <v>4000</v>
      </c>
      <c r="C36">
        <v>3</v>
      </c>
      <c r="E36">
        <v>3</v>
      </c>
      <c r="F36">
        <v>6</v>
      </c>
      <c r="G36" s="4">
        <f t="shared" si="1"/>
        <v>0</v>
      </c>
      <c r="H36" s="4">
        <f t="shared" si="1"/>
        <v>0.5</v>
      </c>
      <c r="I36" s="4">
        <f t="shared" si="1"/>
        <v>0</v>
      </c>
      <c r="J36" s="4">
        <f t="shared" si="1"/>
        <v>0.5</v>
      </c>
    </row>
    <row r="37" spans="1:10" x14ac:dyDescent="0.35">
      <c r="A37">
        <v>4100</v>
      </c>
      <c r="B37">
        <v>1</v>
      </c>
      <c r="E37">
        <v>1</v>
      </c>
      <c r="F37">
        <v>2</v>
      </c>
      <c r="G37" s="4">
        <f t="shared" si="1"/>
        <v>0.5</v>
      </c>
      <c r="H37" s="4">
        <f t="shared" si="1"/>
        <v>0</v>
      </c>
      <c r="I37" s="4">
        <f t="shared" si="1"/>
        <v>0</v>
      </c>
      <c r="J37" s="4">
        <f t="shared" si="1"/>
        <v>0.5</v>
      </c>
    </row>
    <row r="38" spans="1:10" x14ac:dyDescent="0.35">
      <c r="A38">
        <v>4200</v>
      </c>
      <c r="C38">
        <v>3</v>
      </c>
      <c r="E38">
        <v>4</v>
      </c>
      <c r="F38">
        <v>7</v>
      </c>
      <c r="G38" s="4">
        <f t="shared" si="1"/>
        <v>0</v>
      </c>
      <c r="H38" s="4">
        <f t="shared" si="1"/>
        <v>0.42857142857142855</v>
      </c>
      <c r="I38" s="4">
        <f t="shared" si="1"/>
        <v>0</v>
      </c>
      <c r="J38" s="4">
        <f t="shared" si="1"/>
        <v>0.5714285714285714</v>
      </c>
    </row>
    <row r="39" spans="1:10" x14ac:dyDescent="0.35">
      <c r="A39">
        <v>4300</v>
      </c>
      <c r="E39">
        <v>1</v>
      </c>
      <c r="F39">
        <v>1</v>
      </c>
      <c r="G39" s="4">
        <f t="shared" si="1"/>
        <v>0</v>
      </c>
      <c r="H39" s="4">
        <f t="shared" si="1"/>
        <v>0</v>
      </c>
      <c r="I39" s="4">
        <f t="shared" si="1"/>
        <v>0</v>
      </c>
      <c r="J39" s="4">
        <f t="shared" si="1"/>
        <v>1</v>
      </c>
    </row>
    <row r="40" spans="1:10" x14ac:dyDescent="0.35">
      <c r="A40">
        <v>4500</v>
      </c>
      <c r="C40">
        <v>1</v>
      </c>
      <c r="E40">
        <v>3</v>
      </c>
      <c r="F40">
        <v>4</v>
      </c>
      <c r="G40" s="4">
        <f t="shared" si="1"/>
        <v>0</v>
      </c>
      <c r="H40" s="4">
        <f t="shared" si="1"/>
        <v>0.25</v>
      </c>
      <c r="I40" s="4">
        <f t="shared" si="1"/>
        <v>0</v>
      </c>
      <c r="J40" s="4">
        <f t="shared" si="1"/>
        <v>0.75</v>
      </c>
    </row>
    <row r="41" spans="1:10" x14ac:dyDescent="0.35">
      <c r="A41">
        <v>4600</v>
      </c>
      <c r="E41">
        <v>1</v>
      </c>
      <c r="F41">
        <v>1</v>
      </c>
      <c r="G41" s="4">
        <f t="shared" si="1"/>
        <v>0</v>
      </c>
      <c r="H41" s="4">
        <f t="shared" si="1"/>
        <v>0</v>
      </c>
      <c r="I41" s="4">
        <f t="shared" si="1"/>
        <v>0</v>
      </c>
      <c r="J41" s="4">
        <f t="shared" si="1"/>
        <v>1</v>
      </c>
    </row>
    <row r="42" spans="1:10" x14ac:dyDescent="0.35">
      <c r="A42">
        <v>4700</v>
      </c>
      <c r="C42">
        <v>1</v>
      </c>
      <c r="E42">
        <v>3</v>
      </c>
      <c r="F42">
        <v>4</v>
      </c>
      <c r="G42" s="4">
        <f t="shared" si="1"/>
        <v>0</v>
      </c>
      <c r="H42" s="4">
        <f t="shared" si="1"/>
        <v>0.25</v>
      </c>
      <c r="I42" s="4">
        <f t="shared" si="1"/>
        <v>0</v>
      </c>
      <c r="J42" s="4">
        <f t="shared" si="1"/>
        <v>0.75</v>
      </c>
    </row>
    <row r="43" spans="1:10" x14ac:dyDescent="0.35">
      <c r="A43">
        <v>4800</v>
      </c>
      <c r="C43">
        <v>1</v>
      </c>
      <c r="E43">
        <v>4</v>
      </c>
      <c r="F43">
        <v>5</v>
      </c>
      <c r="G43" s="4">
        <f t="shared" si="1"/>
        <v>0</v>
      </c>
      <c r="H43" s="4">
        <f t="shared" si="1"/>
        <v>0.2</v>
      </c>
      <c r="I43" s="4">
        <f t="shared" si="1"/>
        <v>0</v>
      </c>
      <c r="J43" s="4">
        <f t="shared" si="1"/>
        <v>0.8</v>
      </c>
    </row>
    <row r="44" spans="1:10" x14ac:dyDescent="0.35">
      <c r="A44">
        <v>4900</v>
      </c>
      <c r="C44">
        <v>2</v>
      </c>
      <c r="E44">
        <v>4</v>
      </c>
      <c r="F44">
        <v>6</v>
      </c>
      <c r="G44" s="4">
        <f t="shared" si="1"/>
        <v>0</v>
      </c>
      <c r="H44" s="4">
        <f t="shared" si="1"/>
        <v>0.33333333333333331</v>
      </c>
      <c r="I44" s="4">
        <f t="shared" si="1"/>
        <v>0</v>
      </c>
      <c r="J44" s="4">
        <f t="shared" si="1"/>
        <v>0.66666666666666663</v>
      </c>
    </row>
    <row r="45" spans="1:10" x14ac:dyDescent="0.35">
      <c r="A45">
        <v>5000</v>
      </c>
      <c r="C45">
        <v>1</v>
      </c>
      <c r="E45">
        <v>6</v>
      </c>
      <c r="F45">
        <v>7</v>
      </c>
      <c r="G45" s="4">
        <f t="shared" si="1"/>
        <v>0</v>
      </c>
      <c r="H45" s="4">
        <f t="shared" si="1"/>
        <v>0.14285714285714285</v>
      </c>
      <c r="I45" s="4">
        <f t="shared" si="1"/>
        <v>0</v>
      </c>
      <c r="J45" s="4">
        <f t="shared" si="1"/>
        <v>0.8571428571428571</v>
      </c>
    </row>
    <row r="46" spans="1:10" x14ac:dyDescent="0.35">
      <c r="A46">
        <v>5100</v>
      </c>
      <c r="C46">
        <v>3</v>
      </c>
      <c r="E46">
        <v>5</v>
      </c>
      <c r="F46">
        <v>8</v>
      </c>
      <c r="G46" s="4">
        <f t="shared" si="1"/>
        <v>0</v>
      </c>
      <c r="H46" s="4">
        <f t="shared" si="1"/>
        <v>0.375</v>
      </c>
      <c r="I46" s="4">
        <f t="shared" si="1"/>
        <v>0</v>
      </c>
      <c r="J46" s="4">
        <f t="shared" si="1"/>
        <v>0.625</v>
      </c>
    </row>
    <row r="47" spans="1:10" x14ac:dyDescent="0.35">
      <c r="A47">
        <v>5200</v>
      </c>
      <c r="C47">
        <v>2</v>
      </c>
      <c r="E47">
        <v>3</v>
      </c>
      <c r="F47">
        <v>5</v>
      </c>
      <c r="G47" s="4">
        <f t="shared" si="1"/>
        <v>0</v>
      </c>
      <c r="H47" s="4">
        <f t="shared" si="1"/>
        <v>0.4</v>
      </c>
      <c r="I47" s="4">
        <f t="shared" si="1"/>
        <v>0</v>
      </c>
      <c r="J47" s="4">
        <f t="shared" si="1"/>
        <v>0.6</v>
      </c>
    </row>
    <row r="48" spans="1:10" x14ac:dyDescent="0.35">
      <c r="A48">
        <v>5300</v>
      </c>
      <c r="C48">
        <v>2</v>
      </c>
      <c r="E48">
        <v>6</v>
      </c>
      <c r="F48">
        <v>8</v>
      </c>
      <c r="G48" s="4">
        <f t="shared" si="1"/>
        <v>0</v>
      </c>
      <c r="H48" s="4">
        <f t="shared" si="1"/>
        <v>0.25</v>
      </c>
      <c r="I48" s="4">
        <f t="shared" si="1"/>
        <v>0</v>
      </c>
      <c r="J48" s="4">
        <f t="shared" si="1"/>
        <v>0.75</v>
      </c>
    </row>
    <row r="49" spans="1:10" x14ac:dyDescent="0.35">
      <c r="A49">
        <v>5400</v>
      </c>
      <c r="E49">
        <v>5</v>
      </c>
      <c r="F49">
        <v>5</v>
      </c>
      <c r="G49" s="4">
        <f t="shared" si="1"/>
        <v>0</v>
      </c>
      <c r="H49" s="4">
        <f t="shared" si="1"/>
        <v>0</v>
      </c>
      <c r="I49" s="4">
        <f t="shared" si="1"/>
        <v>0</v>
      </c>
      <c r="J49" s="4">
        <f t="shared" si="1"/>
        <v>1</v>
      </c>
    </row>
    <row r="50" spans="1:10" x14ac:dyDescent="0.35">
      <c r="A50">
        <v>5500</v>
      </c>
      <c r="C50">
        <v>3</v>
      </c>
      <c r="E50">
        <v>4</v>
      </c>
      <c r="F50">
        <v>7</v>
      </c>
      <c r="G50" s="4">
        <f t="shared" si="1"/>
        <v>0</v>
      </c>
      <c r="H50" s="4">
        <f t="shared" si="1"/>
        <v>0.42857142857142855</v>
      </c>
      <c r="I50" s="4">
        <f t="shared" si="1"/>
        <v>0</v>
      </c>
      <c r="J50" s="4">
        <f t="shared" si="1"/>
        <v>0.5714285714285714</v>
      </c>
    </row>
    <row r="51" spans="1:10" x14ac:dyDescent="0.35">
      <c r="A51">
        <v>5600</v>
      </c>
      <c r="B51">
        <v>1</v>
      </c>
      <c r="E51">
        <v>6</v>
      </c>
      <c r="F51">
        <v>7</v>
      </c>
      <c r="G51" s="4">
        <f t="shared" si="1"/>
        <v>0.14285714285714285</v>
      </c>
      <c r="H51" s="4">
        <f t="shared" si="1"/>
        <v>0</v>
      </c>
      <c r="I51" s="4">
        <f t="shared" si="1"/>
        <v>0</v>
      </c>
      <c r="J51" s="4">
        <f t="shared" si="1"/>
        <v>0.8571428571428571</v>
      </c>
    </row>
    <row r="52" spans="1:10" x14ac:dyDescent="0.35">
      <c r="A52">
        <v>5700</v>
      </c>
      <c r="C52">
        <v>1</v>
      </c>
      <c r="E52">
        <v>2</v>
      </c>
      <c r="F52">
        <v>3</v>
      </c>
      <c r="G52" s="4">
        <f t="shared" si="1"/>
        <v>0</v>
      </c>
      <c r="H52" s="4">
        <f t="shared" si="1"/>
        <v>0.33333333333333331</v>
      </c>
      <c r="I52" s="4">
        <f t="shared" si="1"/>
        <v>0</v>
      </c>
      <c r="J52" s="4">
        <f t="shared" si="1"/>
        <v>0.66666666666666663</v>
      </c>
    </row>
    <row r="53" spans="1:10" x14ac:dyDescent="0.35">
      <c r="A53">
        <v>5800</v>
      </c>
      <c r="B53">
        <v>1</v>
      </c>
      <c r="E53">
        <v>3</v>
      </c>
      <c r="F53">
        <v>4</v>
      </c>
      <c r="G53" s="4">
        <f t="shared" si="1"/>
        <v>0.25</v>
      </c>
      <c r="H53" s="4">
        <f t="shared" si="1"/>
        <v>0</v>
      </c>
      <c r="I53" s="4">
        <f t="shared" si="1"/>
        <v>0</v>
      </c>
      <c r="J53" s="4">
        <f t="shared" si="1"/>
        <v>0.75</v>
      </c>
    </row>
    <row r="54" spans="1:10" x14ac:dyDescent="0.35">
      <c r="A54">
        <v>5900</v>
      </c>
      <c r="E54">
        <v>2</v>
      </c>
      <c r="F54">
        <v>2</v>
      </c>
      <c r="G54" s="4">
        <f t="shared" si="1"/>
        <v>0</v>
      </c>
      <c r="H54" s="4">
        <f t="shared" si="1"/>
        <v>0</v>
      </c>
      <c r="I54" s="4">
        <f t="shared" si="1"/>
        <v>0</v>
      </c>
      <c r="J54" s="4">
        <f t="shared" si="1"/>
        <v>1</v>
      </c>
    </row>
    <row r="55" spans="1:10" x14ac:dyDescent="0.35">
      <c r="A55">
        <v>6000</v>
      </c>
      <c r="C55">
        <v>2</v>
      </c>
      <c r="E55">
        <v>4</v>
      </c>
      <c r="F55">
        <v>6</v>
      </c>
      <c r="G55" s="4">
        <f t="shared" si="1"/>
        <v>0</v>
      </c>
      <c r="H55" s="4">
        <f t="shared" si="1"/>
        <v>0.33333333333333331</v>
      </c>
      <c r="I55" s="4">
        <f t="shared" si="1"/>
        <v>0</v>
      </c>
      <c r="J55" s="4">
        <f t="shared" si="1"/>
        <v>0.66666666666666663</v>
      </c>
    </row>
    <row r="56" spans="1:10" x14ac:dyDescent="0.35">
      <c r="A56">
        <v>6100</v>
      </c>
      <c r="E56">
        <v>3</v>
      </c>
      <c r="F56">
        <v>3</v>
      </c>
      <c r="G56" s="4">
        <f t="shared" si="1"/>
        <v>0</v>
      </c>
      <c r="H56" s="4">
        <f t="shared" si="1"/>
        <v>0</v>
      </c>
      <c r="I56" s="4">
        <f t="shared" si="1"/>
        <v>0</v>
      </c>
      <c r="J56" s="4">
        <f t="shared" si="1"/>
        <v>1</v>
      </c>
    </row>
    <row r="57" spans="1:10" x14ac:dyDescent="0.35">
      <c r="A57">
        <v>6200</v>
      </c>
      <c r="C57">
        <v>1</v>
      </c>
      <c r="E57">
        <v>7</v>
      </c>
      <c r="F57">
        <v>8</v>
      </c>
      <c r="G57" s="4">
        <f t="shared" si="1"/>
        <v>0</v>
      </c>
      <c r="H57" s="4">
        <f t="shared" si="1"/>
        <v>0.125</v>
      </c>
      <c r="I57" s="4">
        <f t="shared" si="1"/>
        <v>0</v>
      </c>
      <c r="J57" s="4">
        <f t="shared" si="1"/>
        <v>0.875</v>
      </c>
    </row>
    <row r="58" spans="1:10" x14ac:dyDescent="0.35">
      <c r="A58">
        <v>6300</v>
      </c>
      <c r="C58">
        <v>3</v>
      </c>
      <c r="E58">
        <v>5</v>
      </c>
      <c r="F58">
        <v>8</v>
      </c>
      <c r="G58" s="4">
        <f t="shared" si="1"/>
        <v>0</v>
      </c>
      <c r="H58" s="4">
        <f t="shared" si="1"/>
        <v>0.375</v>
      </c>
      <c r="I58" s="4">
        <f t="shared" si="1"/>
        <v>0</v>
      </c>
      <c r="J58" s="4">
        <f t="shared" si="1"/>
        <v>0.625</v>
      </c>
    </row>
    <row r="59" spans="1:10" x14ac:dyDescent="0.35">
      <c r="A59">
        <v>6400</v>
      </c>
      <c r="E59">
        <v>3</v>
      </c>
      <c r="F59">
        <v>3</v>
      </c>
      <c r="G59" s="4">
        <f t="shared" si="1"/>
        <v>0</v>
      </c>
      <c r="H59" s="4">
        <f t="shared" si="1"/>
        <v>0</v>
      </c>
      <c r="I59" s="4">
        <f t="shared" si="1"/>
        <v>0</v>
      </c>
      <c r="J59" s="4">
        <f t="shared" si="1"/>
        <v>1</v>
      </c>
    </row>
    <row r="60" spans="1:10" x14ac:dyDescent="0.35">
      <c r="A60">
        <v>6500</v>
      </c>
      <c r="C60">
        <v>3</v>
      </c>
      <c r="E60">
        <v>1</v>
      </c>
      <c r="F60">
        <v>4</v>
      </c>
      <c r="G60" s="4">
        <f t="shared" si="1"/>
        <v>0</v>
      </c>
      <c r="H60" s="4">
        <f t="shared" si="1"/>
        <v>0.75</v>
      </c>
      <c r="I60" s="4">
        <f t="shared" si="1"/>
        <v>0</v>
      </c>
      <c r="J60" s="4">
        <f t="shared" si="1"/>
        <v>0.25</v>
      </c>
    </row>
    <row r="61" spans="1:10" x14ac:dyDescent="0.35">
      <c r="A61">
        <v>6600</v>
      </c>
      <c r="C61">
        <v>3</v>
      </c>
      <c r="E61">
        <v>2</v>
      </c>
      <c r="F61">
        <v>5</v>
      </c>
      <c r="G61" s="4">
        <f t="shared" si="1"/>
        <v>0</v>
      </c>
      <c r="H61" s="4">
        <f t="shared" si="1"/>
        <v>0.6</v>
      </c>
      <c r="I61" s="4">
        <f t="shared" si="1"/>
        <v>0</v>
      </c>
      <c r="J61" s="4">
        <f t="shared" si="1"/>
        <v>0.4</v>
      </c>
    </row>
    <row r="62" spans="1:10" x14ac:dyDescent="0.35">
      <c r="A62">
        <v>6700</v>
      </c>
      <c r="C62">
        <v>1</v>
      </c>
      <c r="E62">
        <v>3</v>
      </c>
      <c r="F62">
        <v>4</v>
      </c>
      <c r="G62" s="4">
        <f t="shared" si="1"/>
        <v>0</v>
      </c>
      <c r="H62" s="4">
        <f t="shared" si="1"/>
        <v>0.25</v>
      </c>
      <c r="I62" s="4">
        <f t="shared" si="1"/>
        <v>0</v>
      </c>
      <c r="J62" s="4">
        <f t="shared" si="1"/>
        <v>0.75</v>
      </c>
    </row>
    <row r="63" spans="1:10" x14ac:dyDescent="0.35">
      <c r="A63">
        <v>6800</v>
      </c>
      <c r="C63">
        <v>1</v>
      </c>
      <c r="E63">
        <v>2</v>
      </c>
      <c r="F63">
        <v>3</v>
      </c>
      <c r="G63" s="4">
        <f t="shared" si="1"/>
        <v>0</v>
      </c>
      <c r="H63" s="4">
        <f t="shared" si="1"/>
        <v>0.33333333333333331</v>
      </c>
      <c r="I63" s="4">
        <f t="shared" si="1"/>
        <v>0</v>
      </c>
      <c r="J63" s="4">
        <f t="shared" si="1"/>
        <v>0.66666666666666663</v>
      </c>
    </row>
    <row r="64" spans="1:10" x14ac:dyDescent="0.35">
      <c r="A64">
        <v>6900</v>
      </c>
      <c r="C64">
        <v>1</v>
      </c>
      <c r="E64">
        <v>4</v>
      </c>
      <c r="F64">
        <v>5</v>
      </c>
      <c r="G64" s="4">
        <f t="shared" si="1"/>
        <v>0</v>
      </c>
      <c r="H64" s="4">
        <f t="shared" si="1"/>
        <v>0.2</v>
      </c>
      <c r="I64" s="4">
        <f t="shared" si="1"/>
        <v>0</v>
      </c>
      <c r="J64" s="4">
        <f t="shared" si="1"/>
        <v>0.8</v>
      </c>
    </row>
    <row r="65" spans="1:10" x14ac:dyDescent="0.35">
      <c r="A65">
        <v>7000</v>
      </c>
      <c r="C65">
        <v>2</v>
      </c>
      <c r="E65">
        <v>1</v>
      </c>
      <c r="F65">
        <v>3</v>
      </c>
      <c r="G65" s="4">
        <f t="shared" si="1"/>
        <v>0</v>
      </c>
      <c r="H65" s="4">
        <f t="shared" si="1"/>
        <v>0.66666666666666663</v>
      </c>
      <c r="I65" s="4">
        <f t="shared" si="1"/>
        <v>0</v>
      </c>
      <c r="J65" s="4">
        <f t="shared" si="1"/>
        <v>0.33333333333333331</v>
      </c>
    </row>
    <row r="66" spans="1:10" x14ac:dyDescent="0.35">
      <c r="A66">
        <v>7100</v>
      </c>
      <c r="C66">
        <v>3</v>
      </c>
      <c r="E66">
        <v>3</v>
      </c>
      <c r="F66">
        <v>6</v>
      </c>
      <c r="G66" s="4">
        <f t="shared" si="1"/>
        <v>0</v>
      </c>
      <c r="H66" s="4">
        <f t="shared" si="1"/>
        <v>0.5</v>
      </c>
      <c r="I66" s="4">
        <f t="shared" si="1"/>
        <v>0</v>
      </c>
      <c r="J66" s="4">
        <f t="shared" si="1"/>
        <v>0.5</v>
      </c>
    </row>
    <row r="67" spans="1:10" x14ac:dyDescent="0.35">
      <c r="A67">
        <v>7200</v>
      </c>
      <c r="B67">
        <v>1</v>
      </c>
      <c r="C67">
        <v>6</v>
      </c>
      <c r="E67">
        <v>1</v>
      </c>
      <c r="F67">
        <v>8</v>
      </c>
      <c r="G67" s="4">
        <f t="shared" ref="G67:J130" si="2">B67/$F67</f>
        <v>0.125</v>
      </c>
      <c r="H67" s="4">
        <f t="shared" si="2"/>
        <v>0.75</v>
      </c>
      <c r="I67" s="4">
        <f t="shared" si="2"/>
        <v>0</v>
      </c>
      <c r="J67" s="4">
        <f t="shared" si="2"/>
        <v>0.125</v>
      </c>
    </row>
    <row r="68" spans="1:10" x14ac:dyDescent="0.35">
      <c r="A68">
        <v>7300</v>
      </c>
      <c r="C68">
        <v>3</v>
      </c>
      <c r="E68">
        <v>3</v>
      </c>
      <c r="F68">
        <v>6</v>
      </c>
      <c r="G68" s="4">
        <f t="shared" si="2"/>
        <v>0</v>
      </c>
      <c r="H68" s="4">
        <f t="shared" si="2"/>
        <v>0.5</v>
      </c>
      <c r="I68" s="4">
        <f t="shared" si="2"/>
        <v>0</v>
      </c>
      <c r="J68" s="4">
        <f t="shared" si="2"/>
        <v>0.5</v>
      </c>
    </row>
    <row r="69" spans="1:10" x14ac:dyDescent="0.35">
      <c r="A69">
        <v>7400</v>
      </c>
      <c r="C69">
        <v>1</v>
      </c>
      <c r="E69">
        <v>3</v>
      </c>
      <c r="F69">
        <v>4</v>
      </c>
      <c r="G69" s="4">
        <f t="shared" si="2"/>
        <v>0</v>
      </c>
      <c r="H69" s="4">
        <f t="shared" si="2"/>
        <v>0.25</v>
      </c>
      <c r="I69" s="4">
        <f t="shared" si="2"/>
        <v>0</v>
      </c>
      <c r="J69" s="4">
        <f t="shared" si="2"/>
        <v>0.75</v>
      </c>
    </row>
    <row r="70" spans="1:10" x14ac:dyDescent="0.35">
      <c r="A70">
        <v>7500</v>
      </c>
      <c r="C70">
        <v>1</v>
      </c>
      <c r="E70">
        <v>2</v>
      </c>
      <c r="F70">
        <v>3</v>
      </c>
      <c r="G70" s="4">
        <f t="shared" si="2"/>
        <v>0</v>
      </c>
      <c r="H70" s="4">
        <f t="shared" si="2"/>
        <v>0.33333333333333331</v>
      </c>
      <c r="I70" s="4">
        <f t="shared" si="2"/>
        <v>0</v>
      </c>
      <c r="J70" s="4">
        <f t="shared" si="2"/>
        <v>0.66666666666666663</v>
      </c>
    </row>
    <row r="71" spans="1:10" x14ac:dyDescent="0.35">
      <c r="A71">
        <v>7600</v>
      </c>
      <c r="C71">
        <v>1</v>
      </c>
      <c r="E71">
        <v>3</v>
      </c>
      <c r="F71">
        <v>4</v>
      </c>
      <c r="G71" s="4">
        <f t="shared" si="2"/>
        <v>0</v>
      </c>
      <c r="H71" s="4">
        <f t="shared" si="2"/>
        <v>0.25</v>
      </c>
      <c r="I71" s="4">
        <f t="shared" si="2"/>
        <v>0</v>
      </c>
      <c r="J71" s="4">
        <f t="shared" si="2"/>
        <v>0.75</v>
      </c>
    </row>
    <row r="72" spans="1:10" x14ac:dyDescent="0.35">
      <c r="A72">
        <v>7700</v>
      </c>
      <c r="B72">
        <v>1</v>
      </c>
      <c r="C72">
        <v>3</v>
      </c>
      <c r="E72">
        <v>1</v>
      </c>
      <c r="F72">
        <v>5</v>
      </c>
      <c r="G72" s="4">
        <f t="shared" si="2"/>
        <v>0.2</v>
      </c>
      <c r="H72" s="4">
        <f t="shared" si="2"/>
        <v>0.6</v>
      </c>
      <c r="I72" s="4">
        <f t="shared" si="2"/>
        <v>0</v>
      </c>
      <c r="J72" s="4">
        <f t="shared" si="2"/>
        <v>0.2</v>
      </c>
    </row>
    <row r="73" spans="1:10" x14ac:dyDescent="0.35">
      <c r="A73">
        <v>7800</v>
      </c>
      <c r="C73">
        <v>7</v>
      </c>
      <c r="E73">
        <v>1</v>
      </c>
      <c r="F73">
        <v>8</v>
      </c>
      <c r="G73" s="4">
        <f t="shared" si="2"/>
        <v>0</v>
      </c>
      <c r="H73" s="4">
        <f t="shared" si="2"/>
        <v>0.875</v>
      </c>
      <c r="I73" s="4">
        <f t="shared" si="2"/>
        <v>0</v>
      </c>
      <c r="J73" s="4">
        <f t="shared" si="2"/>
        <v>0.125</v>
      </c>
    </row>
    <row r="74" spans="1:10" x14ac:dyDescent="0.35">
      <c r="A74">
        <v>7900</v>
      </c>
      <c r="B74">
        <v>1</v>
      </c>
      <c r="C74">
        <v>5</v>
      </c>
      <c r="E74">
        <v>2</v>
      </c>
      <c r="F74">
        <v>8</v>
      </c>
      <c r="G74" s="4">
        <f t="shared" si="2"/>
        <v>0.125</v>
      </c>
      <c r="H74" s="4">
        <f t="shared" si="2"/>
        <v>0.625</v>
      </c>
      <c r="I74" s="4">
        <f t="shared" si="2"/>
        <v>0</v>
      </c>
      <c r="J74" s="4">
        <f t="shared" si="2"/>
        <v>0.25</v>
      </c>
    </row>
    <row r="75" spans="1:10" x14ac:dyDescent="0.35">
      <c r="A75">
        <v>8000</v>
      </c>
      <c r="B75">
        <v>1</v>
      </c>
      <c r="C75">
        <v>1</v>
      </c>
      <c r="E75">
        <v>3</v>
      </c>
      <c r="F75">
        <v>5</v>
      </c>
      <c r="G75" s="4">
        <f t="shared" si="2"/>
        <v>0.2</v>
      </c>
      <c r="H75" s="4">
        <f t="shared" si="2"/>
        <v>0.2</v>
      </c>
      <c r="I75" s="4">
        <f t="shared" si="2"/>
        <v>0</v>
      </c>
      <c r="J75" s="4">
        <f t="shared" si="2"/>
        <v>0.6</v>
      </c>
    </row>
    <row r="76" spans="1:10" x14ac:dyDescent="0.35">
      <c r="A76">
        <v>8100</v>
      </c>
      <c r="C76">
        <v>2</v>
      </c>
      <c r="E76">
        <v>4</v>
      </c>
      <c r="F76">
        <v>6</v>
      </c>
      <c r="G76" s="4">
        <f t="shared" si="2"/>
        <v>0</v>
      </c>
      <c r="H76" s="4">
        <f t="shared" si="2"/>
        <v>0.33333333333333331</v>
      </c>
      <c r="I76" s="4">
        <f t="shared" si="2"/>
        <v>0</v>
      </c>
      <c r="J76" s="4">
        <f t="shared" si="2"/>
        <v>0.66666666666666663</v>
      </c>
    </row>
    <row r="77" spans="1:10" x14ac:dyDescent="0.35">
      <c r="A77">
        <v>8200</v>
      </c>
      <c r="B77">
        <v>2</v>
      </c>
      <c r="F77">
        <v>2</v>
      </c>
      <c r="G77" s="4">
        <f t="shared" si="2"/>
        <v>1</v>
      </c>
      <c r="H77" s="4">
        <f t="shared" si="2"/>
        <v>0</v>
      </c>
      <c r="I77" s="4">
        <f t="shared" si="2"/>
        <v>0</v>
      </c>
      <c r="J77" s="4">
        <f t="shared" si="2"/>
        <v>0</v>
      </c>
    </row>
    <row r="78" spans="1:10" x14ac:dyDescent="0.35">
      <c r="A78">
        <v>8300</v>
      </c>
      <c r="B78">
        <v>2</v>
      </c>
      <c r="E78">
        <v>4</v>
      </c>
      <c r="F78">
        <v>6</v>
      </c>
      <c r="G78" s="4">
        <f t="shared" si="2"/>
        <v>0.33333333333333331</v>
      </c>
      <c r="H78" s="4">
        <f t="shared" si="2"/>
        <v>0</v>
      </c>
      <c r="I78" s="4">
        <f t="shared" si="2"/>
        <v>0</v>
      </c>
      <c r="J78" s="4">
        <f t="shared" si="2"/>
        <v>0.66666666666666663</v>
      </c>
    </row>
    <row r="79" spans="1:10" x14ac:dyDescent="0.35">
      <c r="A79">
        <v>8400</v>
      </c>
      <c r="B79">
        <v>1</v>
      </c>
      <c r="E79">
        <v>2</v>
      </c>
      <c r="F79">
        <v>3</v>
      </c>
      <c r="G79" s="4">
        <f t="shared" si="2"/>
        <v>0.33333333333333331</v>
      </c>
      <c r="H79" s="4">
        <f t="shared" si="2"/>
        <v>0</v>
      </c>
      <c r="I79" s="4">
        <f t="shared" si="2"/>
        <v>0</v>
      </c>
      <c r="J79" s="4">
        <f t="shared" si="2"/>
        <v>0.66666666666666663</v>
      </c>
    </row>
    <row r="80" spans="1:10" x14ac:dyDescent="0.35">
      <c r="A80">
        <v>8500</v>
      </c>
      <c r="C80">
        <v>2</v>
      </c>
      <c r="F80">
        <v>2</v>
      </c>
      <c r="G80" s="4">
        <f t="shared" si="2"/>
        <v>0</v>
      </c>
      <c r="H80" s="4">
        <f t="shared" si="2"/>
        <v>1</v>
      </c>
      <c r="I80" s="4">
        <f t="shared" si="2"/>
        <v>0</v>
      </c>
      <c r="J80" s="4">
        <f t="shared" si="2"/>
        <v>0</v>
      </c>
    </row>
    <row r="81" spans="1:10" x14ac:dyDescent="0.35">
      <c r="A81">
        <v>8600</v>
      </c>
      <c r="C81">
        <v>2</v>
      </c>
      <c r="D81">
        <v>1</v>
      </c>
      <c r="E81">
        <v>1</v>
      </c>
      <c r="F81">
        <v>4</v>
      </c>
      <c r="G81" s="4">
        <f t="shared" si="2"/>
        <v>0</v>
      </c>
      <c r="H81" s="4">
        <f t="shared" si="2"/>
        <v>0.5</v>
      </c>
      <c r="I81" s="4">
        <f t="shared" si="2"/>
        <v>0.25</v>
      </c>
      <c r="J81" s="4">
        <f t="shared" si="2"/>
        <v>0.25</v>
      </c>
    </row>
    <row r="82" spans="1:10" x14ac:dyDescent="0.35">
      <c r="A82">
        <v>8700</v>
      </c>
      <c r="C82">
        <v>3</v>
      </c>
      <c r="E82">
        <v>2</v>
      </c>
      <c r="F82">
        <v>5</v>
      </c>
      <c r="G82" s="4">
        <f t="shared" si="2"/>
        <v>0</v>
      </c>
      <c r="H82" s="4">
        <f t="shared" si="2"/>
        <v>0.6</v>
      </c>
      <c r="I82" s="4">
        <f t="shared" si="2"/>
        <v>0</v>
      </c>
      <c r="J82" s="4">
        <f t="shared" si="2"/>
        <v>0.4</v>
      </c>
    </row>
    <row r="83" spans="1:10" x14ac:dyDescent="0.35">
      <c r="A83">
        <v>8800</v>
      </c>
      <c r="B83">
        <v>2</v>
      </c>
      <c r="C83">
        <v>3</v>
      </c>
      <c r="E83">
        <v>3</v>
      </c>
      <c r="F83">
        <v>8</v>
      </c>
      <c r="G83" s="4">
        <f t="shared" si="2"/>
        <v>0.25</v>
      </c>
      <c r="H83" s="4">
        <f t="shared" si="2"/>
        <v>0.375</v>
      </c>
      <c r="I83" s="4">
        <f t="shared" si="2"/>
        <v>0</v>
      </c>
      <c r="J83" s="4">
        <f t="shared" si="2"/>
        <v>0.375</v>
      </c>
    </row>
    <row r="84" spans="1:10" x14ac:dyDescent="0.35">
      <c r="A84">
        <v>8900</v>
      </c>
      <c r="C84">
        <v>1</v>
      </c>
      <c r="E84">
        <v>2</v>
      </c>
      <c r="F84">
        <v>3</v>
      </c>
      <c r="G84" s="4">
        <f t="shared" si="2"/>
        <v>0</v>
      </c>
      <c r="H84" s="4">
        <f t="shared" si="2"/>
        <v>0.33333333333333331</v>
      </c>
      <c r="I84" s="4">
        <f t="shared" si="2"/>
        <v>0</v>
      </c>
      <c r="J84" s="4">
        <f t="shared" si="2"/>
        <v>0.66666666666666663</v>
      </c>
    </row>
    <row r="85" spans="1:10" x14ac:dyDescent="0.35">
      <c r="A85">
        <v>9000</v>
      </c>
      <c r="B85">
        <v>2</v>
      </c>
      <c r="C85">
        <v>3</v>
      </c>
      <c r="E85">
        <v>2</v>
      </c>
      <c r="F85">
        <v>7</v>
      </c>
      <c r="G85" s="4">
        <f t="shared" si="2"/>
        <v>0.2857142857142857</v>
      </c>
      <c r="H85" s="4">
        <f t="shared" si="2"/>
        <v>0.42857142857142855</v>
      </c>
      <c r="I85" s="4">
        <f t="shared" si="2"/>
        <v>0</v>
      </c>
      <c r="J85" s="4">
        <f t="shared" si="2"/>
        <v>0.2857142857142857</v>
      </c>
    </row>
    <row r="86" spans="1:10" x14ac:dyDescent="0.35">
      <c r="A86">
        <v>9100</v>
      </c>
      <c r="B86">
        <v>1</v>
      </c>
      <c r="C86">
        <v>5</v>
      </c>
      <c r="E86">
        <v>2</v>
      </c>
      <c r="F86">
        <v>8</v>
      </c>
      <c r="G86" s="4">
        <f t="shared" si="2"/>
        <v>0.125</v>
      </c>
      <c r="H86" s="4">
        <f t="shared" si="2"/>
        <v>0.625</v>
      </c>
      <c r="I86" s="4">
        <f t="shared" si="2"/>
        <v>0</v>
      </c>
      <c r="J86" s="4">
        <f t="shared" si="2"/>
        <v>0.25</v>
      </c>
    </row>
    <row r="87" spans="1:10" x14ac:dyDescent="0.35">
      <c r="A87">
        <v>9200</v>
      </c>
      <c r="E87">
        <v>1</v>
      </c>
      <c r="F87">
        <v>1</v>
      </c>
      <c r="G87" s="4">
        <f t="shared" si="2"/>
        <v>0</v>
      </c>
      <c r="H87" s="4">
        <f t="shared" si="2"/>
        <v>0</v>
      </c>
      <c r="I87" s="4">
        <f t="shared" si="2"/>
        <v>0</v>
      </c>
      <c r="J87" s="4">
        <f t="shared" si="2"/>
        <v>1</v>
      </c>
    </row>
    <row r="88" spans="1:10" x14ac:dyDescent="0.35">
      <c r="A88">
        <v>9300</v>
      </c>
      <c r="B88">
        <v>1</v>
      </c>
      <c r="C88">
        <v>1</v>
      </c>
      <c r="E88">
        <v>3</v>
      </c>
      <c r="F88">
        <v>5</v>
      </c>
      <c r="G88" s="4">
        <f t="shared" si="2"/>
        <v>0.2</v>
      </c>
      <c r="H88" s="4">
        <f t="shared" si="2"/>
        <v>0.2</v>
      </c>
      <c r="I88" s="4">
        <f t="shared" si="2"/>
        <v>0</v>
      </c>
      <c r="J88" s="4">
        <f t="shared" si="2"/>
        <v>0.6</v>
      </c>
    </row>
    <row r="89" spans="1:10" x14ac:dyDescent="0.35">
      <c r="A89">
        <v>9400</v>
      </c>
      <c r="B89">
        <v>1</v>
      </c>
      <c r="C89">
        <v>3</v>
      </c>
      <c r="F89">
        <v>4</v>
      </c>
      <c r="G89" s="4">
        <f t="shared" si="2"/>
        <v>0.25</v>
      </c>
      <c r="H89" s="4">
        <f t="shared" si="2"/>
        <v>0.75</v>
      </c>
      <c r="I89" s="4">
        <f t="shared" si="2"/>
        <v>0</v>
      </c>
      <c r="J89" s="4">
        <f t="shared" si="2"/>
        <v>0</v>
      </c>
    </row>
    <row r="90" spans="1:10" x14ac:dyDescent="0.35">
      <c r="A90">
        <v>9500</v>
      </c>
      <c r="B90">
        <v>1</v>
      </c>
      <c r="C90">
        <v>3</v>
      </c>
      <c r="F90">
        <v>4</v>
      </c>
      <c r="G90" s="4">
        <f t="shared" si="2"/>
        <v>0.25</v>
      </c>
      <c r="H90" s="4">
        <f t="shared" si="2"/>
        <v>0.75</v>
      </c>
      <c r="I90" s="4">
        <f t="shared" si="2"/>
        <v>0</v>
      </c>
      <c r="J90" s="4">
        <f t="shared" si="2"/>
        <v>0</v>
      </c>
    </row>
    <row r="91" spans="1:10" x14ac:dyDescent="0.35">
      <c r="A91">
        <v>9600</v>
      </c>
      <c r="C91">
        <v>2</v>
      </c>
      <c r="E91">
        <v>1</v>
      </c>
      <c r="F91">
        <v>3</v>
      </c>
      <c r="G91" s="4">
        <f t="shared" si="2"/>
        <v>0</v>
      </c>
      <c r="H91" s="4">
        <f t="shared" si="2"/>
        <v>0.66666666666666663</v>
      </c>
      <c r="I91" s="4">
        <f t="shared" si="2"/>
        <v>0</v>
      </c>
      <c r="J91" s="4">
        <f t="shared" si="2"/>
        <v>0.33333333333333331</v>
      </c>
    </row>
    <row r="92" spans="1:10" x14ac:dyDescent="0.35">
      <c r="A92">
        <v>9700</v>
      </c>
      <c r="C92">
        <v>1</v>
      </c>
      <c r="E92">
        <v>2</v>
      </c>
      <c r="F92">
        <v>3</v>
      </c>
      <c r="G92" s="4">
        <f t="shared" si="2"/>
        <v>0</v>
      </c>
      <c r="H92" s="4">
        <f t="shared" si="2"/>
        <v>0.33333333333333331</v>
      </c>
      <c r="I92" s="4">
        <f t="shared" si="2"/>
        <v>0</v>
      </c>
      <c r="J92" s="4">
        <f t="shared" si="2"/>
        <v>0.66666666666666663</v>
      </c>
    </row>
    <row r="93" spans="1:10" x14ac:dyDescent="0.35">
      <c r="A93">
        <v>9800</v>
      </c>
      <c r="C93">
        <v>3</v>
      </c>
      <c r="E93">
        <v>3</v>
      </c>
      <c r="F93">
        <v>6</v>
      </c>
      <c r="G93" s="4">
        <f t="shared" si="2"/>
        <v>0</v>
      </c>
      <c r="H93" s="4">
        <f t="shared" si="2"/>
        <v>0.5</v>
      </c>
      <c r="I93" s="4">
        <f t="shared" si="2"/>
        <v>0</v>
      </c>
      <c r="J93" s="4">
        <f t="shared" si="2"/>
        <v>0.5</v>
      </c>
    </row>
    <row r="94" spans="1:10" x14ac:dyDescent="0.35">
      <c r="A94">
        <v>9900</v>
      </c>
      <c r="C94">
        <v>1</v>
      </c>
      <c r="F94">
        <v>1</v>
      </c>
      <c r="G94" s="4">
        <f t="shared" si="2"/>
        <v>0</v>
      </c>
      <c r="H94" s="4">
        <f t="shared" si="2"/>
        <v>1</v>
      </c>
      <c r="I94" s="4">
        <f t="shared" si="2"/>
        <v>0</v>
      </c>
      <c r="J94" s="4">
        <f t="shared" si="2"/>
        <v>0</v>
      </c>
    </row>
    <row r="95" spans="1:10" x14ac:dyDescent="0.35">
      <c r="A95">
        <v>10000</v>
      </c>
      <c r="C95">
        <v>3</v>
      </c>
      <c r="E95">
        <v>2</v>
      </c>
      <c r="F95">
        <v>5</v>
      </c>
      <c r="G95" s="4">
        <f t="shared" si="2"/>
        <v>0</v>
      </c>
      <c r="H95" s="4">
        <f t="shared" si="2"/>
        <v>0.6</v>
      </c>
      <c r="I95" s="4">
        <f t="shared" si="2"/>
        <v>0</v>
      </c>
      <c r="J95" s="4">
        <f t="shared" si="2"/>
        <v>0.4</v>
      </c>
    </row>
    <row r="96" spans="1:10" x14ac:dyDescent="0.35">
      <c r="A96">
        <v>14500</v>
      </c>
      <c r="E96">
        <v>1</v>
      </c>
      <c r="F96">
        <v>1</v>
      </c>
      <c r="G96" s="4">
        <f t="shared" si="2"/>
        <v>0</v>
      </c>
      <c r="H96" s="4">
        <f t="shared" si="2"/>
        <v>0</v>
      </c>
      <c r="I96" s="4">
        <f t="shared" si="2"/>
        <v>0</v>
      </c>
      <c r="J96" s="4">
        <f t="shared" si="2"/>
        <v>1</v>
      </c>
    </row>
    <row r="97" spans="1:10" x14ac:dyDescent="0.35">
      <c r="A97">
        <v>14900</v>
      </c>
      <c r="E97">
        <v>1</v>
      </c>
      <c r="F97">
        <v>1</v>
      </c>
      <c r="G97" s="4">
        <f t="shared" si="2"/>
        <v>0</v>
      </c>
      <c r="H97" s="4">
        <f t="shared" si="2"/>
        <v>0</v>
      </c>
      <c r="I97" s="4">
        <f t="shared" si="2"/>
        <v>0</v>
      </c>
      <c r="J97" s="4">
        <f t="shared" si="2"/>
        <v>1</v>
      </c>
    </row>
    <row r="98" spans="1:10" x14ac:dyDescent="0.35">
      <c r="A98">
        <v>15800</v>
      </c>
      <c r="E98">
        <v>2</v>
      </c>
      <c r="F98">
        <v>2</v>
      </c>
      <c r="G98" s="4">
        <f t="shared" si="2"/>
        <v>0</v>
      </c>
      <c r="H98" s="4">
        <f t="shared" si="2"/>
        <v>0</v>
      </c>
      <c r="I98" s="4">
        <f t="shared" si="2"/>
        <v>0</v>
      </c>
      <c r="J98" s="4">
        <f t="shared" si="2"/>
        <v>1</v>
      </c>
    </row>
    <row r="99" spans="1:10" x14ac:dyDescent="0.35">
      <c r="A99">
        <v>16200</v>
      </c>
      <c r="E99">
        <v>1</v>
      </c>
      <c r="F99">
        <v>1</v>
      </c>
      <c r="G99" s="4">
        <f t="shared" si="2"/>
        <v>0</v>
      </c>
      <c r="H99" s="4">
        <f t="shared" si="2"/>
        <v>0</v>
      </c>
      <c r="I99" s="4">
        <f t="shared" si="2"/>
        <v>0</v>
      </c>
      <c r="J99" s="4">
        <f t="shared" si="2"/>
        <v>1</v>
      </c>
    </row>
    <row r="100" spans="1:10" x14ac:dyDescent="0.35">
      <c r="A100">
        <v>16800</v>
      </c>
      <c r="E100">
        <v>1</v>
      </c>
      <c r="F100">
        <v>1</v>
      </c>
      <c r="G100" s="4">
        <f t="shared" si="2"/>
        <v>0</v>
      </c>
      <c r="H100" s="4">
        <f t="shared" si="2"/>
        <v>0</v>
      </c>
      <c r="I100" s="4">
        <f t="shared" si="2"/>
        <v>0</v>
      </c>
      <c r="J100" s="4">
        <f t="shared" si="2"/>
        <v>1</v>
      </c>
    </row>
    <row r="101" spans="1:10" x14ac:dyDescent="0.35">
      <c r="A101">
        <v>17700</v>
      </c>
      <c r="E101">
        <v>1</v>
      </c>
      <c r="F101">
        <v>1</v>
      </c>
      <c r="G101" s="4">
        <f t="shared" si="2"/>
        <v>0</v>
      </c>
      <c r="H101" s="4">
        <f t="shared" si="2"/>
        <v>0</v>
      </c>
      <c r="I101" s="4">
        <f t="shared" si="2"/>
        <v>0</v>
      </c>
      <c r="J101" s="4">
        <f t="shared" si="2"/>
        <v>1</v>
      </c>
    </row>
    <row r="102" spans="1:10" x14ac:dyDescent="0.35">
      <c r="A102">
        <v>18000</v>
      </c>
      <c r="E102">
        <v>1</v>
      </c>
      <c r="F102">
        <v>1</v>
      </c>
      <c r="G102" s="4">
        <f t="shared" si="2"/>
        <v>0</v>
      </c>
      <c r="H102" s="4">
        <f t="shared" si="2"/>
        <v>0</v>
      </c>
      <c r="I102" s="4">
        <f t="shared" si="2"/>
        <v>0</v>
      </c>
      <c r="J102" s="4">
        <f t="shared" si="2"/>
        <v>1</v>
      </c>
    </row>
    <row r="103" spans="1:10" x14ac:dyDescent="0.35">
      <c r="A103">
        <v>18900</v>
      </c>
      <c r="E103">
        <v>1</v>
      </c>
      <c r="F103">
        <v>1</v>
      </c>
      <c r="G103" s="4">
        <f t="shared" si="2"/>
        <v>0</v>
      </c>
      <c r="H103" s="4">
        <f t="shared" si="2"/>
        <v>0</v>
      </c>
      <c r="I103" s="4">
        <f t="shared" si="2"/>
        <v>0</v>
      </c>
      <c r="J103" s="4">
        <f t="shared" si="2"/>
        <v>1</v>
      </c>
    </row>
    <row r="104" spans="1:10" x14ac:dyDescent="0.35">
      <c r="A104">
        <v>19800</v>
      </c>
      <c r="E104">
        <v>1</v>
      </c>
      <c r="F104">
        <v>1</v>
      </c>
      <c r="G104" s="4">
        <f t="shared" si="2"/>
        <v>0</v>
      </c>
      <c r="H104" s="4">
        <f t="shared" si="2"/>
        <v>0</v>
      </c>
      <c r="I104" s="4">
        <f t="shared" si="2"/>
        <v>0</v>
      </c>
      <c r="J104" s="4">
        <f t="shared" si="2"/>
        <v>1</v>
      </c>
    </row>
    <row r="105" spans="1:10" x14ac:dyDescent="0.35">
      <c r="A105">
        <v>20000</v>
      </c>
      <c r="E105">
        <v>1</v>
      </c>
      <c r="F105">
        <v>1</v>
      </c>
      <c r="G105" s="4">
        <f t="shared" si="2"/>
        <v>0</v>
      </c>
      <c r="H105" s="4">
        <f t="shared" si="2"/>
        <v>0</v>
      </c>
      <c r="I105" s="4">
        <f t="shared" si="2"/>
        <v>0</v>
      </c>
      <c r="J105" s="4">
        <f t="shared" si="2"/>
        <v>1</v>
      </c>
    </row>
    <row r="106" spans="1:10" x14ac:dyDescent="0.35">
      <c r="A106">
        <v>20700</v>
      </c>
      <c r="E106">
        <v>1</v>
      </c>
      <c r="F106">
        <v>1</v>
      </c>
      <c r="G106" s="4">
        <f t="shared" si="2"/>
        <v>0</v>
      </c>
      <c r="H106" s="4">
        <f t="shared" si="2"/>
        <v>0</v>
      </c>
      <c r="I106" s="4">
        <f t="shared" si="2"/>
        <v>0</v>
      </c>
      <c r="J106" s="4">
        <f t="shared" si="2"/>
        <v>1</v>
      </c>
    </row>
    <row r="107" spans="1:10" x14ac:dyDescent="0.35">
      <c r="A107">
        <v>22500</v>
      </c>
      <c r="E107">
        <v>1</v>
      </c>
      <c r="F107">
        <v>1</v>
      </c>
      <c r="G107" s="4">
        <f t="shared" si="2"/>
        <v>0</v>
      </c>
      <c r="H107" s="4">
        <f t="shared" si="2"/>
        <v>0</v>
      </c>
      <c r="I107" s="4">
        <f t="shared" si="2"/>
        <v>0</v>
      </c>
      <c r="J107" s="4">
        <f t="shared" si="2"/>
        <v>1</v>
      </c>
    </row>
    <row r="108" spans="1:10" x14ac:dyDescent="0.35">
      <c r="A108">
        <v>23300</v>
      </c>
      <c r="E108">
        <v>1</v>
      </c>
      <c r="F108">
        <v>1</v>
      </c>
      <c r="G108" s="4">
        <f t="shared" si="2"/>
        <v>0</v>
      </c>
      <c r="H108" s="4">
        <f t="shared" si="2"/>
        <v>0</v>
      </c>
      <c r="I108" s="4">
        <f t="shared" si="2"/>
        <v>0</v>
      </c>
      <c r="J108" s="4">
        <f t="shared" si="2"/>
        <v>1</v>
      </c>
    </row>
    <row r="109" spans="1:10" x14ac:dyDescent="0.35">
      <c r="A109">
        <v>25500</v>
      </c>
      <c r="E109">
        <v>1</v>
      </c>
      <c r="F109">
        <v>1</v>
      </c>
      <c r="G109" s="4">
        <f t="shared" si="2"/>
        <v>0</v>
      </c>
      <c r="H109" s="4">
        <f t="shared" si="2"/>
        <v>0</v>
      </c>
      <c r="I109" s="4">
        <f t="shared" si="2"/>
        <v>0</v>
      </c>
      <c r="J109" s="4">
        <f t="shared" si="2"/>
        <v>1</v>
      </c>
    </row>
    <row r="110" spans="1:10" x14ac:dyDescent="0.35">
      <c r="A110">
        <v>25600</v>
      </c>
      <c r="E110">
        <v>1</v>
      </c>
      <c r="F110">
        <v>1</v>
      </c>
      <c r="G110" s="4">
        <f t="shared" si="2"/>
        <v>0</v>
      </c>
      <c r="H110" s="4">
        <f t="shared" si="2"/>
        <v>0</v>
      </c>
      <c r="I110" s="4">
        <f t="shared" si="2"/>
        <v>0</v>
      </c>
      <c r="J110" s="4">
        <f t="shared" si="2"/>
        <v>1</v>
      </c>
    </row>
    <row r="111" spans="1:10" x14ac:dyDescent="0.35">
      <c r="A111">
        <v>26500</v>
      </c>
      <c r="E111">
        <v>1</v>
      </c>
      <c r="F111">
        <v>1</v>
      </c>
      <c r="G111" s="4">
        <f t="shared" si="2"/>
        <v>0</v>
      </c>
      <c r="H111" s="4">
        <f t="shared" si="2"/>
        <v>0</v>
      </c>
      <c r="I111" s="4">
        <f t="shared" si="2"/>
        <v>0</v>
      </c>
      <c r="J111" s="4">
        <f t="shared" si="2"/>
        <v>1</v>
      </c>
    </row>
    <row r="112" spans="1:10" x14ac:dyDescent="0.35">
      <c r="A112">
        <v>27500</v>
      </c>
      <c r="C112">
        <v>1</v>
      </c>
      <c r="F112">
        <v>1</v>
      </c>
      <c r="G112" s="4">
        <f t="shared" si="2"/>
        <v>0</v>
      </c>
      <c r="H112" s="4">
        <f t="shared" si="2"/>
        <v>1</v>
      </c>
      <c r="I112" s="4">
        <f t="shared" si="2"/>
        <v>0</v>
      </c>
      <c r="J112" s="4">
        <f t="shared" si="2"/>
        <v>0</v>
      </c>
    </row>
    <row r="113" spans="1:10" x14ac:dyDescent="0.35">
      <c r="A113">
        <v>28200</v>
      </c>
      <c r="C113">
        <v>1</v>
      </c>
      <c r="F113">
        <v>1</v>
      </c>
      <c r="G113" s="4">
        <f t="shared" si="2"/>
        <v>0</v>
      </c>
      <c r="H113" s="4">
        <f t="shared" si="2"/>
        <v>1</v>
      </c>
      <c r="I113" s="4">
        <f t="shared" si="2"/>
        <v>0</v>
      </c>
      <c r="J113" s="4">
        <f t="shared" si="2"/>
        <v>0</v>
      </c>
    </row>
    <row r="114" spans="1:10" x14ac:dyDescent="0.35">
      <c r="A114">
        <v>28400</v>
      </c>
      <c r="E114">
        <v>1</v>
      </c>
      <c r="F114">
        <v>1</v>
      </c>
      <c r="G114" s="4">
        <f t="shared" si="2"/>
        <v>0</v>
      </c>
      <c r="H114" s="4">
        <f t="shared" si="2"/>
        <v>0</v>
      </c>
      <c r="I114" s="4">
        <f t="shared" si="2"/>
        <v>0</v>
      </c>
      <c r="J114" s="4">
        <f t="shared" si="2"/>
        <v>1</v>
      </c>
    </row>
    <row r="115" spans="1:10" x14ac:dyDescent="0.35">
      <c r="A115">
        <v>29400</v>
      </c>
      <c r="E115">
        <v>1</v>
      </c>
      <c r="F115">
        <v>1</v>
      </c>
      <c r="G115" s="4">
        <f t="shared" si="2"/>
        <v>0</v>
      </c>
      <c r="H115" s="4">
        <f t="shared" si="2"/>
        <v>0</v>
      </c>
      <c r="I115" s="4">
        <f t="shared" si="2"/>
        <v>0</v>
      </c>
      <c r="J115" s="4">
        <f t="shared" si="2"/>
        <v>1</v>
      </c>
    </row>
    <row r="116" spans="1:10" x14ac:dyDescent="0.35">
      <c r="A116">
        <v>29500</v>
      </c>
      <c r="E116">
        <v>1</v>
      </c>
      <c r="F116">
        <v>1</v>
      </c>
      <c r="G116" s="4">
        <f t="shared" si="2"/>
        <v>0</v>
      </c>
      <c r="H116" s="4">
        <f t="shared" si="2"/>
        <v>0</v>
      </c>
      <c r="I116" s="4">
        <f t="shared" si="2"/>
        <v>0</v>
      </c>
      <c r="J116" s="4">
        <f t="shared" si="2"/>
        <v>1</v>
      </c>
    </row>
    <row r="117" spans="1:10" x14ac:dyDescent="0.35">
      <c r="A117">
        <v>29600</v>
      </c>
      <c r="C117">
        <v>1</v>
      </c>
      <c r="F117">
        <v>1</v>
      </c>
      <c r="G117" s="4">
        <f t="shared" si="2"/>
        <v>0</v>
      </c>
      <c r="H117" s="4">
        <f t="shared" si="2"/>
        <v>1</v>
      </c>
      <c r="I117" s="4">
        <f t="shared" si="2"/>
        <v>0</v>
      </c>
      <c r="J117" s="4">
        <f t="shared" si="2"/>
        <v>0</v>
      </c>
    </row>
    <row r="118" spans="1:10" x14ac:dyDescent="0.35">
      <c r="A118">
        <v>31200</v>
      </c>
      <c r="E118">
        <v>1</v>
      </c>
      <c r="F118">
        <v>1</v>
      </c>
      <c r="G118" s="4">
        <f t="shared" si="2"/>
        <v>0</v>
      </c>
      <c r="H118" s="4">
        <f t="shared" si="2"/>
        <v>0</v>
      </c>
      <c r="I118" s="4">
        <f t="shared" si="2"/>
        <v>0</v>
      </c>
      <c r="J118" s="4">
        <f t="shared" si="2"/>
        <v>1</v>
      </c>
    </row>
    <row r="119" spans="1:10" x14ac:dyDescent="0.35">
      <c r="A119">
        <v>31400</v>
      </c>
      <c r="E119">
        <v>1</v>
      </c>
      <c r="F119">
        <v>1</v>
      </c>
      <c r="G119" s="4">
        <f t="shared" si="2"/>
        <v>0</v>
      </c>
      <c r="H119" s="4">
        <f t="shared" si="2"/>
        <v>0</v>
      </c>
      <c r="I119" s="4">
        <f t="shared" si="2"/>
        <v>0</v>
      </c>
      <c r="J119" s="4">
        <f t="shared" si="2"/>
        <v>1</v>
      </c>
    </row>
    <row r="120" spans="1:10" x14ac:dyDescent="0.35">
      <c r="A120">
        <v>33300</v>
      </c>
      <c r="E120">
        <v>1</v>
      </c>
      <c r="F120">
        <v>1</v>
      </c>
      <c r="G120" s="4">
        <f t="shared" si="2"/>
        <v>0</v>
      </c>
      <c r="H120" s="4">
        <f t="shared" si="2"/>
        <v>0</v>
      </c>
      <c r="I120" s="4">
        <f t="shared" si="2"/>
        <v>0</v>
      </c>
      <c r="J120" s="4">
        <f t="shared" si="2"/>
        <v>1</v>
      </c>
    </row>
    <row r="121" spans="1:10" x14ac:dyDescent="0.35">
      <c r="A121">
        <v>33600</v>
      </c>
      <c r="E121">
        <v>1</v>
      </c>
      <c r="F121">
        <v>1</v>
      </c>
      <c r="G121" s="4">
        <f t="shared" si="2"/>
        <v>0</v>
      </c>
      <c r="H121" s="4">
        <f t="shared" si="2"/>
        <v>0</v>
      </c>
      <c r="I121" s="4">
        <f t="shared" si="2"/>
        <v>0</v>
      </c>
      <c r="J121" s="4">
        <f t="shared" si="2"/>
        <v>1</v>
      </c>
    </row>
    <row r="122" spans="1:10" x14ac:dyDescent="0.35">
      <c r="A122">
        <v>33800</v>
      </c>
      <c r="E122">
        <v>1</v>
      </c>
      <c r="F122">
        <v>1</v>
      </c>
      <c r="G122" s="4">
        <f t="shared" si="2"/>
        <v>0</v>
      </c>
      <c r="H122" s="4">
        <f t="shared" si="2"/>
        <v>0</v>
      </c>
      <c r="I122" s="4">
        <f t="shared" si="2"/>
        <v>0</v>
      </c>
      <c r="J122" s="4">
        <f t="shared" si="2"/>
        <v>1</v>
      </c>
    </row>
    <row r="123" spans="1:10" x14ac:dyDescent="0.35">
      <c r="A123">
        <v>35000</v>
      </c>
      <c r="E123">
        <v>1</v>
      </c>
      <c r="F123">
        <v>1</v>
      </c>
      <c r="G123" s="4">
        <f t="shared" si="2"/>
        <v>0</v>
      </c>
      <c r="H123" s="4">
        <f t="shared" si="2"/>
        <v>0</v>
      </c>
      <c r="I123" s="4">
        <f t="shared" si="2"/>
        <v>0</v>
      </c>
      <c r="J123" s="4">
        <f t="shared" si="2"/>
        <v>1</v>
      </c>
    </row>
    <row r="124" spans="1:10" x14ac:dyDescent="0.35">
      <c r="A124">
        <v>37100</v>
      </c>
      <c r="C124">
        <v>1</v>
      </c>
      <c r="E124">
        <v>1</v>
      </c>
      <c r="F124">
        <v>2</v>
      </c>
      <c r="G124" s="4">
        <f t="shared" si="2"/>
        <v>0</v>
      </c>
      <c r="H124" s="4">
        <f t="shared" si="2"/>
        <v>0.5</v>
      </c>
      <c r="I124" s="4">
        <f t="shared" si="2"/>
        <v>0</v>
      </c>
      <c r="J124" s="4">
        <f t="shared" si="2"/>
        <v>0.5</v>
      </c>
    </row>
    <row r="125" spans="1:10" x14ac:dyDescent="0.35">
      <c r="A125">
        <v>38200</v>
      </c>
      <c r="E125">
        <v>1</v>
      </c>
      <c r="F125">
        <v>1</v>
      </c>
      <c r="G125" s="4">
        <f t="shared" si="2"/>
        <v>0</v>
      </c>
      <c r="H125" s="4">
        <f t="shared" si="2"/>
        <v>0</v>
      </c>
      <c r="I125" s="4">
        <f t="shared" si="2"/>
        <v>0</v>
      </c>
      <c r="J125" s="4">
        <f t="shared" si="2"/>
        <v>1</v>
      </c>
    </row>
    <row r="126" spans="1:10" x14ac:dyDescent="0.35">
      <c r="A126">
        <v>38500</v>
      </c>
      <c r="E126">
        <v>1</v>
      </c>
      <c r="F126">
        <v>1</v>
      </c>
      <c r="G126" s="4">
        <f t="shared" si="2"/>
        <v>0</v>
      </c>
      <c r="H126" s="4">
        <f t="shared" si="2"/>
        <v>0</v>
      </c>
      <c r="I126" s="4">
        <f t="shared" si="2"/>
        <v>0</v>
      </c>
      <c r="J126" s="4">
        <f t="shared" si="2"/>
        <v>1</v>
      </c>
    </row>
    <row r="127" spans="1:10" x14ac:dyDescent="0.35">
      <c r="A127">
        <v>38800</v>
      </c>
      <c r="E127">
        <v>1</v>
      </c>
      <c r="F127">
        <v>1</v>
      </c>
      <c r="G127" s="4">
        <f t="shared" si="2"/>
        <v>0</v>
      </c>
      <c r="H127" s="4">
        <f t="shared" si="2"/>
        <v>0</v>
      </c>
      <c r="I127" s="4">
        <f t="shared" si="2"/>
        <v>0</v>
      </c>
      <c r="J127" s="4">
        <f t="shared" si="2"/>
        <v>1</v>
      </c>
    </row>
    <row r="128" spans="1:10" x14ac:dyDescent="0.35">
      <c r="A128">
        <v>38900</v>
      </c>
      <c r="E128">
        <v>1</v>
      </c>
      <c r="F128">
        <v>1</v>
      </c>
      <c r="G128" s="4">
        <f t="shared" si="2"/>
        <v>0</v>
      </c>
      <c r="H128" s="4">
        <f t="shared" si="2"/>
        <v>0</v>
      </c>
      <c r="I128" s="4">
        <f t="shared" si="2"/>
        <v>0</v>
      </c>
      <c r="J128" s="4">
        <f t="shared" si="2"/>
        <v>1</v>
      </c>
    </row>
    <row r="129" spans="1:10" x14ac:dyDescent="0.35">
      <c r="A129">
        <v>39300</v>
      </c>
      <c r="E129">
        <v>1</v>
      </c>
      <c r="F129">
        <v>1</v>
      </c>
      <c r="G129" s="4">
        <f t="shared" si="2"/>
        <v>0</v>
      </c>
      <c r="H129" s="4">
        <f t="shared" si="2"/>
        <v>0</v>
      </c>
      <c r="I129" s="4">
        <f t="shared" si="2"/>
        <v>0</v>
      </c>
      <c r="J129" s="4">
        <f t="shared" si="2"/>
        <v>1</v>
      </c>
    </row>
    <row r="130" spans="1:10" x14ac:dyDescent="0.35">
      <c r="A130">
        <v>40200</v>
      </c>
      <c r="E130">
        <v>1</v>
      </c>
      <c r="F130">
        <v>1</v>
      </c>
      <c r="G130" s="4">
        <f t="shared" si="2"/>
        <v>0</v>
      </c>
      <c r="H130" s="4">
        <f t="shared" si="2"/>
        <v>0</v>
      </c>
      <c r="I130" s="4">
        <f t="shared" si="2"/>
        <v>0</v>
      </c>
      <c r="J130" s="4">
        <f t="shared" ref="J130:J193" si="3">E130/$F130</f>
        <v>1</v>
      </c>
    </row>
    <row r="131" spans="1:10" x14ac:dyDescent="0.35">
      <c r="A131">
        <v>41000</v>
      </c>
      <c r="D131">
        <v>1</v>
      </c>
      <c r="F131">
        <v>1</v>
      </c>
      <c r="G131" s="4">
        <f t="shared" ref="G131:J194" si="4">B131/$F131</f>
        <v>0</v>
      </c>
      <c r="H131" s="4">
        <f t="shared" si="4"/>
        <v>0</v>
      </c>
      <c r="I131" s="4">
        <f t="shared" si="4"/>
        <v>1</v>
      </c>
      <c r="J131" s="4">
        <f t="shared" si="3"/>
        <v>0</v>
      </c>
    </row>
    <row r="132" spans="1:10" x14ac:dyDescent="0.35">
      <c r="A132">
        <v>41500</v>
      </c>
      <c r="E132">
        <v>1</v>
      </c>
      <c r="F132">
        <v>1</v>
      </c>
      <c r="G132" s="4">
        <f t="shared" si="4"/>
        <v>0</v>
      </c>
      <c r="H132" s="4">
        <f t="shared" si="4"/>
        <v>0</v>
      </c>
      <c r="I132" s="4">
        <f t="shared" si="4"/>
        <v>0</v>
      </c>
      <c r="J132" s="4">
        <f t="shared" si="3"/>
        <v>1</v>
      </c>
    </row>
    <row r="133" spans="1:10" x14ac:dyDescent="0.35">
      <c r="A133">
        <v>41700</v>
      </c>
      <c r="E133">
        <v>1</v>
      </c>
      <c r="F133">
        <v>1</v>
      </c>
      <c r="G133" s="4">
        <f t="shared" si="4"/>
        <v>0</v>
      </c>
      <c r="H133" s="4">
        <f t="shared" si="4"/>
        <v>0</v>
      </c>
      <c r="I133" s="4">
        <f t="shared" si="4"/>
        <v>0</v>
      </c>
      <c r="J133" s="4">
        <f t="shared" si="3"/>
        <v>1</v>
      </c>
    </row>
    <row r="134" spans="1:10" x14ac:dyDescent="0.35">
      <c r="A134">
        <v>42100</v>
      </c>
      <c r="E134">
        <v>1</v>
      </c>
      <c r="F134">
        <v>1</v>
      </c>
      <c r="G134" s="4">
        <f t="shared" si="4"/>
        <v>0</v>
      </c>
      <c r="H134" s="4">
        <f t="shared" si="4"/>
        <v>0</v>
      </c>
      <c r="I134" s="4">
        <f t="shared" si="4"/>
        <v>0</v>
      </c>
      <c r="J134" s="4">
        <f t="shared" si="3"/>
        <v>1</v>
      </c>
    </row>
    <row r="135" spans="1:10" x14ac:dyDescent="0.35">
      <c r="A135">
        <v>42600</v>
      </c>
      <c r="C135">
        <v>1</v>
      </c>
      <c r="F135">
        <v>1</v>
      </c>
      <c r="G135" s="4">
        <f t="shared" si="4"/>
        <v>0</v>
      </c>
      <c r="H135" s="4">
        <f t="shared" si="4"/>
        <v>1</v>
      </c>
      <c r="I135" s="4">
        <f t="shared" si="4"/>
        <v>0</v>
      </c>
      <c r="J135" s="4">
        <f t="shared" si="3"/>
        <v>0</v>
      </c>
    </row>
    <row r="136" spans="1:10" x14ac:dyDescent="0.35">
      <c r="A136">
        <v>42700</v>
      </c>
      <c r="E136">
        <v>1</v>
      </c>
      <c r="F136">
        <v>1</v>
      </c>
      <c r="G136" s="4">
        <f t="shared" si="4"/>
        <v>0</v>
      </c>
      <c r="H136" s="4">
        <f t="shared" si="4"/>
        <v>0</v>
      </c>
      <c r="I136" s="4">
        <f t="shared" si="4"/>
        <v>0</v>
      </c>
      <c r="J136" s="4">
        <f t="shared" si="3"/>
        <v>1</v>
      </c>
    </row>
    <row r="137" spans="1:10" x14ac:dyDescent="0.35">
      <c r="A137">
        <v>42800</v>
      </c>
      <c r="E137">
        <v>1</v>
      </c>
      <c r="F137">
        <v>1</v>
      </c>
      <c r="G137" s="4">
        <f t="shared" si="4"/>
        <v>0</v>
      </c>
      <c r="H137" s="4">
        <f t="shared" si="4"/>
        <v>0</v>
      </c>
      <c r="I137" s="4">
        <f t="shared" si="4"/>
        <v>0</v>
      </c>
      <c r="J137" s="4">
        <f t="shared" si="3"/>
        <v>1</v>
      </c>
    </row>
    <row r="138" spans="1:10" x14ac:dyDescent="0.35">
      <c r="A138">
        <v>43000</v>
      </c>
      <c r="C138">
        <v>1</v>
      </c>
      <c r="F138">
        <v>1</v>
      </c>
      <c r="G138" s="4">
        <f t="shared" si="4"/>
        <v>0</v>
      </c>
      <c r="H138" s="4">
        <f t="shared" si="4"/>
        <v>1</v>
      </c>
      <c r="I138" s="4">
        <f t="shared" si="4"/>
        <v>0</v>
      </c>
      <c r="J138" s="4">
        <f t="shared" si="3"/>
        <v>0</v>
      </c>
    </row>
    <row r="139" spans="1:10" x14ac:dyDescent="0.35">
      <c r="A139">
        <v>43800</v>
      </c>
      <c r="E139">
        <v>1</v>
      </c>
      <c r="F139">
        <v>1</v>
      </c>
      <c r="G139" s="4">
        <f t="shared" si="4"/>
        <v>0</v>
      </c>
      <c r="H139" s="4">
        <f t="shared" si="4"/>
        <v>0</v>
      </c>
      <c r="I139" s="4">
        <f t="shared" si="4"/>
        <v>0</v>
      </c>
      <c r="J139" s="4">
        <f t="shared" si="3"/>
        <v>1</v>
      </c>
    </row>
    <row r="140" spans="1:10" x14ac:dyDescent="0.35">
      <c r="A140">
        <v>45300</v>
      </c>
      <c r="E140">
        <v>1</v>
      </c>
      <c r="F140">
        <v>1</v>
      </c>
      <c r="G140" s="4">
        <f t="shared" si="4"/>
        <v>0</v>
      </c>
      <c r="H140" s="4">
        <f t="shared" si="4"/>
        <v>0</v>
      </c>
      <c r="I140" s="4">
        <f t="shared" si="4"/>
        <v>0</v>
      </c>
      <c r="J140" s="4">
        <f t="shared" si="3"/>
        <v>1</v>
      </c>
    </row>
    <row r="141" spans="1:10" x14ac:dyDescent="0.35">
      <c r="A141">
        <v>45600</v>
      </c>
      <c r="E141">
        <v>1</v>
      </c>
      <c r="F141">
        <v>1</v>
      </c>
      <c r="G141" s="4">
        <f t="shared" si="4"/>
        <v>0</v>
      </c>
      <c r="H141" s="4">
        <f t="shared" si="4"/>
        <v>0</v>
      </c>
      <c r="I141" s="4">
        <f t="shared" si="4"/>
        <v>0</v>
      </c>
      <c r="J141" s="4">
        <f t="shared" si="3"/>
        <v>1</v>
      </c>
    </row>
    <row r="142" spans="1:10" x14ac:dyDescent="0.35">
      <c r="A142">
        <v>46300</v>
      </c>
      <c r="E142">
        <v>1</v>
      </c>
      <c r="F142">
        <v>1</v>
      </c>
      <c r="G142" s="4">
        <f t="shared" si="4"/>
        <v>0</v>
      </c>
      <c r="H142" s="4">
        <f t="shared" si="4"/>
        <v>0</v>
      </c>
      <c r="I142" s="4">
        <f t="shared" si="4"/>
        <v>0</v>
      </c>
      <c r="J142" s="4">
        <f t="shared" si="3"/>
        <v>1</v>
      </c>
    </row>
    <row r="143" spans="1:10" x14ac:dyDescent="0.35">
      <c r="A143">
        <v>47900</v>
      </c>
      <c r="C143">
        <v>1</v>
      </c>
      <c r="F143">
        <v>1</v>
      </c>
      <c r="G143" s="4">
        <f t="shared" si="4"/>
        <v>0</v>
      </c>
      <c r="H143" s="4">
        <f t="shared" si="4"/>
        <v>1</v>
      </c>
      <c r="I143" s="4">
        <f t="shared" si="4"/>
        <v>0</v>
      </c>
      <c r="J143" s="4">
        <f t="shared" si="3"/>
        <v>0</v>
      </c>
    </row>
    <row r="144" spans="1:10" x14ac:dyDescent="0.35">
      <c r="A144">
        <v>48500</v>
      </c>
      <c r="E144">
        <v>1</v>
      </c>
      <c r="F144">
        <v>1</v>
      </c>
      <c r="G144" s="4">
        <f t="shared" si="4"/>
        <v>0</v>
      </c>
      <c r="H144" s="4">
        <f t="shared" si="4"/>
        <v>0</v>
      </c>
      <c r="I144" s="4">
        <f t="shared" si="4"/>
        <v>0</v>
      </c>
      <c r="J144" s="4">
        <f t="shared" si="3"/>
        <v>1</v>
      </c>
    </row>
    <row r="145" spans="1:10" x14ac:dyDescent="0.35">
      <c r="A145">
        <v>48900</v>
      </c>
      <c r="E145">
        <v>1</v>
      </c>
      <c r="F145">
        <v>1</v>
      </c>
      <c r="G145" s="4">
        <f t="shared" si="4"/>
        <v>0</v>
      </c>
      <c r="H145" s="4">
        <f t="shared" si="4"/>
        <v>0</v>
      </c>
      <c r="I145" s="4">
        <f t="shared" si="4"/>
        <v>0</v>
      </c>
      <c r="J145" s="4">
        <f t="shared" si="3"/>
        <v>1</v>
      </c>
    </row>
    <row r="146" spans="1:10" x14ac:dyDescent="0.35">
      <c r="A146">
        <v>49700</v>
      </c>
      <c r="C146">
        <v>1</v>
      </c>
      <c r="F146">
        <v>1</v>
      </c>
      <c r="G146" s="4">
        <f t="shared" si="4"/>
        <v>0</v>
      </c>
      <c r="H146" s="4">
        <f t="shared" si="4"/>
        <v>1</v>
      </c>
      <c r="I146" s="4">
        <f t="shared" si="4"/>
        <v>0</v>
      </c>
      <c r="J146" s="4">
        <f t="shared" si="3"/>
        <v>0</v>
      </c>
    </row>
    <row r="147" spans="1:10" x14ac:dyDescent="0.35">
      <c r="A147">
        <v>50200</v>
      </c>
      <c r="E147">
        <v>1</v>
      </c>
      <c r="F147">
        <v>1</v>
      </c>
      <c r="G147" s="4">
        <f t="shared" si="4"/>
        <v>0</v>
      </c>
      <c r="H147" s="4">
        <f t="shared" si="4"/>
        <v>0</v>
      </c>
      <c r="I147" s="4">
        <f t="shared" si="4"/>
        <v>0</v>
      </c>
      <c r="J147" s="4">
        <f t="shared" si="3"/>
        <v>1</v>
      </c>
    </row>
    <row r="148" spans="1:10" x14ac:dyDescent="0.35">
      <c r="A148">
        <v>50500</v>
      </c>
      <c r="C148">
        <v>1</v>
      </c>
      <c r="F148">
        <v>1</v>
      </c>
      <c r="G148" s="4">
        <f t="shared" si="4"/>
        <v>0</v>
      </c>
      <c r="H148" s="4">
        <f t="shared" si="4"/>
        <v>1</v>
      </c>
      <c r="I148" s="4">
        <f t="shared" si="4"/>
        <v>0</v>
      </c>
      <c r="J148" s="4">
        <f t="shared" si="3"/>
        <v>0</v>
      </c>
    </row>
    <row r="149" spans="1:10" x14ac:dyDescent="0.35">
      <c r="A149">
        <v>51100</v>
      </c>
      <c r="E149">
        <v>1</v>
      </c>
      <c r="F149">
        <v>1</v>
      </c>
      <c r="G149" s="4">
        <f t="shared" si="4"/>
        <v>0</v>
      </c>
      <c r="H149" s="4">
        <f t="shared" si="4"/>
        <v>0</v>
      </c>
      <c r="I149" s="4">
        <f t="shared" si="4"/>
        <v>0</v>
      </c>
      <c r="J149" s="4">
        <f t="shared" si="3"/>
        <v>1</v>
      </c>
    </row>
    <row r="150" spans="1:10" x14ac:dyDescent="0.35">
      <c r="A150">
        <v>51400</v>
      </c>
      <c r="E150">
        <v>1</v>
      </c>
      <c r="F150">
        <v>1</v>
      </c>
      <c r="G150" s="4">
        <f t="shared" si="4"/>
        <v>0</v>
      </c>
      <c r="H150" s="4">
        <f t="shared" si="4"/>
        <v>0</v>
      </c>
      <c r="I150" s="4">
        <f t="shared" si="4"/>
        <v>0</v>
      </c>
      <c r="J150" s="4">
        <f t="shared" si="3"/>
        <v>1</v>
      </c>
    </row>
    <row r="151" spans="1:10" x14ac:dyDescent="0.35">
      <c r="A151">
        <v>52000</v>
      </c>
      <c r="E151">
        <v>1</v>
      </c>
      <c r="F151">
        <v>1</v>
      </c>
      <c r="G151" s="4">
        <f t="shared" si="4"/>
        <v>0</v>
      </c>
      <c r="H151" s="4">
        <f t="shared" si="4"/>
        <v>0</v>
      </c>
      <c r="I151" s="4">
        <f t="shared" si="4"/>
        <v>0</v>
      </c>
      <c r="J151" s="4">
        <f t="shared" si="3"/>
        <v>1</v>
      </c>
    </row>
    <row r="152" spans="1:10" x14ac:dyDescent="0.35">
      <c r="A152">
        <v>52600</v>
      </c>
      <c r="B152">
        <v>1</v>
      </c>
      <c r="F152">
        <v>1</v>
      </c>
      <c r="G152" s="4">
        <f t="shared" si="4"/>
        <v>1</v>
      </c>
      <c r="H152" s="4">
        <f t="shared" si="4"/>
        <v>0</v>
      </c>
      <c r="I152" s="4">
        <f t="shared" si="4"/>
        <v>0</v>
      </c>
      <c r="J152" s="4">
        <f t="shared" si="3"/>
        <v>0</v>
      </c>
    </row>
    <row r="153" spans="1:10" x14ac:dyDescent="0.35">
      <c r="A153">
        <v>53100</v>
      </c>
      <c r="E153">
        <v>1</v>
      </c>
      <c r="F153">
        <v>1</v>
      </c>
      <c r="G153" s="4">
        <f t="shared" si="4"/>
        <v>0</v>
      </c>
      <c r="H153" s="4">
        <f t="shared" si="4"/>
        <v>0</v>
      </c>
      <c r="I153" s="4">
        <f t="shared" si="4"/>
        <v>0</v>
      </c>
      <c r="J153" s="4">
        <f t="shared" si="3"/>
        <v>1</v>
      </c>
    </row>
    <row r="154" spans="1:10" x14ac:dyDescent="0.35">
      <c r="A154">
        <v>54000</v>
      </c>
      <c r="E154">
        <v>1</v>
      </c>
      <c r="F154">
        <v>1</v>
      </c>
      <c r="G154" s="4">
        <f t="shared" si="4"/>
        <v>0</v>
      </c>
      <c r="H154" s="4">
        <f t="shared" si="4"/>
        <v>0</v>
      </c>
      <c r="I154" s="4">
        <f t="shared" si="4"/>
        <v>0</v>
      </c>
      <c r="J154" s="4">
        <f t="shared" si="3"/>
        <v>1</v>
      </c>
    </row>
    <row r="155" spans="1:10" x14ac:dyDescent="0.35">
      <c r="A155">
        <v>54300</v>
      </c>
      <c r="B155">
        <v>1</v>
      </c>
      <c r="F155">
        <v>1</v>
      </c>
      <c r="G155" s="4">
        <f t="shared" si="4"/>
        <v>1</v>
      </c>
      <c r="H155" s="4">
        <f t="shared" si="4"/>
        <v>0</v>
      </c>
      <c r="I155" s="4">
        <f t="shared" si="4"/>
        <v>0</v>
      </c>
      <c r="J155" s="4">
        <f t="shared" si="3"/>
        <v>0</v>
      </c>
    </row>
    <row r="156" spans="1:10" x14ac:dyDescent="0.35">
      <c r="A156">
        <v>54700</v>
      </c>
      <c r="E156">
        <v>1</v>
      </c>
      <c r="F156">
        <v>1</v>
      </c>
      <c r="G156" s="4">
        <f t="shared" si="4"/>
        <v>0</v>
      </c>
      <c r="H156" s="4">
        <f t="shared" si="4"/>
        <v>0</v>
      </c>
      <c r="I156" s="4">
        <f t="shared" si="4"/>
        <v>0</v>
      </c>
      <c r="J156" s="4">
        <f t="shared" si="3"/>
        <v>1</v>
      </c>
    </row>
    <row r="157" spans="1:10" x14ac:dyDescent="0.35">
      <c r="A157">
        <v>55800</v>
      </c>
      <c r="E157">
        <v>1</v>
      </c>
      <c r="F157">
        <v>1</v>
      </c>
      <c r="G157" s="4">
        <f t="shared" si="4"/>
        <v>0</v>
      </c>
      <c r="H157" s="4">
        <f t="shared" si="4"/>
        <v>0</v>
      </c>
      <c r="I157" s="4">
        <f t="shared" si="4"/>
        <v>0</v>
      </c>
      <c r="J157" s="4">
        <f t="shared" si="3"/>
        <v>1</v>
      </c>
    </row>
    <row r="158" spans="1:10" x14ac:dyDescent="0.35">
      <c r="A158">
        <v>56800</v>
      </c>
      <c r="E158">
        <v>1</v>
      </c>
      <c r="F158">
        <v>1</v>
      </c>
      <c r="G158" s="4">
        <f t="shared" si="4"/>
        <v>0</v>
      </c>
      <c r="H158" s="4">
        <f t="shared" si="4"/>
        <v>0</v>
      </c>
      <c r="I158" s="4">
        <f t="shared" si="4"/>
        <v>0</v>
      </c>
      <c r="J158" s="4">
        <f t="shared" si="3"/>
        <v>1</v>
      </c>
    </row>
    <row r="159" spans="1:10" x14ac:dyDescent="0.35">
      <c r="A159">
        <v>57800</v>
      </c>
      <c r="C159">
        <v>1</v>
      </c>
      <c r="F159">
        <v>1</v>
      </c>
      <c r="G159" s="4">
        <f t="shared" si="4"/>
        <v>0</v>
      </c>
      <c r="H159" s="4">
        <f t="shared" si="4"/>
        <v>1</v>
      </c>
      <c r="I159" s="4">
        <f t="shared" si="4"/>
        <v>0</v>
      </c>
      <c r="J159" s="4">
        <f t="shared" si="3"/>
        <v>0</v>
      </c>
    </row>
    <row r="160" spans="1:10" x14ac:dyDescent="0.35">
      <c r="A160">
        <v>59100</v>
      </c>
      <c r="E160">
        <v>2</v>
      </c>
      <c r="F160">
        <v>2</v>
      </c>
      <c r="G160" s="4">
        <f t="shared" si="4"/>
        <v>0</v>
      </c>
      <c r="H160" s="4">
        <f t="shared" si="4"/>
        <v>0</v>
      </c>
      <c r="I160" s="4">
        <f t="shared" si="4"/>
        <v>0</v>
      </c>
      <c r="J160" s="4">
        <f t="shared" si="3"/>
        <v>1</v>
      </c>
    </row>
    <row r="161" spans="1:10" x14ac:dyDescent="0.35">
      <c r="A161">
        <v>59200</v>
      </c>
      <c r="E161">
        <v>1</v>
      </c>
      <c r="F161">
        <v>1</v>
      </c>
      <c r="G161" s="4">
        <f t="shared" si="4"/>
        <v>0</v>
      </c>
      <c r="H161" s="4">
        <f t="shared" si="4"/>
        <v>0</v>
      </c>
      <c r="I161" s="4">
        <f t="shared" si="4"/>
        <v>0</v>
      </c>
      <c r="J161" s="4">
        <f t="shared" si="3"/>
        <v>1</v>
      </c>
    </row>
    <row r="162" spans="1:10" x14ac:dyDescent="0.35">
      <c r="A162">
        <v>60400</v>
      </c>
      <c r="C162">
        <v>1</v>
      </c>
      <c r="F162">
        <v>1</v>
      </c>
      <c r="G162" s="4">
        <f t="shared" si="4"/>
        <v>0</v>
      </c>
      <c r="H162" s="4">
        <f t="shared" si="4"/>
        <v>1</v>
      </c>
      <c r="I162" s="4">
        <f t="shared" si="4"/>
        <v>0</v>
      </c>
      <c r="J162" s="4">
        <f t="shared" si="3"/>
        <v>0</v>
      </c>
    </row>
    <row r="163" spans="1:10" x14ac:dyDescent="0.35">
      <c r="A163">
        <v>60900</v>
      </c>
      <c r="E163">
        <v>1</v>
      </c>
      <c r="F163">
        <v>1</v>
      </c>
      <c r="G163" s="4">
        <f t="shared" si="4"/>
        <v>0</v>
      </c>
      <c r="H163" s="4">
        <f t="shared" si="4"/>
        <v>0</v>
      </c>
      <c r="I163" s="4">
        <f t="shared" si="4"/>
        <v>0</v>
      </c>
      <c r="J163" s="4">
        <f t="shared" si="3"/>
        <v>1</v>
      </c>
    </row>
    <row r="164" spans="1:10" x14ac:dyDescent="0.35">
      <c r="A164">
        <v>61400</v>
      </c>
      <c r="E164">
        <v>1</v>
      </c>
      <c r="F164">
        <v>1</v>
      </c>
      <c r="G164" s="4">
        <f t="shared" si="4"/>
        <v>0</v>
      </c>
      <c r="H164" s="4">
        <f t="shared" si="4"/>
        <v>0</v>
      </c>
      <c r="I164" s="4">
        <f t="shared" si="4"/>
        <v>0</v>
      </c>
      <c r="J164" s="4">
        <f t="shared" si="3"/>
        <v>1</v>
      </c>
    </row>
    <row r="165" spans="1:10" x14ac:dyDescent="0.35">
      <c r="A165">
        <v>61500</v>
      </c>
      <c r="E165">
        <v>1</v>
      </c>
      <c r="F165">
        <v>1</v>
      </c>
      <c r="G165" s="4">
        <f t="shared" si="4"/>
        <v>0</v>
      </c>
      <c r="H165" s="4">
        <f t="shared" si="4"/>
        <v>0</v>
      </c>
      <c r="I165" s="4">
        <f t="shared" si="4"/>
        <v>0</v>
      </c>
      <c r="J165" s="4">
        <f t="shared" si="3"/>
        <v>1</v>
      </c>
    </row>
    <row r="166" spans="1:10" x14ac:dyDescent="0.35">
      <c r="A166">
        <v>62300</v>
      </c>
      <c r="E166">
        <v>1</v>
      </c>
      <c r="F166">
        <v>1</v>
      </c>
      <c r="G166" s="4">
        <f t="shared" si="4"/>
        <v>0</v>
      </c>
      <c r="H166" s="4">
        <f t="shared" si="4"/>
        <v>0</v>
      </c>
      <c r="I166" s="4">
        <f t="shared" si="4"/>
        <v>0</v>
      </c>
      <c r="J166" s="4">
        <f t="shared" si="3"/>
        <v>1</v>
      </c>
    </row>
    <row r="167" spans="1:10" x14ac:dyDescent="0.35">
      <c r="A167">
        <v>62500</v>
      </c>
      <c r="C167">
        <v>1</v>
      </c>
      <c r="F167">
        <v>1</v>
      </c>
      <c r="G167" s="4">
        <f t="shared" si="4"/>
        <v>0</v>
      </c>
      <c r="H167" s="4">
        <f t="shared" si="4"/>
        <v>1</v>
      </c>
      <c r="I167" s="4">
        <f t="shared" si="4"/>
        <v>0</v>
      </c>
      <c r="J167" s="4">
        <f t="shared" si="3"/>
        <v>0</v>
      </c>
    </row>
    <row r="168" spans="1:10" x14ac:dyDescent="0.35">
      <c r="A168">
        <v>63200</v>
      </c>
      <c r="C168">
        <v>1</v>
      </c>
      <c r="F168">
        <v>1</v>
      </c>
      <c r="G168" s="4">
        <f t="shared" si="4"/>
        <v>0</v>
      </c>
      <c r="H168" s="4">
        <f t="shared" si="4"/>
        <v>1</v>
      </c>
      <c r="I168" s="4">
        <f t="shared" si="4"/>
        <v>0</v>
      </c>
      <c r="J168" s="4">
        <f t="shared" si="3"/>
        <v>0</v>
      </c>
    </row>
    <row r="169" spans="1:10" x14ac:dyDescent="0.35">
      <c r="A169">
        <v>63400</v>
      </c>
      <c r="E169">
        <v>1</v>
      </c>
      <c r="F169">
        <v>1</v>
      </c>
      <c r="G169" s="4">
        <f t="shared" si="4"/>
        <v>0</v>
      </c>
      <c r="H169" s="4">
        <f t="shared" si="4"/>
        <v>0</v>
      </c>
      <c r="I169" s="4">
        <f t="shared" si="4"/>
        <v>0</v>
      </c>
      <c r="J169" s="4">
        <f t="shared" si="3"/>
        <v>1</v>
      </c>
    </row>
    <row r="170" spans="1:10" x14ac:dyDescent="0.35">
      <c r="A170">
        <v>64300</v>
      </c>
      <c r="E170">
        <v>1</v>
      </c>
      <c r="F170">
        <v>1</v>
      </c>
      <c r="G170" s="4">
        <f t="shared" si="4"/>
        <v>0</v>
      </c>
      <c r="H170" s="4">
        <f t="shared" si="4"/>
        <v>0</v>
      </c>
      <c r="I170" s="4">
        <f t="shared" si="4"/>
        <v>0</v>
      </c>
      <c r="J170" s="4">
        <f t="shared" si="3"/>
        <v>1</v>
      </c>
    </row>
    <row r="171" spans="1:10" x14ac:dyDescent="0.35">
      <c r="A171">
        <v>66100</v>
      </c>
      <c r="E171">
        <v>1</v>
      </c>
      <c r="F171">
        <v>1</v>
      </c>
      <c r="G171" s="4">
        <f t="shared" si="4"/>
        <v>0</v>
      </c>
      <c r="H171" s="4">
        <f t="shared" si="4"/>
        <v>0</v>
      </c>
      <c r="I171" s="4">
        <f t="shared" si="4"/>
        <v>0</v>
      </c>
      <c r="J171" s="4">
        <f t="shared" si="3"/>
        <v>1</v>
      </c>
    </row>
    <row r="172" spans="1:10" x14ac:dyDescent="0.35">
      <c r="A172">
        <v>66200</v>
      </c>
      <c r="E172">
        <v>1</v>
      </c>
      <c r="F172">
        <v>1</v>
      </c>
      <c r="G172" s="4">
        <f t="shared" si="4"/>
        <v>0</v>
      </c>
      <c r="H172" s="4">
        <f t="shared" si="4"/>
        <v>0</v>
      </c>
      <c r="I172" s="4">
        <f t="shared" si="4"/>
        <v>0</v>
      </c>
      <c r="J172" s="4">
        <f t="shared" si="3"/>
        <v>1</v>
      </c>
    </row>
    <row r="173" spans="1:10" x14ac:dyDescent="0.35">
      <c r="A173">
        <v>66600</v>
      </c>
      <c r="C173">
        <v>1</v>
      </c>
      <c r="F173">
        <v>1</v>
      </c>
      <c r="G173" s="4">
        <f t="shared" si="4"/>
        <v>0</v>
      </c>
      <c r="H173" s="4">
        <f t="shared" si="4"/>
        <v>1</v>
      </c>
      <c r="I173" s="4">
        <f t="shared" si="4"/>
        <v>0</v>
      </c>
      <c r="J173" s="4">
        <f t="shared" si="3"/>
        <v>0</v>
      </c>
    </row>
    <row r="174" spans="1:10" x14ac:dyDescent="0.35">
      <c r="A174">
        <v>67800</v>
      </c>
      <c r="E174">
        <v>1</v>
      </c>
      <c r="F174">
        <v>1</v>
      </c>
      <c r="G174" s="4">
        <f t="shared" si="4"/>
        <v>0</v>
      </c>
      <c r="H174" s="4">
        <f t="shared" si="4"/>
        <v>0</v>
      </c>
      <c r="I174" s="4">
        <f t="shared" si="4"/>
        <v>0</v>
      </c>
      <c r="J174" s="4">
        <f t="shared" si="3"/>
        <v>1</v>
      </c>
    </row>
    <row r="175" spans="1:10" x14ac:dyDescent="0.35">
      <c r="A175">
        <v>68800</v>
      </c>
      <c r="E175">
        <v>1</v>
      </c>
      <c r="F175">
        <v>1</v>
      </c>
      <c r="G175" s="4">
        <f t="shared" si="4"/>
        <v>0</v>
      </c>
      <c r="H175" s="4">
        <f t="shared" si="4"/>
        <v>0</v>
      </c>
      <c r="I175" s="4">
        <f t="shared" si="4"/>
        <v>0</v>
      </c>
      <c r="J175" s="4">
        <f t="shared" si="3"/>
        <v>1</v>
      </c>
    </row>
    <row r="176" spans="1:10" x14ac:dyDescent="0.35">
      <c r="A176">
        <v>69700</v>
      </c>
      <c r="E176">
        <v>1</v>
      </c>
      <c r="F176">
        <v>1</v>
      </c>
      <c r="G176" s="4">
        <f t="shared" si="4"/>
        <v>0</v>
      </c>
      <c r="H176" s="4">
        <f t="shared" si="4"/>
        <v>0</v>
      </c>
      <c r="I176" s="4">
        <f t="shared" si="4"/>
        <v>0</v>
      </c>
      <c r="J176" s="4">
        <f t="shared" si="3"/>
        <v>1</v>
      </c>
    </row>
    <row r="177" spans="1:10" x14ac:dyDescent="0.35">
      <c r="A177">
        <v>69800</v>
      </c>
      <c r="E177">
        <v>1</v>
      </c>
      <c r="F177">
        <v>1</v>
      </c>
      <c r="G177" s="4">
        <f t="shared" si="4"/>
        <v>0</v>
      </c>
      <c r="H177" s="4">
        <f t="shared" si="4"/>
        <v>0</v>
      </c>
      <c r="I177" s="4">
        <f t="shared" si="4"/>
        <v>0</v>
      </c>
      <c r="J177" s="4">
        <f t="shared" si="3"/>
        <v>1</v>
      </c>
    </row>
    <row r="178" spans="1:10" x14ac:dyDescent="0.35">
      <c r="A178">
        <v>70300</v>
      </c>
      <c r="E178">
        <v>1</v>
      </c>
      <c r="F178">
        <v>1</v>
      </c>
      <c r="G178" s="4">
        <f t="shared" si="4"/>
        <v>0</v>
      </c>
      <c r="H178" s="4">
        <f t="shared" si="4"/>
        <v>0</v>
      </c>
      <c r="I178" s="4">
        <f t="shared" si="4"/>
        <v>0</v>
      </c>
      <c r="J178" s="4">
        <f t="shared" si="3"/>
        <v>1</v>
      </c>
    </row>
    <row r="179" spans="1:10" x14ac:dyDescent="0.35">
      <c r="A179">
        <v>70400</v>
      </c>
      <c r="E179">
        <v>1</v>
      </c>
      <c r="F179">
        <v>1</v>
      </c>
      <c r="G179" s="4">
        <f t="shared" si="4"/>
        <v>0</v>
      </c>
      <c r="H179" s="4">
        <f t="shared" si="4"/>
        <v>0</v>
      </c>
      <c r="I179" s="4">
        <f t="shared" si="4"/>
        <v>0</v>
      </c>
      <c r="J179" s="4">
        <f t="shared" si="3"/>
        <v>1</v>
      </c>
    </row>
    <row r="180" spans="1:10" x14ac:dyDescent="0.35">
      <c r="A180">
        <v>70600</v>
      </c>
      <c r="B180">
        <v>1</v>
      </c>
      <c r="F180">
        <v>1</v>
      </c>
      <c r="G180" s="4">
        <f t="shared" si="4"/>
        <v>1</v>
      </c>
      <c r="H180" s="4">
        <f t="shared" si="4"/>
        <v>0</v>
      </c>
      <c r="I180" s="4">
        <f t="shared" si="4"/>
        <v>0</v>
      </c>
      <c r="J180" s="4">
        <f t="shared" si="3"/>
        <v>0</v>
      </c>
    </row>
    <row r="181" spans="1:10" x14ac:dyDescent="0.35">
      <c r="A181">
        <v>70700</v>
      </c>
      <c r="C181">
        <v>1</v>
      </c>
      <c r="F181">
        <v>1</v>
      </c>
      <c r="G181" s="4">
        <f t="shared" si="4"/>
        <v>0</v>
      </c>
      <c r="H181" s="4">
        <f t="shared" si="4"/>
        <v>1</v>
      </c>
      <c r="I181" s="4">
        <f t="shared" si="4"/>
        <v>0</v>
      </c>
      <c r="J181" s="4">
        <f t="shared" si="3"/>
        <v>0</v>
      </c>
    </row>
    <row r="182" spans="1:10" x14ac:dyDescent="0.35">
      <c r="A182">
        <v>71100</v>
      </c>
      <c r="E182">
        <v>1</v>
      </c>
      <c r="F182">
        <v>1</v>
      </c>
      <c r="G182" s="4">
        <f t="shared" si="4"/>
        <v>0</v>
      </c>
      <c r="H182" s="4">
        <f t="shared" si="4"/>
        <v>0</v>
      </c>
      <c r="I182" s="4">
        <f t="shared" si="4"/>
        <v>0</v>
      </c>
      <c r="J182" s="4">
        <f t="shared" si="3"/>
        <v>1</v>
      </c>
    </row>
    <row r="183" spans="1:10" x14ac:dyDescent="0.35">
      <c r="A183">
        <v>71200</v>
      </c>
      <c r="E183">
        <v>1</v>
      </c>
      <c r="F183">
        <v>1</v>
      </c>
      <c r="G183" s="4">
        <f t="shared" si="4"/>
        <v>0</v>
      </c>
      <c r="H183" s="4">
        <f t="shared" si="4"/>
        <v>0</v>
      </c>
      <c r="I183" s="4">
        <f t="shared" si="4"/>
        <v>0</v>
      </c>
      <c r="J183" s="4">
        <f t="shared" si="3"/>
        <v>1</v>
      </c>
    </row>
    <row r="184" spans="1:10" x14ac:dyDescent="0.35">
      <c r="A184">
        <v>71500</v>
      </c>
      <c r="E184">
        <v>1</v>
      </c>
      <c r="F184">
        <v>1</v>
      </c>
      <c r="G184" s="4">
        <f t="shared" si="4"/>
        <v>0</v>
      </c>
      <c r="H184" s="4">
        <f t="shared" si="4"/>
        <v>0</v>
      </c>
      <c r="I184" s="4">
        <f t="shared" si="4"/>
        <v>0</v>
      </c>
      <c r="J184" s="4">
        <f t="shared" si="3"/>
        <v>1</v>
      </c>
    </row>
    <row r="185" spans="1:10" x14ac:dyDescent="0.35">
      <c r="A185">
        <v>72100</v>
      </c>
      <c r="D185">
        <v>1</v>
      </c>
      <c r="F185">
        <v>1</v>
      </c>
      <c r="G185" s="4">
        <f t="shared" si="4"/>
        <v>0</v>
      </c>
      <c r="H185" s="4">
        <f t="shared" si="4"/>
        <v>0</v>
      </c>
      <c r="I185" s="4">
        <f t="shared" si="4"/>
        <v>1</v>
      </c>
      <c r="J185" s="4">
        <f t="shared" si="3"/>
        <v>0</v>
      </c>
    </row>
    <row r="186" spans="1:10" x14ac:dyDescent="0.35">
      <c r="A186">
        <v>72400</v>
      </c>
      <c r="E186">
        <v>1</v>
      </c>
      <c r="F186">
        <v>1</v>
      </c>
      <c r="G186" s="4">
        <f t="shared" si="4"/>
        <v>0</v>
      </c>
      <c r="H186" s="4">
        <f t="shared" si="4"/>
        <v>0</v>
      </c>
      <c r="I186" s="4">
        <f t="shared" si="4"/>
        <v>0</v>
      </c>
      <c r="J186" s="4">
        <f t="shared" si="3"/>
        <v>1</v>
      </c>
    </row>
    <row r="187" spans="1:10" x14ac:dyDescent="0.35">
      <c r="A187">
        <v>73000</v>
      </c>
      <c r="E187">
        <v>1</v>
      </c>
      <c r="F187">
        <v>1</v>
      </c>
      <c r="G187" s="4">
        <f t="shared" si="4"/>
        <v>0</v>
      </c>
      <c r="H187" s="4">
        <f t="shared" si="4"/>
        <v>0</v>
      </c>
      <c r="I187" s="4">
        <f t="shared" si="4"/>
        <v>0</v>
      </c>
      <c r="J187" s="4">
        <f t="shared" si="3"/>
        <v>1</v>
      </c>
    </row>
    <row r="188" spans="1:10" x14ac:dyDescent="0.35">
      <c r="A188">
        <v>73800</v>
      </c>
      <c r="E188">
        <v>1</v>
      </c>
      <c r="F188">
        <v>1</v>
      </c>
      <c r="G188" s="4">
        <f t="shared" si="4"/>
        <v>0</v>
      </c>
      <c r="H188" s="4">
        <f t="shared" si="4"/>
        <v>0</v>
      </c>
      <c r="I188" s="4">
        <f t="shared" si="4"/>
        <v>0</v>
      </c>
      <c r="J188" s="4">
        <f t="shared" si="3"/>
        <v>1</v>
      </c>
    </row>
    <row r="189" spans="1:10" x14ac:dyDescent="0.35">
      <c r="A189">
        <v>74100</v>
      </c>
      <c r="E189">
        <v>1</v>
      </c>
      <c r="F189">
        <v>1</v>
      </c>
      <c r="G189" s="4">
        <f t="shared" si="4"/>
        <v>0</v>
      </c>
      <c r="H189" s="4">
        <f t="shared" si="4"/>
        <v>0</v>
      </c>
      <c r="I189" s="4">
        <f t="shared" si="4"/>
        <v>0</v>
      </c>
      <c r="J189" s="4">
        <f t="shared" si="3"/>
        <v>1</v>
      </c>
    </row>
    <row r="190" spans="1:10" x14ac:dyDescent="0.35">
      <c r="A190">
        <v>74700</v>
      </c>
      <c r="C190">
        <v>1</v>
      </c>
      <c r="F190">
        <v>1</v>
      </c>
      <c r="G190" s="4">
        <f t="shared" si="4"/>
        <v>0</v>
      </c>
      <c r="H190" s="4">
        <f t="shared" si="4"/>
        <v>1</v>
      </c>
      <c r="I190" s="4">
        <f t="shared" si="4"/>
        <v>0</v>
      </c>
      <c r="J190" s="4">
        <f t="shared" si="3"/>
        <v>0</v>
      </c>
    </row>
    <row r="191" spans="1:10" x14ac:dyDescent="0.35">
      <c r="A191">
        <v>75000</v>
      </c>
      <c r="C191">
        <v>1</v>
      </c>
      <c r="F191">
        <v>1</v>
      </c>
      <c r="G191" s="4">
        <f t="shared" si="4"/>
        <v>0</v>
      </c>
      <c r="H191" s="4">
        <f t="shared" si="4"/>
        <v>1</v>
      </c>
      <c r="I191" s="4">
        <f t="shared" si="4"/>
        <v>0</v>
      </c>
      <c r="J191" s="4">
        <f t="shared" si="3"/>
        <v>0</v>
      </c>
    </row>
    <row r="192" spans="1:10" x14ac:dyDescent="0.35">
      <c r="A192">
        <v>75100</v>
      </c>
      <c r="E192">
        <v>1</v>
      </c>
      <c r="F192">
        <v>1</v>
      </c>
      <c r="G192" s="4">
        <f t="shared" si="4"/>
        <v>0</v>
      </c>
      <c r="H192" s="4">
        <f t="shared" si="4"/>
        <v>0</v>
      </c>
      <c r="I192" s="4">
        <f t="shared" si="4"/>
        <v>0</v>
      </c>
      <c r="J192" s="4">
        <f t="shared" si="3"/>
        <v>1</v>
      </c>
    </row>
    <row r="193" spans="1:10" x14ac:dyDescent="0.35">
      <c r="A193">
        <v>76100</v>
      </c>
      <c r="C193">
        <v>1</v>
      </c>
      <c r="F193">
        <v>1</v>
      </c>
      <c r="G193" s="4">
        <f t="shared" si="4"/>
        <v>0</v>
      </c>
      <c r="H193" s="4">
        <f t="shared" si="4"/>
        <v>1</v>
      </c>
      <c r="I193" s="4">
        <f t="shared" si="4"/>
        <v>0</v>
      </c>
      <c r="J193" s="4">
        <f t="shared" si="3"/>
        <v>0</v>
      </c>
    </row>
    <row r="194" spans="1:10" x14ac:dyDescent="0.35">
      <c r="A194">
        <v>79400</v>
      </c>
      <c r="C194">
        <v>1</v>
      </c>
      <c r="F194">
        <v>1</v>
      </c>
      <c r="G194" s="4">
        <f t="shared" si="4"/>
        <v>0</v>
      </c>
      <c r="H194" s="4">
        <f t="shared" si="4"/>
        <v>1</v>
      </c>
      <c r="I194" s="4">
        <f t="shared" si="4"/>
        <v>0</v>
      </c>
      <c r="J194" s="4">
        <f t="shared" si="4"/>
        <v>0</v>
      </c>
    </row>
    <row r="195" spans="1:10" x14ac:dyDescent="0.35">
      <c r="A195">
        <v>80500</v>
      </c>
      <c r="E195">
        <v>1</v>
      </c>
      <c r="F195">
        <v>1</v>
      </c>
      <c r="G195" s="4">
        <f t="shared" ref="G195:J258" si="5">B195/$F195</f>
        <v>0</v>
      </c>
      <c r="H195" s="4">
        <f t="shared" si="5"/>
        <v>0</v>
      </c>
      <c r="I195" s="4">
        <f t="shared" si="5"/>
        <v>0</v>
      </c>
      <c r="J195" s="4">
        <f t="shared" si="5"/>
        <v>1</v>
      </c>
    </row>
    <row r="196" spans="1:10" x14ac:dyDescent="0.35">
      <c r="A196">
        <v>81000</v>
      </c>
      <c r="E196">
        <v>1</v>
      </c>
      <c r="F196">
        <v>1</v>
      </c>
      <c r="G196" s="4">
        <f t="shared" si="5"/>
        <v>0</v>
      </c>
      <c r="H196" s="4">
        <f t="shared" si="5"/>
        <v>0</v>
      </c>
      <c r="I196" s="4">
        <f t="shared" si="5"/>
        <v>0</v>
      </c>
      <c r="J196" s="4">
        <f t="shared" si="5"/>
        <v>1</v>
      </c>
    </row>
    <row r="197" spans="1:10" x14ac:dyDescent="0.35">
      <c r="A197">
        <v>81200</v>
      </c>
      <c r="C197">
        <v>1</v>
      </c>
      <c r="F197">
        <v>1</v>
      </c>
      <c r="G197" s="4">
        <f t="shared" si="5"/>
        <v>0</v>
      </c>
      <c r="H197" s="4">
        <f t="shared" si="5"/>
        <v>1</v>
      </c>
      <c r="I197" s="4">
        <f t="shared" si="5"/>
        <v>0</v>
      </c>
      <c r="J197" s="4">
        <f t="shared" si="5"/>
        <v>0</v>
      </c>
    </row>
    <row r="198" spans="1:10" x14ac:dyDescent="0.35">
      <c r="A198">
        <v>81300</v>
      </c>
      <c r="C198">
        <v>1</v>
      </c>
      <c r="F198">
        <v>1</v>
      </c>
      <c r="G198" s="4">
        <f t="shared" si="5"/>
        <v>0</v>
      </c>
      <c r="H198" s="4">
        <f t="shared" si="5"/>
        <v>1</v>
      </c>
      <c r="I198" s="4">
        <f t="shared" si="5"/>
        <v>0</v>
      </c>
      <c r="J198" s="4">
        <f t="shared" si="5"/>
        <v>0</v>
      </c>
    </row>
    <row r="199" spans="1:10" x14ac:dyDescent="0.35">
      <c r="A199">
        <v>81600</v>
      </c>
      <c r="C199">
        <v>1</v>
      </c>
      <c r="F199">
        <v>1</v>
      </c>
      <c r="G199" s="4">
        <f t="shared" si="5"/>
        <v>0</v>
      </c>
      <c r="H199" s="4">
        <f t="shared" si="5"/>
        <v>1</v>
      </c>
      <c r="I199" s="4">
        <f t="shared" si="5"/>
        <v>0</v>
      </c>
      <c r="J199" s="4">
        <f t="shared" si="5"/>
        <v>0</v>
      </c>
    </row>
    <row r="200" spans="1:10" x14ac:dyDescent="0.35">
      <c r="A200">
        <v>82800</v>
      </c>
      <c r="B200">
        <v>1</v>
      </c>
      <c r="F200">
        <v>1</v>
      </c>
      <c r="G200" s="4">
        <f t="shared" si="5"/>
        <v>1</v>
      </c>
      <c r="H200" s="4">
        <f t="shared" si="5"/>
        <v>0</v>
      </c>
      <c r="I200" s="4">
        <f t="shared" si="5"/>
        <v>0</v>
      </c>
      <c r="J200" s="4">
        <f t="shared" si="5"/>
        <v>0</v>
      </c>
    </row>
    <row r="201" spans="1:10" x14ac:dyDescent="0.35">
      <c r="A201">
        <v>83000</v>
      </c>
      <c r="E201">
        <v>1</v>
      </c>
      <c r="F201">
        <v>1</v>
      </c>
      <c r="G201" s="4">
        <f t="shared" si="5"/>
        <v>0</v>
      </c>
      <c r="H201" s="4">
        <f t="shared" si="5"/>
        <v>0</v>
      </c>
      <c r="I201" s="4">
        <f t="shared" si="5"/>
        <v>0</v>
      </c>
      <c r="J201" s="4">
        <f t="shared" si="5"/>
        <v>1</v>
      </c>
    </row>
    <row r="202" spans="1:10" x14ac:dyDescent="0.35">
      <c r="A202">
        <v>83300</v>
      </c>
      <c r="C202">
        <v>1</v>
      </c>
      <c r="F202">
        <v>1</v>
      </c>
      <c r="G202" s="4">
        <f t="shared" si="5"/>
        <v>0</v>
      </c>
      <c r="H202" s="4">
        <f t="shared" si="5"/>
        <v>1</v>
      </c>
      <c r="I202" s="4">
        <f t="shared" si="5"/>
        <v>0</v>
      </c>
      <c r="J202" s="4">
        <f t="shared" si="5"/>
        <v>0</v>
      </c>
    </row>
    <row r="203" spans="1:10" x14ac:dyDescent="0.35">
      <c r="A203">
        <v>84300</v>
      </c>
      <c r="C203">
        <v>1</v>
      </c>
      <c r="F203">
        <v>1</v>
      </c>
      <c r="G203" s="4">
        <f t="shared" si="5"/>
        <v>0</v>
      </c>
      <c r="H203" s="4">
        <f t="shared" si="5"/>
        <v>1</v>
      </c>
      <c r="I203" s="4">
        <f t="shared" si="5"/>
        <v>0</v>
      </c>
      <c r="J203" s="4">
        <f t="shared" si="5"/>
        <v>0</v>
      </c>
    </row>
    <row r="204" spans="1:10" x14ac:dyDescent="0.35">
      <c r="A204">
        <v>84400</v>
      </c>
      <c r="C204">
        <v>1</v>
      </c>
      <c r="F204">
        <v>1</v>
      </c>
      <c r="G204" s="4">
        <f t="shared" si="5"/>
        <v>0</v>
      </c>
      <c r="H204" s="4">
        <f t="shared" si="5"/>
        <v>1</v>
      </c>
      <c r="I204" s="4">
        <f t="shared" si="5"/>
        <v>0</v>
      </c>
      <c r="J204" s="4">
        <f t="shared" si="5"/>
        <v>0</v>
      </c>
    </row>
    <row r="205" spans="1:10" x14ac:dyDescent="0.35">
      <c r="A205">
        <v>84500</v>
      </c>
      <c r="E205">
        <v>1</v>
      </c>
      <c r="F205">
        <v>1</v>
      </c>
      <c r="G205" s="4">
        <f t="shared" si="5"/>
        <v>0</v>
      </c>
      <c r="H205" s="4">
        <f t="shared" si="5"/>
        <v>0</v>
      </c>
      <c r="I205" s="4">
        <f t="shared" si="5"/>
        <v>0</v>
      </c>
      <c r="J205" s="4">
        <f t="shared" si="5"/>
        <v>1</v>
      </c>
    </row>
    <row r="206" spans="1:10" x14ac:dyDescent="0.35">
      <c r="A206">
        <v>84600</v>
      </c>
      <c r="E206">
        <v>1</v>
      </c>
      <c r="F206">
        <v>1</v>
      </c>
      <c r="G206" s="4">
        <f t="shared" si="5"/>
        <v>0</v>
      </c>
      <c r="H206" s="4">
        <f t="shared" si="5"/>
        <v>0</v>
      </c>
      <c r="I206" s="4">
        <f t="shared" si="5"/>
        <v>0</v>
      </c>
      <c r="J206" s="4">
        <f t="shared" si="5"/>
        <v>1</v>
      </c>
    </row>
    <row r="207" spans="1:10" x14ac:dyDescent="0.35">
      <c r="A207">
        <v>84900</v>
      </c>
      <c r="C207">
        <v>1</v>
      </c>
      <c r="F207">
        <v>1</v>
      </c>
      <c r="G207" s="4">
        <f t="shared" si="5"/>
        <v>0</v>
      </c>
      <c r="H207" s="4">
        <f t="shared" si="5"/>
        <v>1</v>
      </c>
      <c r="I207" s="4">
        <f t="shared" si="5"/>
        <v>0</v>
      </c>
      <c r="J207" s="4">
        <f t="shared" si="5"/>
        <v>0</v>
      </c>
    </row>
    <row r="208" spans="1:10" x14ac:dyDescent="0.35">
      <c r="A208">
        <v>85000</v>
      </c>
      <c r="E208">
        <v>1</v>
      </c>
      <c r="F208">
        <v>1</v>
      </c>
      <c r="G208" s="4">
        <f t="shared" si="5"/>
        <v>0</v>
      </c>
      <c r="H208" s="4">
        <f t="shared" si="5"/>
        <v>0</v>
      </c>
      <c r="I208" s="4">
        <f t="shared" si="5"/>
        <v>0</v>
      </c>
      <c r="J208" s="4">
        <f t="shared" si="5"/>
        <v>1</v>
      </c>
    </row>
    <row r="209" spans="1:10" x14ac:dyDescent="0.35">
      <c r="A209">
        <v>85600</v>
      </c>
      <c r="E209">
        <v>1</v>
      </c>
      <c r="F209">
        <v>1</v>
      </c>
      <c r="G209" s="4">
        <f t="shared" si="5"/>
        <v>0</v>
      </c>
      <c r="H209" s="4">
        <f t="shared" si="5"/>
        <v>0</v>
      </c>
      <c r="I209" s="4">
        <f t="shared" si="5"/>
        <v>0</v>
      </c>
      <c r="J209" s="4">
        <f t="shared" si="5"/>
        <v>1</v>
      </c>
    </row>
    <row r="210" spans="1:10" x14ac:dyDescent="0.35">
      <c r="A210">
        <v>85900</v>
      </c>
      <c r="C210">
        <v>1</v>
      </c>
      <c r="F210">
        <v>1</v>
      </c>
      <c r="G210" s="4">
        <f t="shared" si="5"/>
        <v>0</v>
      </c>
      <c r="H210" s="4">
        <f t="shared" si="5"/>
        <v>1</v>
      </c>
      <c r="I210" s="4">
        <f t="shared" si="5"/>
        <v>0</v>
      </c>
      <c r="J210" s="4">
        <f t="shared" si="5"/>
        <v>0</v>
      </c>
    </row>
    <row r="211" spans="1:10" x14ac:dyDescent="0.35">
      <c r="A211">
        <v>86200</v>
      </c>
      <c r="C211">
        <v>1</v>
      </c>
      <c r="F211">
        <v>1</v>
      </c>
      <c r="G211" s="4">
        <f t="shared" si="5"/>
        <v>0</v>
      </c>
      <c r="H211" s="4">
        <f t="shared" si="5"/>
        <v>1</v>
      </c>
      <c r="I211" s="4">
        <f t="shared" si="5"/>
        <v>0</v>
      </c>
      <c r="J211" s="4">
        <f t="shared" si="5"/>
        <v>0</v>
      </c>
    </row>
    <row r="212" spans="1:10" x14ac:dyDescent="0.35">
      <c r="A212">
        <v>86400</v>
      </c>
      <c r="E212">
        <v>1</v>
      </c>
      <c r="F212">
        <v>1</v>
      </c>
      <c r="G212" s="4">
        <f t="shared" si="5"/>
        <v>0</v>
      </c>
      <c r="H212" s="4">
        <f t="shared" si="5"/>
        <v>0</v>
      </c>
      <c r="I212" s="4">
        <f t="shared" si="5"/>
        <v>0</v>
      </c>
      <c r="J212" s="4">
        <f t="shared" si="5"/>
        <v>1</v>
      </c>
    </row>
    <row r="213" spans="1:10" x14ac:dyDescent="0.35">
      <c r="A213">
        <v>87300</v>
      </c>
      <c r="C213">
        <v>1</v>
      </c>
      <c r="F213">
        <v>1</v>
      </c>
      <c r="G213" s="4">
        <f t="shared" si="5"/>
        <v>0</v>
      </c>
      <c r="H213" s="4">
        <f t="shared" si="5"/>
        <v>1</v>
      </c>
      <c r="I213" s="4">
        <f t="shared" si="5"/>
        <v>0</v>
      </c>
      <c r="J213" s="4">
        <f t="shared" si="5"/>
        <v>0</v>
      </c>
    </row>
    <row r="214" spans="1:10" x14ac:dyDescent="0.35">
      <c r="A214">
        <v>87900</v>
      </c>
      <c r="E214">
        <v>1</v>
      </c>
      <c r="F214">
        <v>1</v>
      </c>
      <c r="G214" s="4">
        <f t="shared" si="5"/>
        <v>0</v>
      </c>
      <c r="H214" s="4">
        <f t="shared" si="5"/>
        <v>0</v>
      </c>
      <c r="I214" s="4">
        <f t="shared" si="5"/>
        <v>0</v>
      </c>
      <c r="J214" s="4">
        <f t="shared" si="5"/>
        <v>1</v>
      </c>
    </row>
    <row r="215" spans="1:10" x14ac:dyDescent="0.35">
      <c r="A215">
        <v>88400</v>
      </c>
      <c r="E215">
        <v>1</v>
      </c>
      <c r="F215">
        <v>1</v>
      </c>
      <c r="G215" s="4">
        <f t="shared" si="5"/>
        <v>0</v>
      </c>
      <c r="H215" s="4">
        <f t="shared" si="5"/>
        <v>0</v>
      </c>
      <c r="I215" s="4">
        <f t="shared" si="5"/>
        <v>0</v>
      </c>
      <c r="J215" s="4">
        <f t="shared" si="5"/>
        <v>1</v>
      </c>
    </row>
    <row r="216" spans="1:10" x14ac:dyDescent="0.35">
      <c r="A216">
        <v>88700</v>
      </c>
      <c r="E216">
        <v>1</v>
      </c>
      <c r="F216">
        <v>1</v>
      </c>
      <c r="G216" s="4">
        <f t="shared" si="5"/>
        <v>0</v>
      </c>
      <c r="H216" s="4">
        <f t="shared" si="5"/>
        <v>0</v>
      </c>
      <c r="I216" s="4">
        <f t="shared" si="5"/>
        <v>0</v>
      </c>
      <c r="J216" s="4">
        <f t="shared" si="5"/>
        <v>1</v>
      </c>
    </row>
    <row r="217" spans="1:10" x14ac:dyDescent="0.35">
      <c r="A217">
        <v>88800</v>
      </c>
      <c r="C217">
        <v>1</v>
      </c>
      <c r="F217">
        <v>1</v>
      </c>
      <c r="G217" s="4">
        <f t="shared" si="5"/>
        <v>0</v>
      </c>
      <c r="H217" s="4">
        <f t="shared" si="5"/>
        <v>1</v>
      </c>
      <c r="I217" s="4">
        <f t="shared" si="5"/>
        <v>0</v>
      </c>
      <c r="J217" s="4">
        <f t="shared" si="5"/>
        <v>0</v>
      </c>
    </row>
    <row r="218" spans="1:10" x14ac:dyDescent="0.35">
      <c r="A218">
        <v>88900</v>
      </c>
      <c r="E218">
        <v>1</v>
      </c>
      <c r="F218">
        <v>1</v>
      </c>
      <c r="G218" s="4">
        <f t="shared" si="5"/>
        <v>0</v>
      </c>
      <c r="H218" s="4">
        <f t="shared" si="5"/>
        <v>0</v>
      </c>
      <c r="I218" s="4">
        <f t="shared" si="5"/>
        <v>0</v>
      </c>
      <c r="J218" s="4">
        <f t="shared" si="5"/>
        <v>1</v>
      </c>
    </row>
    <row r="219" spans="1:10" x14ac:dyDescent="0.35">
      <c r="A219">
        <v>89100</v>
      </c>
      <c r="C219">
        <v>1</v>
      </c>
      <c r="F219">
        <v>1</v>
      </c>
      <c r="G219" s="4">
        <f t="shared" si="5"/>
        <v>0</v>
      </c>
      <c r="H219" s="4">
        <f t="shared" si="5"/>
        <v>1</v>
      </c>
      <c r="I219" s="4">
        <f t="shared" si="5"/>
        <v>0</v>
      </c>
      <c r="J219" s="4">
        <f t="shared" si="5"/>
        <v>0</v>
      </c>
    </row>
    <row r="220" spans="1:10" x14ac:dyDescent="0.35">
      <c r="A220">
        <v>89900</v>
      </c>
      <c r="C220">
        <v>2</v>
      </c>
      <c r="F220">
        <v>2</v>
      </c>
      <c r="G220" s="4">
        <f t="shared" si="5"/>
        <v>0</v>
      </c>
      <c r="H220" s="4">
        <f t="shared" si="5"/>
        <v>1</v>
      </c>
      <c r="I220" s="4">
        <f t="shared" si="5"/>
        <v>0</v>
      </c>
      <c r="J220" s="4">
        <f t="shared" si="5"/>
        <v>0</v>
      </c>
    </row>
    <row r="221" spans="1:10" x14ac:dyDescent="0.35">
      <c r="A221">
        <v>90200</v>
      </c>
      <c r="E221">
        <v>1</v>
      </c>
      <c r="F221">
        <v>1</v>
      </c>
      <c r="G221" s="4">
        <f t="shared" si="5"/>
        <v>0</v>
      </c>
      <c r="H221" s="4">
        <f t="shared" si="5"/>
        <v>0</v>
      </c>
      <c r="I221" s="4">
        <f t="shared" si="5"/>
        <v>0</v>
      </c>
      <c r="J221" s="4">
        <f t="shared" si="5"/>
        <v>1</v>
      </c>
    </row>
    <row r="222" spans="1:10" x14ac:dyDescent="0.35">
      <c r="A222">
        <v>90400</v>
      </c>
      <c r="E222">
        <v>1</v>
      </c>
      <c r="F222">
        <v>1</v>
      </c>
      <c r="G222" s="4">
        <f t="shared" si="5"/>
        <v>0</v>
      </c>
      <c r="H222" s="4">
        <f t="shared" si="5"/>
        <v>0</v>
      </c>
      <c r="I222" s="4">
        <f t="shared" si="5"/>
        <v>0</v>
      </c>
      <c r="J222" s="4">
        <f t="shared" si="5"/>
        <v>1</v>
      </c>
    </row>
    <row r="223" spans="1:10" x14ac:dyDescent="0.35">
      <c r="A223">
        <v>91400</v>
      </c>
      <c r="C223">
        <v>1</v>
      </c>
      <c r="F223">
        <v>1</v>
      </c>
      <c r="G223" s="4">
        <f t="shared" si="5"/>
        <v>0</v>
      </c>
      <c r="H223" s="4">
        <f t="shared" si="5"/>
        <v>1</v>
      </c>
      <c r="I223" s="4">
        <f t="shared" si="5"/>
        <v>0</v>
      </c>
      <c r="J223" s="4">
        <f t="shared" si="5"/>
        <v>0</v>
      </c>
    </row>
    <row r="224" spans="1:10" x14ac:dyDescent="0.35">
      <c r="A224">
        <v>92100</v>
      </c>
      <c r="C224">
        <v>1</v>
      </c>
      <c r="F224">
        <v>1</v>
      </c>
      <c r="G224" s="4">
        <f t="shared" si="5"/>
        <v>0</v>
      </c>
      <c r="H224" s="4">
        <f t="shared" si="5"/>
        <v>1</v>
      </c>
      <c r="I224" s="4">
        <f t="shared" si="5"/>
        <v>0</v>
      </c>
      <c r="J224" s="4">
        <f t="shared" si="5"/>
        <v>0</v>
      </c>
    </row>
    <row r="225" spans="1:10" x14ac:dyDescent="0.35">
      <c r="A225">
        <v>92400</v>
      </c>
      <c r="E225">
        <v>1</v>
      </c>
      <c r="F225">
        <v>1</v>
      </c>
      <c r="G225" s="4">
        <f t="shared" si="5"/>
        <v>0</v>
      </c>
      <c r="H225" s="4">
        <f t="shared" si="5"/>
        <v>0</v>
      </c>
      <c r="I225" s="4">
        <f t="shared" si="5"/>
        <v>0</v>
      </c>
      <c r="J225" s="4">
        <f t="shared" si="5"/>
        <v>1</v>
      </c>
    </row>
    <row r="226" spans="1:10" x14ac:dyDescent="0.35">
      <c r="A226">
        <v>92500</v>
      </c>
      <c r="C226">
        <v>1</v>
      </c>
      <c r="F226">
        <v>1</v>
      </c>
      <c r="G226" s="4">
        <f t="shared" si="5"/>
        <v>0</v>
      </c>
      <c r="H226" s="4">
        <f t="shared" si="5"/>
        <v>1</v>
      </c>
      <c r="I226" s="4">
        <f t="shared" si="5"/>
        <v>0</v>
      </c>
      <c r="J226" s="4">
        <f t="shared" si="5"/>
        <v>0</v>
      </c>
    </row>
    <row r="227" spans="1:10" x14ac:dyDescent="0.35">
      <c r="A227">
        <v>93800</v>
      </c>
      <c r="C227">
        <v>1</v>
      </c>
      <c r="D227">
        <v>1</v>
      </c>
      <c r="F227">
        <v>2</v>
      </c>
      <c r="G227" s="4">
        <f t="shared" si="5"/>
        <v>0</v>
      </c>
      <c r="H227" s="4">
        <f t="shared" si="5"/>
        <v>0.5</v>
      </c>
      <c r="I227" s="4">
        <f t="shared" si="5"/>
        <v>0.5</v>
      </c>
      <c r="J227" s="4">
        <f t="shared" si="5"/>
        <v>0</v>
      </c>
    </row>
    <row r="228" spans="1:10" x14ac:dyDescent="0.35">
      <c r="A228">
        <v>94000</v>
      </c>
      <c r="C228">
        <v>1</v>
      </c>
      <c r="F228">
        <v>1</v>
      </c>
      <c r="G228" s="4">
        <f t="shared" si="5"/>
        <v>0</v>
      </c>
      <c r="H228" s="4">
        <f t="shared" si="5"/>
        <v>1</v>
      </c>
      <c r="I228" s="4">
        <f t="shared" si="5"/>
        <v>0</v>
      </c>
      <c r="J228" s="4">
        <f t="shared" si="5"/>
        <v>0</v>
      </c>
    </row>
    <row r="229" spans="1:10" x14ac:dyDescent="0.35">
      <c r="A229">
        <v>94500</v>
      </c>
      <c r="E229">
        <v>1</v>
      </c>
      <c r="F229">
        <v>1</v>
      </c>
      <c r="G229" s="4">
        <f t="shared" si="5"/>
        <v>0</v>
      </c>
      <c r="H229" s="4">
        <f t="shared" si="5"/>
        <v>0</v>
      </c>
      <c r="I229" s="4">
        <f t="shared" si="5"/>
        <v>0</v>
      </c>
      <c r="J229" s="4">
        <f t="shared" si="5"/>
        <v>1</v>
      </c>
    </row>
    <row r="230" spans="1:10" x14ac:dyDescent="0.35">
      <c r="A230">
        <v>94900</v>
      </c>
      <c r="C230">
        <v>1</v>
      </c>
      <c r="E230">
        <v>1</v>
      </c>
      <c r="F230">
        <v>2</v>
      </c>
      <c r="G230" s="4">
        <f t="shared" si="5"/>
        <v>0</v>
      </c>
      <c r="H230" s="4">
        <f t="shared" si="5"/>
        <v>0.5</v>
      </c>
      <c r="I230" s="4">
        <f t="shared" si="5"/>
        <v>0</v>
      </c>
      <c r="J230" s="4">
        <f t="shared" si="5"/>
        <v>0.5</v>
      </c>
    </row>
    <row r="231" spans="1:10" x14ac:dyDescent="0.35">
      <c r="A231">
        <v>96500</v>
      </c>
      <c r="C231">
        <v>1</v>
      </c>
      <c r="F231">
        <v>1</v>
      </c>
      <c r="G231" s="4">
        <f t="shared" si="5"/>
        <v>0</v>
      </c>
      <c r="H231" s="4">
        <f t="shared" si="5"/>
        <v>1</v>
      </c>
      <c r="I231" s="4">
        <f t="shared" si="5"/>
        <v>0</v>
      </c>
      <c r="J231" s="4">
        <f t="shared" si="5"/>
        <v>0</v>
      </c>
    </row>
    <row r="232" spans="1:10" x14ac:dyDescent="0.35">
      <c r="A232">
        <v>96700</v>
      </c>
      <c r="C232">
        <v>1</v>
      </c>
      <c r="E232">
        <v>1</v>
      </c>
      <c r="F232">
        <v>2</v>
      </c>
      <c r="G232" s="4">
        <f t="shared" si="5"/>
        <v>0</v>
      </c>
      <c r="H232" s="4">
        <f t="shared" si="5"/>
        <v>0.5</v>
      </c>
      <c r="I232" s="4">
        <f t="shared" si="5"/>
        <v>0</v>
      </c>
      <c r="J232" s="4">
        <f t="shared" si="5"/>
        <v>0.5</v>
      </c>
    </row>
    <row r="233" spans="1:10" x14ac:dyDescent="0.35">
      <c r="A233">
        <v>97100</v>
      </c>
      <c r="E233">
        <v>1</v>
      </c>
      <c r="F233">
        <v>1</v>
      </c>
      <c r="G233" s="4">
        <f t="shared" si="5"/>
        <v>0</v>
      </c>
      <c r="H233" s="4">
        <f t="shared" si="5"/>
        <v>0</v>
      </c>
      <c r="I233" s="4">
        <f t="shared" si="5"/>
        <v>0</v>
      </c>
      <c r="J233" s="4">
        <f t="shared" si="5"/>
        <v>1</v>
      </c>
    </row>
    <row r="234" spans="1:10" x14ac:dyDescent="0.35">
      <c r="A234">
        <v>97200</v>
      </c>
      <c r="C234">
        <v>1</v>
      </c>
      <c r="F234">
        <v>1</v>
      </c>
      <c r="G234" s="4">
        <f t="shared" si="5"/>
        <v>0</v>
      </c>
      <c r="H234" s="4">
        <f t="shared" si="5"/>
        <v>1</v>
      </c>
      <c r="I234" s="4">
        <f t="shared" si="5"/>
        <v>0</v>
      </c>
      <c r="J234" s="4">
        <f t="shared" si="5"/>
        <v>0</v>
      </c>
    </row>
    <row r="235" spans="1:10" x14ac:dyDescent="0.35">
      <c r="A235">
        <v>97300</v>
      </c>
      <c r="C235">
        <v>1</v>
      </c>
      <c r="E235">
        <v>1</v>
      </c>
      <c r="F235">
        <v>2</v>
      </c>
      <c r="G235" s="4">
        <f t="shared" si="5"/>
        <v>0</v>
      </c>
      <c r="H235" s="4">
        <f t="shared" si="5"/>
        <v>0.5</v>
      </c>
      <c r="I235" s="4">
        <f t="shared" si="5"/>
        <v>0</v>
      </c>
      <c r="J235" s="4">
        <f t="shared" si="5"/>
        <v>0.5</v>
      </c>
    </row>
    <row r="236" spans="1:10" x14ac:dyDescent="0.35">
      <c r="A236">
        <v>97600</v>
      </c>
      <c r="E236">
        <v>1</v>
      </c>
      <c r="F236">
        <v>1</v>
      </c>
      <c r="G236" s="4">
        <f t="shared" si="5"/>
        <v>0</v>
      </c>
      <c r="H236" s="4">
        <f t="shared" si="5"/>
        <v>0</v>
      </c>
      <c r="I236" s="4">
        <f t="shared" si="5"/>
        <v>0</v>
      </c>
      <c r="J236" s="4">
        <f t="shared" si="5"/>
        <v>1</v>
      </c>
    </row>
    <row r="237" spans="1:10" x14ac:dyDescent="0.35">
      <c r="A237">
        <v>98600</v>
      </c>
      <c r="B237">
        <v>1</v>
      </c>
      <c r="F237">
        <v>1</v>
      </c>
      <c r="G237" s="4">
        <f t="shared" si="5"/>
        <v>1</v>
      </c>
      <c r="H237" s="4">
        <f t="shared" si="5"/>
        <v>0</v>
      </c>
      <c r="I237" s="4">
        <f t="shared" si="5"/>
        <v>0</v>
      </c>
      <c r="J237" s="4">
        <f t="shared" si="5"/>
        <v>0</v>
      </c>
    </row>
    <row r="238" spans="1:10" x14ac:dyDescent="0.35">
      <c r="A238">
        <v>98700</v>
      </c>
      <c r="C238">
        <v>1</v>
      </c>
      <c r="E238">
        <v>1</v>
      </c>
      <c r="F238">
        <v>2</v>
      </c>
      <c r="G238" s="4">
        <f t="shared" si="5"/>
        <v>0</v>
      </c>
      <c r="H238" s="4">
        <f t="shared" si="5"/>
        <v>0.5</v>
      </c>
      <c r="I238" s="4">
        <f t="shared" si="5"/>
        <v>0</v>
      </c>
      <c r="J238" s="4">
        <f t="shared" si="5"/>
        <v>0.5</v>
      </c>
    </row>
    <row r="239" spans="1:10" x14ac:dyDescent="0.35">
      <c r="A239">
        <v>98800</v>
      </c>
      <c r="E239">
        <v>1</v>
      </c>
      <c r="F239">
        <v>1</v>
      </c>
      <c r="G239" s="4">
        <f t="shared" si="5"/>
        <v>0</v>
      </c>
      <c r="H239" s="4">
        <f t="shared" si="5"/>
        <v>0</v>
      </c>
      <c r="I239" s="4">
        <f t="shared" si="5"/>
        <v>0</v>
      </c>
      <c r="J239" s="4">
        <f t="shared" si="5"/>
        <v>1</v>
      </c>
    </row>
    <row r="240" spans="1:10" x14ac:dyDescent="0.35">
      <c r="A240">
        <v>99500</v>
      </c>
      <c r="B240">
        <v>1</v>
      </c>
      <c r="F240">
        <v>1</v>
      </c>
      <c r="G240" s="4">
        <f t="shared" si="5"/>
        <v>1</v>
      </c>
      <c r="H240" s="4">
        <f t="shared" si="5"/>
        <v>0</v>
      </c>
      <c r="I240" s="4">
        <f t="shared" si="5"/>
        <v>0</v>
      </c>
      <c r="J240" s="4">
        <f t="shared" si="5"/>
        <v>0</v>
      </c>
    </row>
    <row r="241" spans="1:10" x14ac:dyDescent="0.35">
      <c r="A241">
        <v>101400</v>
      </c>
      <c r="C241">
        <v>1</v>
      </c>
      <c r="F241">
        <v>1</v>
      </c>
      <c r="G241" s="4">
        <f t="shared" si="5"/>
        <v>0</v>
      </c>
      <c r="H241" s="4">
        <f t="shared" si="5"/>
        <v>1</v>
      </c>
      <c r="I241" s="4">
        <f t="shared" si="5"/>
        <v>0</v>
      </c>
      <c r="J241" s="4">
        <f t="shared" si="5"/>
        <v>0</v>
      </c>
    </row>
    <row r="242" spans="1:10" x14ac:dyDescent="0.35">
      <c r="A242">
        <v>102500</v>
      </c>
      <c r="E242">
        <v>1</v>
      </c>
      <c r="F242">
        <v>1</v>
      </c>
      <c r="G242" s="4">
        <f t="shared" si="5"/>
        <v>0</v>
      </c>
      <c r="H242" s="4">
        <f t="shared" si="5"/>
        <v>0</v>
      </c>
      <c r="I242" s="4">
        <f t="shared" si="5"/>
        <v>0</v>
      </c>
      <c r="J242" s="4">
        <f t="shared" si="5"/>
        <v>1</v>
      </c>
    </row>
    <row r="243" spans="1:10" x14ac:dyDescent="0.35">
      <c r="A243">
        <v>102900</v>
      </c>
      <c r="C243">
        <v>1</v>
      </c>
      <c r="F243">
        <v>1</v>
      </c>
      <c r="G243" s="4">
        <f t="shared" si="5"/>
        <v>0</v>
      </c>
      <c r="H243" s="4">
        <f t="shared" si="5"/>
        <v>1</v>
      </c>
      <c r="I243" s="4">
        <f t="shared" si="5"/>
        <v>0</v>
      </c>
      <c r="J243" s="4">
        <f t="shared" si="5"/>
        <v>0</v>
      </c>
    </row>
    <row r="244" spans="1:10" x14ac:dyDescent="0.35">
      <c r="A244">
        <v>103200</v>
      </c>
      <c r="C244">
        <v>1</v>
      </c>
      <c r="F244">
        <v>1</v>
      </c>
      <c r="G244" s="4">
        <f t="shared" si="5"/>
        <v>0</v>
      </c>
      <c r="H244" s="4">
        <f t="shared" si="5"/>
        <v>1</v>
      </c>
      <c r="I244" s="4">
        <f t="shared" si="5"/>
        <v>0</v>
      </c>
      <c r="J244" s="4">
        <f t="shared" si="5"/>
        <v>0</v>
      </c>
    </row>
    <row r="245" spans="1:10" x14ac:dyDescent="0.35">
      <c r="A245">
        <v>104400</v>
      </c>
      <c r="C245">
        <v>1</v>
      </c>
      <c r="F245">
        <v>1</v>
      </c>
      <c r="G245" s="4">
        <f t="shared" si="5"/>
        <v>0</v>
      </c>
      <c r="H245" s="4">
        <f t="shared" si="5"/>
        <v>1</v>
      </c>
      <c r="I245" s="4">
        <f t="shared" si="5"/>
        <v>0</v>
      </c>
      <c r="J245" s="4">
        <f t="shared" si="5"/>
        <v>0</v>
      </c>
    </row>
    <row r="246" spans="1:10" x14ac:dyDescent="0.35">
      <c r="A246">
        <v>105000</v>
      </c>
      <c r="C246">
        <v>1</v>
      </c>
      <c r="F246">
        <v>1</v>
      </c>
      <c r="G246" s="4">
        <f t="shared" si="5"/>
        <v>0</v>
      </c>
      <c r="H246" s="4">
        <f t="shared" si="5"/>
        <v>1</v>
      </c>
      <c r="I246" s="4">
        <f t="shared" si="5"/>
        <v>0</v>
      </c>
      <c r="J246" s="4">
        <f t="shared" si="5"/>
        <v>0</v>
      </c>
    </row>
    <row r="247" spans="1:10" x14ac:dyDescent="0.35">
      <c r="A247">
        <v>105300</v>
      </c>
      <c r="E247">
        <v>1</v>
      </c>
      <c r="F247">
        <v>1</v>
      </c>
      <c r="G247" s="4">
        <f t="shared" si="5"/>
        <v>0</v>
      </c>
      <c r="H247" s="4">
        <f t="shared" si="5"/>
        <v>0</v>
      </c>
      <c r="I247" s="4">
        <f t="shared" si="5"/>
        <v>0</v>
      </c>
      <c r="J247" s="4">
        <f t="shared" si="5"/>
        <v>1</v>
      </c>
    </row>
    <row r="248" spans="1:10" x14ac:dyDescent="0.35">
      <c r="A248">
        <v>106400</v>
      </c>
      <c r="C248">
        <v>1</v>
      </c>
      <c r="F248">
        <v>1</v>
      </c>
      <c r="G248" s="4">
        <f t="shared" si="5"/>
        <v>0</v>
      </c>
      <c r="H248" s="4">
        <f t="shared" si="5"/>
        <v>1</v>
      </c>
      <c r="I248" s="4">
        <f t="shared" si="5"/>
        <v>0</v>
      </c>
      <c r="J248" s="4">
        <f t="shared" si="5"/>
        <v>0</v>
      </c>
    </row>
    <row r="249" spans="1:10" x14ac:dyDescent="0.35">
      <c r="A249">
        <v>107500</v>
      </c>
      <c r="B249">
        <v>1</v>
      </c>
      <c r="F249">
        <v>1</v>
      </c>
      <c r="G249" s="4">
        <f t="shared" si="5"/>
        <v>1</v>
      </c>
      <c r="H249" s="4">
        <f t="shared" si="5"/>
        <v>0</v>
      </c>
      <c r="I249" s="4">
        <f t="shared" si="5"/>
        <v>0</v>
      </c>
      <c r="J249" s="4">
        <f t="shared" si="5"/>
        <v>0</v>
      </c>
    </row>
    <row r="250" spans="1:10" x14ac:dyDescent="0.35">
      <c r="A250">
        <v>108700</v>
      </c>
      <c r="C250">
        <v>1</v>
      </c>
      <c r="F250">
        <v>1</v>
      </c>
      <c r="G250" s="4">
        <f t="shared" si="5"/>
        <v>0</v>
      </c>
      <c r="H250" s="4">
        <f t="shared" si="5"/>
        <v>1</v>
      </c>
      <c r="I250" s="4">
        <f t="shared" si="5"/>
        <v>0</v>
      </c>
      <c r="J250" s="4">
        <f t="shared" si="5"/>
        <v>0</v>
      </c>
    </row>
    <row r="251" spans="1:10" x14ac:dyDescent="0.35">
      <c r="A251">
        <v>108800</v>
      </c>
      <c r="B251">
        <v>1</v>
      </c>
      <c r="F251">
        <v>1</v>
      </c>
      <c r="G251" s="4">
        <f t="shared" si="5"/>
        <v>1</v>
      </c>
      <c r="H251" s="4">
        <f t="shared" si="5"/>
        <v>0</v>
      </c>
      <c r="I251" s="4">
        <f t="shared" si="5"/>
        <v>0</v>
      </c>
      <c r="J251" s="4">
        <f t="shared" si="5"/>
        <v>0</v>
      </c>
    </row>
    <row r="252" spans="1:10" x14ac:dyDescent="0.35">
      <c r="A252">
        <v>109000</v>
      </c>
      <c r="C252">
        <v>1</v>
      </c>
      <c r="F252">
        <v>1</v>
      </c>
      <c r="G252" s="4">
        <f t="shared" si="5"/>
        <v>0</v>
      </c>
      <c r="H252" s="4">
        <f t="shared" si="5"/>
        <v>1</v>
      </c>
      <c r="I252" s="4">
        <f t="shared" si="5"/>
        <v>0</v>
      </c>
      <c r="J252" s="4">
        <f t="shared" si="5"/>
        <v>0</v>
      </c>
    </row>
    <row r="253" spans="1:10" x14ac:dyDescent="0.35">
      <c r="A253">
        <v>110300</v>
      </c>
      <c r="E253">
        <v>1</v>
      </c>
      <c r="F253">
        <v>1</v>
      </c>
      <c r="G253" s="4">
        <f t="shared" si="5"/>
        <v>0</v>
      </c>
      <c r="H253" s="4">
        <f t="shared" si="5"/>
        <v>0</v>
      </c>
      <c r="I253" s="4">
        <f t="shared" si="5"/>
        <v>0</v>
      </c>
      <c r="J253" s="4">
        <f t="shared" si="5"/>
        <v>1</v>
      </c>
    </row>
    <row r="254" spans="1:10" x14ac:dyDescent="0.35">
      <c r="A254">
        <v>110800</v>
      </c>
      <c r="C254">
        <v>1</v>
      </c>
      <c r="F254">
        <v>1</v>
      </c>
      <c r="G254" s="4">
        <f t="shared" si="5"/>
        <v>0</v>
      </c>
      <c r="H254" s="4">
        <f t="shared" si="5"/>
        <v>1</v>
      </c>
      <c r="I254" s="4">
        <f t="shared" si="5"/>
        <v>0</v>
      </c>
      <c r="J254" s="4">
        <f t="shared" si="5"/>
        <v>0</v>
      </c>
    </row>
    <row r="255" spans="1:10" x14ac:dyDescent="0.35">
      <c r="A255">
        <v>111100</v>
      </c>
      <c r="B255">
        <v>1</v>
      </c>
      <c r="F255">
        <v>1</v>
      </c>
      <c r="G255" s="4">
        <f t="shared" si="5"/>
        <v>1</v>
      </c>
      <c r="H255" s="4">
        <f t="shared" si="5"/>
        <v>0</v>
      </c>
      <c r="I255" s="4">
        <f t="shared" si="5"/>
        <v>0</v>
      </c>
      <c r="J255" s="4">
        <f t="shared" si="5"/>
        <v>0</v>
      </c>
    </row>
    <row r="256" spans="1:10" x14ac:dyDescent="0.35">
      <c r="A256">
        <v>112100</v>
      </c>
      <c r="B256">
        <v>1</v>
      </c>
      <c r="F256">
        <v>1</v>
      </c>
      <c r="G256" s="4">
        <f t="shared" si="5"/>
        <v>1</v>
      </c>
      <c r="H256" s="4">
        <f t="shared" si="5"/>
        <v>0</v>
      </c>
      <c r="I256" s="4">
        <f t="shared" si="5"/>
        <v>0</v>
      </c>
      <c r="J256" s="4">
        <f t="shared" si="5"/>
        <v>0</v>
      </c>
    </row>
    <row r="257" spans="1:10" x14ac:dyDescent="0.35">
      <c r="A257">
        <v>112300</v>
      </c>
      <c r="E257">
        <v>1</v>
      </c>
      <c r="F257">
        <v>1</v>
      </c>
      <c r="G257" s="4">
        <f t="shared" si="5"/>
        <v>0</v>
      </c>
      <c r="H257" s="4">
        <f t="shared" si="5"/>
        <v>0</v>
      </c>
      <c r="I257" s="4">
        <f t="shared" si="5"/>
        <v>0</v>
      </c>
      <c r="J257" s="4">
        <f t="shared" si="5"/>
        <v>1</v>
      </c>
    </row>
    <row r="258" spans="1:10" x14ac:dyDescent="0.35">
      <c r="A258">
        <v>113500</v>
      </c>
      <c r="C258">
        <v>1</v>
      </c>
      <c r="F258">
        <v>1</v>
      </c>
      <c r="G258" s="4">
        <f t="shared" si="5"/>
        <v>0</v>
      </c>
      <c r="H258" s="4">
        <f t="shared" si="5"/>
        <v>1</v>
      </c>
      <c r="I258" s="4">
        <f t="shared" si="5"/>
        <v>0</v>
      </c>
      <c r="J258" s="4">
        <f t="shared" ref="J258:J321" si="6">E258/$F258</f>
        <v>0</v>
      </c>
    </row>
    <row r="259" spans="1:10" x14ac:dyDescent="0.35">
      <c r="A259">
        <v>113800</v>
      </c>
      <c r="E259">
        <v>1</v>
      </c>
      <c r="F259">
        <v>1</v>
      </c>
      <c r="G259" s="4">
        <f t="shared" ref="G259:J322" si="7">B259/$F259</f>
        <v>0</v>
      </c>
      <c r="H259" s="4">
        <f t="shared" si="7"/>
        <v>0</v>
      </c>
      <c r="I259" s="4">
        <f t="shared" si="7"/>
        <v>0</v>
      </c>
      <c r="J259" s="4">
        <f t="shared" si="6"/>
        <v>1</v>
      </c>
    </row>
    <row r="260" spans="1:10" x14ac:dyDescent="0.35">
      <c r="A260">
        <v>114300</v>
      </c>
      <c r="C260">
        <v>1</v>
      </c>
      <c r="F260">
        <v>1</v>
      </c>
      <c r="G260" s="4">
        <f t="shared" si="7"/>
        <v>0</v>
      </c>
      <c r="H260" s="4">
        <f t="shared" si="7"/>
        <v>1</v>
      </c>
      <c r="I260" s="4">
        <f t="shared" si="7"/>
        <v>0</v>
      </c>
      <c r="J260" s="4">
        <f t="shared" si="6"/>
        <v>0</v>
      </c>
    </row>
    <row r="261" spans="1:10" x14ac:dyDescent="0.35">
      <c r="A261">
        <v>114400</v>
      </c>
      <c r="E261">
        <v>1</v>
      </c>
      <c r="F261">
        <v>1</v>
      </c>
      <c r="G261" s="4">
        <f t="shared" si="7"/>
        <v>0</v>
      </c>
      <c r="H261" s="4">
        <f t="shared" si="7"/>
        <v>0</v>
      </c>
      <c r="I261" s="4">
        <f t="shared" si="7"/>
        <v>0</v>
      </c>
      <c r="J261" s="4">
        <f t="shared" si="6"/>
        <v>1</v>
      </c>
    </row>
    <row r="262" spans="1:10" x14ac:dyDescent="0.35">
      <c r="A262">
        <v>115000</v>
      </c>
      <c r="C262">
        <v>1</v>
      </c>
      <c r="F262">
        <v>1</v>
      </c>
      <c r="G262" s="4">
        <f t="shared" si="7"/>
        <v>0</v>
      </c>
      <c r="H262" s="4">
        <f t="shared" si="7"/>
        <v>1</v>
      </c>
      <c r="I262" s="4">
        <f t="shared" si="7"/>
        <v>0</v>
      </c>
      <c r="J262" s="4">
        <f t="shared" si="6"/>
        <v>0</v>
      </c>
    </row>
    <row r="263" spans="1:10" x14ac:dyDescent="0.35">
      <c r="A263">
        <v>116300</v>
      </c>
      <c r="E263">
        <v>1</v>
      </c>
      <c r="F263">
        <v>1</v>
      </c>
      <c r="G263" s="4">
        <f t="shared" si="7"/>
        <v>0</v>
      </c>
      <c r="H263" s="4">
        <f t="shared" si="7"/>
        <v>0</v>
      </c>
      <c r="I263" s="4">
        <f t="shared" si="7"/>
        <v>0</v>
      </c>
      <c r="J263" s="4">
        <f t="shared" si="6"/>
        <v>1</v>
      </c>
    </row>
    <row r="264" spans="1:10" x14ac:dyDescent="0.35">
      <c r="A264">
        <v>116500</v>
      </c>
      <c r="E264">
        <v>1</v>
      </c>
      <c r="F264">
        <v>1</v>
      </c>
      <c r="G264" s="4">
        <f t="shared" si="7"/>
        <v>0</v>
      </c>
      <c r="H264" s="4">
        <f t="shared" si="7"/>
        <v>0</v>
      </c>
      <c r="I264" s="4">
        <f t="shared" si="7"/>
        <v>0</v>
      </c>
      <c r="J264" s="4">
        <f t="shared" si="6"/>
        <v>1</v>
      </c>
    </row>
    <row r="265" spans="1:10" x14ac:dyDescent="0.35">
      <c r="A265">
        <v>117000</v>
      </c>
      <c r="C265">
        <v>1</v>
      </c>
      <c r="F265">
        <v>1</v>
      </c>
      <c r="G265" s="4">
        <f t="shared" si="7"/>
        <v>0</v>
      </c>
      <c r="H265" s="4">
        <f t="shared" si="7"/>
        <v>1</v>
      </c>
      <c r="I265" s="4">
        <f t="shared" si="7"/>
        <v>0</v>
      </c>
      <c r="J265" s="4">
        <f t="shared" si="6"/>
        <v>0</v>
      </c>
    </row>
    <row r="266" spans="1:10" x14ac:dyDescent="0.35">
      <c r="A266">
        <v>117900</v>
      </c>
      <c r="E266">
        <v>1</v>
      </c>
      <c r="F266">
        <v>1</v>
      </c>
      <c r="G266" s="4">
        <f t="shared" si="7"/>
        <v>0</v>
      </c>
      <c r="H266" s="4">
        <f t="shared" si="7"/>
        <v>0</v>
      </c>
      <c r="I266" s="4">
        <f t="shared" si="7"/>
        <v>0</v>
      </c>
      <c r="J266" s="4">
        <f t="shared" si="6"/>
        <v>1</v>
      </c>
    </row>
    <row r="267" spans="1:10" x14ac:dyDescent="0.35">
      <c r="A267">
        <v>118000</v>
      </c>
      <c r="C267">
        <v>1</v>
      </c>
      <c r="F267">
        <v>1</v>
      </c>
      <c r="G267" s="4">
        <f t="shared" si="7"/>
        <v>0</v>
      </c>
      <c r="H267" s="4">
        <f t="shared" si="7"/>
        <v>1</v>
      </c>
      <c r="I267" s="4">
        <f t="shared" si="7"/>
        <v>0</v>
      </c>
      <c r="J267" s="4">
        <f t="shared" si="6"/>
        <v>0</v>
      </c>
    </row>
    <row r="268" spans="1:10" x14ac:dyDescent="0.35">
      <c r="A268">
        <v>118200</v>
      </c>
      <c r="B268">
        <v>1</v>
      </c>
      <c r="C268">
        <v>1</v>
      </c>
      <c r="F268">
        <v>2</v>
      </c>
      <c r="G268" s="4">
        <f t="shared" si="7"/>
        <v>0.5</v>
      </c>
      <c r="H268" s="4">
        <f t="shared" si="7"/>
        <v>0.5</v>
      </c>
      <c r="I268" s="4">
        <f t="shared" si="7"/>
        <v>0</v>
      </c>
      <c r="J268" s="4">
        <f t="shared" si="6"/>
        <v>0</v>
      </c>
    </row>
    <row r="269" spans="1:10" x14ac:dyDescent="0.35">
      <c r="A269">
        <v>119200</v>
      </c>
      <c r="E269">
        <v>1</v>
      </c>
      <c r="F269">
        <v>1</v>
      </c>
      <c r="G269" s="4">
        <f t="shared" si="7"/>
        <v>0</v>
      </c>
      <c r="H269" s="4">
        <f t="shared" si="7"/>
        <v>0</v>
      </c>
      <c r="I269" s="4">
        <f t="shared" si="7"/>
        <v>0</v>
      </c>
      <c r="J269" s="4">
        <f t="shared" si="6"/>
        <v>1</v>
      </c>
    </row>
    <row r="270" spans="1:10" x14ac:dyDescent="0.35">
      <c r="A270">
        <v>119800</v>
      </c>
      <c r="C270">
        <v>1</v>
      </c>
      <c r="F270">
        <v>1</v>
      </c>
      <c r="G270" s="4">
        <f t="shared" si="7"/>
        <v>0</v>
      </c>
      <c r="H270" s="4">
        <f t="shared" si="7"/>
        <v>1</v>
      </c>
      <c r="I270" s="4">
        <f t="shared" si="7"/>
        <v>0</v>
      </c>
      <c r="J270" s="4">
        <f t="shared" si="6"/>
        <v>0</v>
      </c>
    </row>
    <row r="271" spans="1:10" x14ac:dyDescent="0.35">
      <c r="A271">
        <v>121100</v>
      </c>
      <c r="C271">
        <v>1</v>
      </c>
      <c r="F271">
        <v>1</v>
      </c>
      <c r="G271" s="4">
        <f t="shared" si="7"/>
        <v>0</v>
      </c>
      <c r="H271" s="4">
        <f t="shared" si="7"/>
        <v>1</v>
      </c>
      <c r="I271" s="4">
        <f t="shared" si="7"/>
        <v>0</v>
      </c>
      <c r="J271" s="4">
        <f t="shared" si="6"/>
        <v>0</v>
      </c>
    </row>
    <row r="272" spans="1:10" x14ac:dyDescent="0.35">
      <c r="A272">
        <v>121400</v>
      </c>
      <c r="C272">
        <v>1</v>
      </c>
      <c r="F272">
        <v>1</v>
      </c>
      <c r="G272" s="4">
        <f t="shared" si="7"/>
        <v>0</v>
      </c>
      <c r="H272" s="4">
        <f t="shared" si="7"/>
        <v>1</v>
      </c>
      <c r="I272" s="4">
        <f t="shared" si="7"/>
        <v>0</v>
      </c>
      <c r="J272" s="4">
        <f t="shared" si="6"/>
        <v>0</v>
      </c>
    </row>
    <row r="273" spans="1:10" x14ac:dyDescent="0.35">
      <c r="A273">
        <v>121500</v>
      </c>
      <c r="C273">
        <v>1</v>
      </c>
      <c r="F273">
        <v>1</v>
      </c>
      <c r="G273" s="4">
        <f t="shared" si="7"/>
        <v>0</v>
      </c>
      <c r="H273" s="4">
        <f t="shared" si="7"/>
        <v>1</v>
      </c>
      <c r="I273" s="4">
        <f t="shared" si="7"/>
        <v>0</v>
      </c>
      <c r="J273" s="4">
        <f t="shared" si="6"/>
        <v>0</v>
      </c>
    </row>
    <row r="274" spans="1:10" x14ac:dyDescent="0.35">
      <c r="A274">
        <v>121600</v>
      </c>
      <c r="C274">
        <v>1</v>
      </c>
      <c r="E274">
        <v>1</v>
      </c>
      <c r="F274">
        <v>2</v>
      </c>
      <c r="G274" s="4">
        <f t="shared" si="7"/>
        <v>0</v>
      </c>
      <c r="H274" s="4">
        <f t="shared" si="7"/>
        <v>0.5</v>
      </c>
      <c r="I274" s="4">
        <f t="shared" si="7"/>
        <v>0</v>
      </c>
      <c r="J274" s="4">
        <f t="shared" si="6"/>
        <v>0.5</v>
      </c>
    </row>
    <row r="275" spans="1:10" x14ac:dyDescent="0.35">
      <c r="A275">
        <v>121700</v>
      </c>
      <c r="E275">
        <v>1</v>
      </c>
      <c r="F275">
        <v>1</v>
      </c>
      <c r="G275" s="4">
        <f t="shared" si="7"/>
        <v>0</v>
      </c>
      <c r="H275" s="4">
        <f t="shared" si="7"/>
        <v>0</v>
      </c>
      <c r="I275" s="4">
        <f t="shared" si="7"/>
        <v>0</v>
      </c>
      <c r="J275" s="4">
        <f t="shared" si="6"/>
        <v>1</v>
      </c>
    </row>
    <row r="276" spans="1:10" x14ac:dyDescent="0.35">
      <c r="A276">
        <v>122900</v>
      </c>
      <c r="C276">
        <v>1</v>
      </c>
      <c r="F276">
        <v>1</v>
      </c>
      <c r="G276" s="4">
        <f t="shared" si="7"/>
        <v>0</v>
      </c>
      <c r="H276" s="4">
        <f t="shared" si="7"/>
        <v>1</v>
      </c>
      <c r="I276" s="4">
        <f t="shared" si="7"/>
        <v>0</v>
      </c>
      <c r="J276" s="4">
        <f t="shared" si="6"/>
        <v>0</v>
      </c>
    </row>
    <row r="277" spans="1:10" x14ac:dyDescent="0.35">
      <c r="A277">
        <v>123600</v>
      </c>
      <c r="B277">
        <v>1</v>
      </c>
      <c r="F277">
        <v>1</v>
      </c>
      <c r="G277" s="4">
        <f t="shared" si="7"/>
        <v>1</v>
      </c>
      <c r="H277" s="4">
        <f t="shared" si="7"/>
        <v>0</v>
      </c>
      <c r="I277" s="4">
        <f t="shared" si="7"/>
        <v>0</v>
      </c>
      <c r="J277" s="4">
        <f t="shared" si="6"/>
        <v>0</v>
      </c>
    </row>
    <row r="278" spans="1:10" x14ac:dyDescent="0.35">
      <c r="A278">
        <v>125400</v>
      </c>
      <c r="C278">
        <v>1</v>
      </c>
      <c r="F278">
        <v>1</v>
      </c>
      <c r="G278" s="4">
        <f t="shared" si="7"/>
        <v>0</v>
      </c>
      <c r="H278" s="4">
        <f t="shared" si="7"/>
        <v>1</v>
      </c>
      <c r="I278" s="4">
        <f t="shared" si="7"/>
        <v>0</v>
      </c>
      <c r="J278" s="4">
        <f t="shared" si="6"/>
        <v>0</v>
      </c>
    </row>
    <row r="279" spans="1:10" x14ac:dyDescent="0.35">
      <c r="A279">
        <v>125600</v>
      </c>
      <c r="C279">
        <v>1</v>
      </c>
      <c r="F279">
        <v>1</v>
      </c>
      <c r="G279" s="4">
        <f t="shared" si="7"/>
        <v>0</v>
      </c>
      <c r="H279" s="4">
        <f t="shared" si="7"/>
        <v>1</v>
      </c>
      <c r="I279" s="4">
        <f t="shared" si="7"/>
        <v>0</v>
      </c>
      <c r="J279" s="4">
        <f t="shared" si="6"/>
        <v>0</v>
      </c>
    </row>
    <row r="280" spans="1:10" x14ac:dyDescent="0.35">
      <c r="A280">
        <v>128900</v>
      </c>
      <c r="E280">
        <v>1</v>
      </c>
      <c r="F280">
        <v>1</v>
      </c>
      <c r="G280" s="4">
        <f t="shared" si="7"/>
        <v>0</v>
      </c>
      <c r="H280" s="4">
        <f t="shared" si="7"/>
        <v>0</v>
      </c>
      <c r="I280" s="4">
        <f t="shared" si="7"/>
        <v>0</v>
      </c>
      <c r="J280" s="4">
        <f t="shared" si="6"/>
        <v>1</v>
      </c>
    </row>
    <row r="281" spans="1:10" x14ac:dyDescent="0.35">
      <c r="A281">
        <v>129100</v>
      </c>
      <c r="E281">
        <v>1</v>
      </c>
      <c r="F281">
        <v>1</v>
      </c>
      <c r="G281" s="4">
        <f t="shared" si="7"/>
        <v>0</v>
      </c>
      <c r="H281" s="4">
        <f t="shared" si="7"/>
        <v>0</v>
      </c>
      <c r="I281" s="4">
        <f t="shared" si="7"/>
        <v>0</v>
      </c>
      <c r="J281" s="4">
        <f t="shared" si="6"/>
        <v>1</v>
      </c>
    </row>
    <row r="282" spans="1:10" x14ac:dyDescent="0.35">
      <c r="A282">
        <v>129400</v>
      </c>
      <c r="C282">
        <v>1</v>
      </c>
      <c r="F282">
        <v>1</v>
      </c>
      <c r="G282" s="4">
        <f t="shared" si="7"/>
        <v>0</v>
      </c>
      <c r="H282" s="4">
        <f t="shared" si="7"/>
        <v>1</v>
      </c>
      <c r="I282" s="4">
        <f t="shared" si="7"/>
        <v>0</v>
      </c>
      <c r="J282" s="4">
        <f t="shared" si="6"/>
        <v>0</v>
      </c>
    </row>
    <row r="283" spans="1:10" x14ac:dyDescent="0.35">
      <c r="A283">
        <v>130800</v>
      </c>
      <c r="E283">
        <v>1</v>
      </c>
      <c r="F283">
        <v>1</v>
      </c>
      <c r="G283" s="4">
        <f t="shared" si="7"/>
        <v>0</v>
      </c>
      <c r="H283" s="4">
        <f t="shared" si="7"/>
        <v>0</v>
      </c>
      <c r="I283" s="4">
        <f t="shared" si="7"/>
        <v>0</v>
      </c>
      <c r="J283" s="4">
        <f t="shared" si="6"/>
        <v>1</v>
      </c>
    </row>
    <row r="284" spans="1:10" x14ac:dyDescent="0.35">
      <c r="A284">
        <v>131800</v>
      </c>
      <c r="E284">
        <v>1</v>
      </c>
      <c r="F284">
        <v>1</v>
      </c>
      <c r="G284" s="4">
        <f t="shared" si="7"/>
        <v>0</v>
      </c>
      <c r="H284" s="4">
        <f t="shared" si="7"/>
        <v>0</v>
      </c>
      <c r="I284" s="4">
        <f t="shared" si="7"/>
        <v>0</v>
      </c>
      <c r="J284" s="4">
        <f t="shared" si="6"/>
        <v>1</v>
      </c>
    </row>
    <row r="285" spans="1:10" x14ac:dyDescent="0.35">
      <c r="A285">
        <v>134300</v>
      </c>
      <c r="E285">
        <v>1</v>
      </c>
      <c r="F285">
        <v>1</v>
      </c>
      <c r="G285" s="4">
        <f t="shared" si="7"/>
        <v>0</v>
      </c>
      <c r="H285" s="4">
        <f t="shared" si="7"/>
        <v>0</v>
      </c>
      <c r="I285" s="4">
        <f t="shared" si="7"/>
        <v>0</v>
      </c>
      <c r="J285" s="4">
        <f t="shared" si="6"/>
        <v>1</v>
      </c>
    </row>
    <row r="286" spans="1:10" x14ac:dyDescent="0.35">
      <c r="A286">
        <v>134400</v>
      </c>
      <c r="E286">
        <v>1</v>
      </c>
      <c r="F286">
        <v>1</v>
      </c>
      <c r="G286" s="4">
        <f t="shared" si="7"/>
        <v>0</v>
      </c>
      <c r="H286" s="4">
        <f t="shared" si="7"/>
        <v>0</v>
      </c>
      <c r="I286" s="4">
        <f t="shared" si="7"/>
        <v>0</v>
      </c>
      <c r="J286" s="4">
        <f t="shared" si="6"/>
        <v>1</v>
      </c>
    </row>
    <row r="287" spans="1:10" x14ac:dyDescent="0.35">
      <c r="A287">
        <v>134600</v>
      </c>
      <c r="C287">
        <v>1</v>
      </c>
      <c r="F287">
        <v>1</v>
      </c>
      <c r="G287" s="4">
        <f t="shared" si="7"/>
        <v>0</v>
      </c>
      <c r="H287" s="4">
        <f t="shared" si="7"/>
        <v>1</v>
      </c>
      <c r="I287" s="4">
        <f t="shared" si="7"/>
        <v>0</v>
      </c>
      <c r="J287" s="4">
        <f t="shared" si="6"/>
        <v>0</v>
      </c>
    </row>
    <row r="288" spans="1:10" x14ac:dyDescent="0.35">
      <c r="A288">
        <v>135500</v>
      </c>
      <c r="C288">
        <v>1</v>
      </c>
      <c r="F288">
        <v>1</v>
      </c>
      <c r="G288" s="4">
        <f t="shared" si="7"/>
        <v>0</v>
      </c>
      <c r="H288" s="4">
        <f t="shared" si="7"/>
        <v>1</v>
      </c>
      <c r="I288" s="4">
        <f t="shared" si="7"/>
        <v>0</v>
      </c>
      <c r="J288" s="4">
        <f t="shared" si="6"/>
        <v>0</v>
      </c>
    </row>
    <row r="289" spans="1:10" x14ac:dyDescent="0.35">
      <c r="A289">
        <v>135600</v>
      </c>
      <c r="C289">
        <v>1</v>
      </c>
      <c r="F289">
        <v>1</v>
      </c>
      <c r="G289" s="4">
        <f t="shared" si="7"/>
        <v>0</v>
      </c>
      <c r="H289" s="4">
        <f t="shared" si="7"/>
        <v>1</v>
      </c>
      <c r="I289" s="4">
        <f t="shared" si="7"/>
        <v>0</v>
      </c>
      <c r="J289" s="4">
        <f t="shared" si="6"/>
        <v>0</v>
      </c>
    </row>
    <row r="290" spans="1:10" x14ac:dyDescent="0.35">
      <c r="A290">
        <v>136800</v>
      </c>
      <c r="C290">
        <v>1</v>
      </c>
      <c r="F290">
        <v>1</v>
      </c>
      <c r="G290" s="4">
        <f t="shared" si="7"/>
        <v>0</v>
      </c>
      <c r="H290" s="4">
        <f t="shared" si="7"/>
        <v>1</v>
      </c>
      <c r="I290" s="4">
        <f t="shared" si="7"/>
        <v>0</v>
      </c>
      <c r="J290" s="4">
        <f t="shared" si="6"/>
        <v>0</v>
      </c>
    </row>
    <row r="291" spans="1:10" x14ac:dyDescent="0.35">
      <c r="A291">
        <v>137200</v>
      </c>
      <c r="C291">
        <v>1</v>
      </c>
      <c r="F291">
        <v>1</v>
      </c>
      <c r="G291" s="4">
        <f t="shared" si="7"/>
        <v>0</v>
      </c>
      <c r="H291" s="4">
        <f t="shared" si="7"/>
        <v>1</v>
      </c>
      <c r="I291" s="4">
        <f t="shared" si="7"/>
        <v>0</v>
      </c>
      <c r="J291" s="4">
        <f t="shared" si="6"/>
        <v>0</v>
      </c>
    </row>
    <row r="292" spans="1:10" x14ac:dyDescent="0.35">
      <c r="A292">
        <v>137600</v>
      </c>
      <c r="E292">
        <v>1</v>
      </c>
      <c r="F292">
        <v>1</v>
      </c>
      <c r="G292" s="4">
        <f t="shared" si="7"/>
        <v>0</v>
      </c>
      <c r="H292" s="4">
        <f t="shared" si="7"/>
        <v>0</v>
      </c>
      <c r="I292" s="4">
        <f t="shared" si="7"/>
        <v>0</v>
      </c>
      <c r="J292" s="4">
        <f t="shared" si="6"/>
        <v>1</v>
      </c>
    </row>
    <row r="293" spans="1:10" x14ac:dyDescent="0.35">
      <c r="A293">
        <v>137900</v>
      </c>
      <c r="E293">
        <v>1</v>
      </c>
      <c r="F293">
        <v>1</v>
      </c>
      <c r="G293" s="4">
        <f t="shared" si="7"/>
        <v>0</v>
      </c>
      <c r="H293" s="4">
        <f t="shared" si="7"/>
        <v>0</v>
      </c>
      <c r="I293" s="4">
        <f t="shared" si="7"/>
        <v>0</v>
      </c>
      <c r="J293" s="4">
        <f t="shared" si="6"/>
        <v>1</v>
      </c>
    </row>
    <row r="294" spans="1:10" x14ac:dyDescent="0.35">
      <c r="A294">
        <v>139000</v>
      </c>
      <c r="E294">
        <v>1</v>
      </c>
      <c r="F294">
        <v>1</v>
      </c>
      <c r="G294" s="4">
        <f t="shared" si="7"/>
        <v>0</v>
      </c>
      <c r="H294" s="4">
        <f t="shared" si="7"/>
        <v>0</v>
      </c>
      <c r="I294" s="4">
        <f t="shared" si="7"/>
        <v>0</v>
      </c>
      <c r="J294" s="4">
        <f t="shared" si="6"/>
        <v>1</v>
      </c>
    </row>
    <row r="295" spans="1:10" x14ac:dyDescent="0.35">
      <c r="A295">
        <v>139500</v>
      </c>
      <c r="C295">
        <v>1</v>
      </c>
      <c r="F295">
        <v>1</v>
      </c>
      <c r="G295" s="4">
        <f t="shared" si="7"/>
        <v>0</v>
      </c>
      <c r="H295" s="4">
        <f t="shared" si="7"/>
        <v>1</v>
      </c>
      <c r="I295" s="4">
        <f t="shared" si="7"/>
        <v>0</v>
      </c>
      <c r="J295" s="4">
        <f t="shared" si="6"/>
        <v>0</v>
      </c>
    </row>
    <row r="296" spans="1:10" x14ac:dyDescent="0.35">
      <c r="A296">
        <v>141100</v>
      </c>
      <c r="C296">
        <v>1</v>
      </c>
      <c r="F296">
        <v>1</v>
      </c>
      <c r="G296" s="4">
        <f t="shared" si="7"/>
        <v>0</v>
      </c>
      <c r="H296" s="4">
        <f t="shared" si="7"/>
        <v>1</v>
      </c>
      <c r="I296" s="4">
        <f t="shared" si="7"/>
        <v>0</v>
      </c>
      <c r="J296" s="4">
        <f t="shared" si="6"/>
        <v>0</v>
      </c>
    </row>
    <row r="297" spans="1:10" x14ac:dyDescent="0.35">
      <c r="A297">
        <v>142400</v>
      </c>
      <c r="C297">
        <v>1</v>
      </c>
      <c r="F297">
        <v>1</v>
      </c>
      <c r="G297" s="4">
        <f t="shared" si="7"/>
        <v>0</v>
      </c>
      <c r="H297" s="4">
        <f t="shared" si="7"/>
        <v>1</v>
      </c>
      <c r="I297" s="4">
        <f t="shared" si="7"/>
        <v>0</v>
      </c>
      <c r="J297" s="4">
        <f t="shared" si="6"/>
        <v>0</v>
      </c>
    </row>
    <row r="298" spans="1:10" x14ac:dyDescent="0.35">
      <c r="A298">
        <v>145000</v>
      </c>
      <c r="C298">
        <v>1</v>
      </c>
      <c r="F298">
        <v>1</v>
      </c>
      <c r="G298" s="4">
        <f t="shared" si="7"/>
        <v>0</v>
      </c>
      <c r="H298" s="4">
        <f t="shared" si="7"/>
        <v>1</v>
      </c>
      <c r="I298" s="4">
        <f t="shared" si="7"/>
        <v>0</v>
      </c>
      <c r="J298" s="4">
        <f t="shared" si="6"/>
        <v>0</v>
      </c>
    </row>
    <row r="299" spans="1:10" x14ac:dyDescent="0.35">
      <c r="A299">
        <v>145500</v>
      </c>
      <c r="B299">
        <v>1</v>
      </c>
      <c r="F299">
        <v>1</v>
      </c>
      <c r="G299" s="4">
        <f t="shared" si="7"/>
        <v>1</v>
      </c>
      <c r="H299" s="4">
        <f t="shared" si="7"/>
        <v>0</v>
      </c>
      <c r="I299" s="4">
        <f t="shared" si="7"/>
        <v>0</v>
      </c>
      <c r="J299" s="4">
        <f t="shared" si="6"/>
        <v>0</v>
      </c>
    </row>
    <row r="300" spans="1:10" x14ac:dyDescent="0.35">
      <c r="A300">
        <v>145600</v>
      </c>
      <c r="C300">
        <v>1</v>
      </c>
      <c r="F300">
        <v>1</v>
      </c>
      <c r="G300" s="4">
        <f t="shared" si="7"/>
        <v>0</v>
      </c>
      <c r="H300" s="4">
        <f t="shared" si="7"/>
        <v>1</v>
      </c>
      <c r="I300" s="4">
        <f t="shared" si="7"/>
        <v>0</v>
      </c>
      <c r="J300" s="4">
        <f t="shared" si="6"/>
        <v>0</v>
      </c>
    </row>
    <row r="301" spans="1:10" x14ac:dyDescent="0.35">
      <c r="A301">
        <v>146400</v>
      </c>
      <c r="E301">
        <v>1</v>
      </c>
      <c r="F301">
        <v>1</v>
      </c>
      <c r="G301" s="4">
        <f t="shared" si="7"/>
        <v>0</v>
      </c>
      <c r="H301" s="4">
        <f t="shared" si="7"/>
        <v>0</v>
      </c>
      <c r="I301" s="4">
        <f t="shared" si="7"/>
        <v>0</v>
      </c>
      <c r="J301" s="4">
        <f t="shared" si="6"/>
        <v>1</v>
      </c>
    </row>
    <row r="302" spans="1:10" x14ac:dyDescent="0.35">
      <c r="A302">
        <v>147800</v>
      </c>
      <c r="C302">
        <v>2</v>
      </c>
      <c r="F302">
        <v>2</v>
      </c>
      <c r="G302" s="4">
        <f t="shared" si="7"/>
        <v>0</v>
      </c>
      <c r="H302" s="4">
        <f t="shared" si="7"/>
        <v>1</v>
      </c>
      <c r="I302" s="4">
        <f t="shared" si="7"/>
        <v>0</v>
      </c>
      <c r="J302" s="4">
        <f t="shared" si="6"/>
        <v>0</v>
      </c>
    </row>
    <row r="303" spans="1:10" x14ac:dyDescent="0.35">
      <c r="A303">
        <v>148400</v>
      </c>
      <c r="E303">
        <v>1</v>
      </c>
      <c r="F303">
        <v>1</v>
      </c>
      <c r="G303" s="4">
        <f t="shared" si="7"/>
        <v>0</v>
      </c>
      <c r="H303" s="4">
        <f t="shared" si="7"/>
        <v>0</v>
      </c>
      <c r="I303" s="4">
        <f t="shared" si="7"/>
        <v>0</v>
      </c>
      <c r="J303" s="4">
        <f t="shared" si="6"/>
        <v>1</v>
      </c>
    </row>
    <row r="304" spans="1:10" x14ac:dyDescent="0.35">
      <c r="A304">
        <v>149600</v>
      </c>
      <c r="E304">
        <v>1</v>
      </c>
      <c r="F304">
        <v>1</v>
      </c>
      <c r="G304" s="4">
        <f t="shared" si="7"/>
        <v>0</v>
      </c>
      <c r="H304" s="4">
        <f t="shared" si="7"/>
        <v>0</v>
      </c>
      <c r="I304" s="4">
        <f t="shared" si="7"/>
        <v>0</v>
      </c>
      <c r="J304" s="4">
        <f t="shared" si="6"/>
        <v>1</v>
      </c>
    </row>
    <row r="305" spans="1:10" x14ac:dyDescent="0.35">
      <c r="A305">
        <v>150500</v>
      </c>
      <c r="E305">
        <v>1</v>
      </c>
      <c r="F305">
        <v>1</v>
      </c>
      <c r="G305" s="4">
        <f t="shared" si="7"/>
        <v>0</v>
      </c>
      <c r="H305" s="4">
        <f t="shared" si="7"/>
        <v>0</v>
      </c>
      <c r="I305" s="4">
        <f t="shared" si="7"/>
        <v>0</v>
      </c>
      <c r="J305" s="4">
        <f t="shared" si="6"/>
        <v>1</v>
      </c>
    </row>
    <row r="306" spans="1:10" x14ac:dyDescent="0.35">
      <c r="A306">
        <v>150600</v>
      </c>
      <c r="C306">
        <v>1</v>
      </c>
      <c r="F306">
        <v>1</v>
      </c>
      <c r="G306" s="4">
        <f t="shared" si="7"/>
        <v>0</v>
      </c>
      <c r="H306" s="4">
        <f t="shared" si="7"/>
        <v>1</v>
      </c>
      <c r="I306" s="4">
        <f t="shared" si="7"/>
        <v>0</v>
      </c>
      <c r="J306" s="4">
        <f t="shared" si="6"/>
        <v>0</v>
      </c>
    </row>
    <row r="307" spans="1:10" x14ac:dyDescent="0.35">
      <c r="A307">
        <v>151300</v>
      </c>
      <c r="C307">
        <v>1</v>
      </c>
      <c r="F307">
        <v>1</v>
      </c>
      <c r="G307" s="4">
        <f t="shared" si="7"/>
        <v>0</v>
      </c>
      <c r="H307" s="4">
        <f t="shared" si="7"/>
        <v>1</v>
      </c>
      <c r="I307" s="4">
        <f t="shared" si="7"/>
        <v>0</v>
      </c>
      <c r="J307" s="4">
        <f t="shared" si="6"/>
        <v>0</v>
      </c>
    </row>
    <row r="308" spans="1:10" x14ac:dyDescent="0.35">
      <c r="A308">
        <v>153600</v>
      </c>
      <c r="C308">
        <v>1</v>
      </c>
      <c r="F308">
        <v>1</v>
      </c>
      <c r="G308" s="4">
        <f t="shared" si="7"/>
        <v>0</v>
      </c>
      <c r="H308" s="4">
        <f t="shared" si="7"/>
        <v>1</v>
      </c>
      <c r="I308" s="4">
        <f t="shared" si="7"/>
        <v>0</v>
      </c>
      <c r="J308" s="4">
        <f t="shared" si="6"/>
        <v>0</v>
      </c>
    </row>
    <row r="309" spans="1:10" x14ac:dyDescent="0.35">
      <c r="A309">
        <v>153700</v>
      </c>
      <c r="C309">
        <v>1</v>
      </c>
      <c r="D309">
        <v>2</v>
      </c>
      <c r="F309">
        <v>3</v>
      </c>
      <c r="G309" s="4">
        <f t="shared" si="7"/>
        <v>0</v>
      </c>
      <c r="H309" s="4">
        <f t="shared" si="7"/>
        <v>0.33333333333333331</v>
      </c>
      <c r="I309" s="4">
        <f t="shared" si="7"/>
        <v>0.66666666666666663</v>
      </c>
      <c r="J309" s="4">
        <f t="shared" si="6"/>
        <v>0</v>
      </c>
    </row>
    <row r="310" spans="1:10" x14ac:dyDescent="0.35">
      <c r="A310">
        <v>153800</v>
      </c>
      <c r="C310">
        <v>1</v>
      </c>
      <c r="F310">
        <v>1</v>
      </c>
      <c r="G310" s="4">
        <f t="shared" si="7"/>
        <v>0</v>
      </c>
      <c r="H310" s="4">
        <f t="shared" si="7"/>
        <v>1</v>
      </c>
      <c r="I310" s="4">
        <f t="shared" si="7"/>
        <v>0</v>
      </c>
      <c r="J310" s="4">
        <f t="shared" si="6"/>
        <v>0</v>
      </c>
    </row>
    <row r="311" spans="1:10" x14ac:dyDescent="0.35">
      <c r="A311">
        <v>154500</v>
      </c>
      <c r="B311">
        <v>1</v>
      </c>
      <c r="F311">
        <v>1</v>
      </c>
      <c r="G311" s="4">
        <f t="shared" si="7"/>
        <v>1</v>
      </c>
      <c r="H311" s="4">
        <f t="shared" si="7"/>
        <v>0</v>
      </c>
      <c r="I311" s="4">
        <f t="shared" si="7"/>
        <v>0</v>
      </c>
      <c r="J311" s="4">
        <f t="shared" si="6"/>
        <v>0</v>
      </c>
    </row>
    <row r="312" spans="1:10" x14ac:dyDescent="0.35">
      <c r="A312">
        <v>156800</v>
      </c>
      <c r="C312">
        <v>2</v>
      </c>
      <c r="F312">
        <v>2</v>
      </c>
      <c r="G312" s="4">
        <f t="shared" si="7"/>
        <v>0</v>
      </c>
      <c r="H312" s="4">
        <f t="shared" si="7"/>
        <v>1</v>
      </c>
      <c r="I312" s="4">
        <f t="shared" si="7"/>
        <v>0</v>
      </c>
      <c r="J312" s="4">
        <f t="shared" si="6"/>
        <v>0</v>
      </c>
    </row>
    <row r="313" spans="1:10" x14ac:dyDescent="0.35">
      <c r="A313">
        <v>157300</v>
      </c>
      <c r="C313">
        <v>1</v>
      </c>
      <c r="F313">
        <v>1</v>
      </c>
      <c r="G313" s="4">
        <f t="shared" si="7"/>
        <v>0</v>
      </c>
      <c r="H313" s="4">
        <f t="shared" si="7"/>
        <v>1</v>
      </c>
      <c r="I313" s="4">
        <f t="shared" si="7"/>
        <v>0</v>
      </c>
      <c r="J313" s="4">
        <f t="shared" si="6"/>
        <v>0</v>
      </c>
    </row>
    <row r="314" spans="1:10" x14ac:dyDescent="0.35">
      <c r="A314">
        <v>159800</v>
      </c>
      <c r="C314">
        <v>1</v>
      </c>
      <c r="F314">
        <v>1</v>
      </c>
      <c r="G314" s="4">
        <f t="shared" si="7"/>
        <v>0</v>
      </c>
      <c r="H314" s="4">
        <f t="shared" si="7"/>
        <v>1</v>
      </c>
      <c r="I314" s="4">
        <f t="shared" si="7"/>
        <v>0</v>
      </c>
      <c r="J314" s="4">
        <f t="shared" si="6"/>
        <v>0</v>
      </c>
    </row>
    <row r="315" spans="1:10" x14ac:dyDescent="0.35">
      <c r="A315">
        <v>160400</v>
      </c>
      <c r="C315">
        <v>1</v>
      </c>
      <c r="F315">
        <v>1</v>
      </c>
      <c r="G315" s="4">
        <f t="shared" si="7"/>
        <v>0</v>
      </c>
      <c r="H315" s="4">
        <f t="shared" si="7"/>
        <v>1</v>
      </c>
      <c r="I315" s="4">
        <f t="shared" si="7"/>
        <v>0</v>
      </c>
      <c r="J315" s="4">
        <f t="shared" si="6"/>
        <v>0</v>
      </c>
    </row>
    <row r="316" spans="1:10" x14ac:dyDescent="0.35">
      <c r="A316">
        <v>161900</v>
      </c>
      <c r="C316">
        <v>1</v>
      </c>
      <c r="F316">
        <v>1</v>
      </c>
      <c r="G316" s="4">
        <f t="shared" si="7"/>
        <v>0</v>
      </c>
      <c r="H316" s="4">
        <f t="shared" si="7"/>
        <v>1</v>
      </c>
      <c r="I316" s="4">
        <f t="shared" si="7"/>
        <v>0</v>
      </c>
      <c r="J316" s="4">
        <f t="shared" si="6"/>
        <v>0</v>
      </c>
    </row>
    <row r="317" spans="1:10" x14ac:dyDescent="0.35">
      <c r="A317">
        <v>163600</v>
      </c>
      <c r="C317">
        <v>1</v>
      </c>
      <c r="F317">
        <v>1</v>
      </c>
      <c r="G317" s="4">
        <f t="shared" si="7"/>
        <v>0</v>
      </c>
      <c r="H317" s="4">
        <f t="shared" si="7"/>
        <v>1</v>
      </c>
      <c r="I317" s="4">
        <f t="shared" si="7"/>
        <v>0</v>
      </c>
      <c r="J317" s="4">
        <f t="shared" si="6"/>
        <v>0</v>
      </c>
    </row>
    <row r="318" spans="1:10" x14ac:dyDescent="0.35">
      <c r="A318">
        <v>163800</v>
      </c>
      <c r="C318">
        <v>1</v>
      </c>
      <c r="F318">
        <v>1</v>
      </c>
      <c r="G318" s="4">
        <f t="shared" si="7"/>
        <v>0</v>
      </c>
      <c r="H318" s="4">
        <f t="shared" si="7"/>
        <v>1</v>
      </c>
      <c r="I318" s="4">
        <f t="shared" si="7"/>
        <v>0</v>
      </c>
      <c r="J318" s="4">
        <f t="shared" si="6"/>
        <v>0</v>
      </c>
    </row>
    <row r="319" spans="1:10" x14ac:dyDescent="0.35">
      <c r="A319">
        <v>164100</v>
      </c>
      <c r="C319">
        <v>1</v>
      </c>
      <c r="F319">
        <v>1</v>
      </c>
      <c r="G319" s="4">
        <f t="shared" si="7"/>
        <v>0</v>
      </c>
      <c r="H319" s="4">
        <f t="shared" si="7"/>
        <v>1</v>
      </c>
      <c r="I319" s="4">
        <f t="shared" si="7"/>
        <v>0</v>
      </c>
      <c r="J319" s="4">
        <f t="shared" si="6"/>
        <v>0</v>
      </c>
    </row>
    <row r="320" spans="1:10" x14ac:dyDescent="0.35">
      <c r="A320">
        <v>164500</v>
      </c>
      <c r="C320">
        <v>1</v>
      </c>
      <c r="F320">
        <v>1</v>
      </c>
      <c r="G320" s="4">
        <f t="shared" si="7"/>
        <v>0</v>
      </c>
      <c r="H320" s="4">
        <f t="shared" si="7"/>
        <v>1</v>
      </c>
      <c r="I320" s="4">
        <f t="shared" si="7"/>
        <v>0</v>
      </c>
      <c r="J320" s="4">
        <f t="shared" si="6"/>
        <v>0</v>
      </c>
    </row>
    <row r="321" spans="1:10" x14ac:dyDescent="0.35">
      <c r="A321">
        <v>167400</v>
      </c>
      <c r="C321">
        <v>1</v>
      </c>
      <c r="F321">
        <v>1</v>
      </c>
      <c r="G321" s="4">
        <f t="shared" si="7"/>
        <v>0</v>
      </c>
      <c r="H321" s="4">
        <f t="shared" si="7"/>
        <v>1</v>
      </c>
      <c r="I321" s="4">
        <f t="shared" si="7"/>
        <v>0</v>
      </c>
      <c r="J321" s="4">
        <f t="shared" si="6"/>
        <v>0</v>
      </c>
    </row>
    <row r="322" spans="1:10" x14ac:dyDescent="0.35">
      <c r="A322">
        <v>167500</v>
      </c>
      <c r="C322">
        <v>1</v>
      </c>
      <c r="F322">
        <v>1</v>
      </c>
      <c r="G322" s="4">
        <f t="shared" si="7"/>
        <v>0</v>
      </c>
      <c r="H322" s="4">
        <f t="shared" si="7"/>
        <v>1</v>
      </c>
      <c r="I322" s="4">
        <f t="shared" si="7"/>
        <v>0</v>
      </c>
      <c r="J322" s="4">
        <f t="shared" si="7"/>
        <v>0</v>
      </c>
    </row>
    <row r="323" spans="1:10" x14ac:dyDescent="0.35">
      <c r="A323">
        <v>168500</v>
      </c>
      <c r="C323">
        <v>1</v>
      </c>
      <c r="F323">
        <v>1</v>
      </c>
      <c r="G323" s="4">
        <f t="shared" ref="G323:J372" si="8">B323/$F323</f>
        <v>0</v>
      </c>
      <c r="H323" s="4">
        <f t="shared" si="8"/>
        <v>1</v>
      </c>
      <c r="I323" s="4">
        <f t="shared" si="8"/>
        <v>0</v>
      </c>
      <c r="J323" s="4">
        <f t="shared" si="8"/>
        <v>0</v>
      </c>
    </row>
    <row r="324" spans="1:10" x14ac:dyDescent="0.35">
      <c r="A324">
        <v>168600</v>
      </c>
      <c r="C324">
        <v>1</v>
      </c>
      <c r="F324">
        <v>1</v>
      </c>
      <c r="G324" s="4">
        <f t="shared" si="8"/>
        <v>0</v>
      </c>
      <c r="H324" s="4">
        <f t="shared" si="8"/>
        <v>1</v>
      </c>
      <c r="I324" s="4">
        <f t="shared" si="8"/>
        <v>0</v>
      </c>
      <c r="J324" s="4">
        <f t="shared" si="8"/>
        <v>0</v>
      </c>
    </row>
    <row r="325" spans="1:10" x14ac:dyDescent="0.35">
      <c r="A325">
        <v>168700</v>
      </c>
      <c r="C325">
        <v>1</v>
      </c>
      <c r="F325">
        <v>1</v>
      </c>
      <c r="G325" s="4">
        <f t="shared" si="8"/>
        <v>0</v>
      </c>
      <c r="H325" s="4">
        <f t="shared" si="8"/>
        <v>1</v>
      </c>
      <c r="I325" s="4">
        <f t="shared" si="8"/>
        <v>0</v>
      </c>
      <c r="J325" s="4">
        <f t="shared" si="8"/>
        <v>0</v>
      </c>
    </row>
    <row r="326" spans="1:10" x14ac:dyDescent="0.35">
      <c r="A326">
        <v>170400</v>
      </c>
      <c r="C326">
        <v>1</v>
      </c>
      <c r="F326">
        <v>1</v>
      </c>
      <c r="G326" s="4">
        <f t="shared" si="8"/>
        <v>0</v>
      </c>
      <c r="H326" s="4">
        <f t="shared" si="8"/>
        <v>1</v>
      </c>
      <c r="I326" s="4">
        <f t="shared" si="8"/>
        <v>0</v>
      </c>
      <c r="J326" s="4">
        <f t="shared" si="8"/>
        <v>0</v>
      </c>
    </row>
    <row r="327" spans="1:10" x14ac:dyDescent="0.35">
      <c r="A327">
        <v>170600</v>
      </c>
      <c r="C327">
        <v>2</v>
      </c>
      <c r="F327">
        <v>2</v>
      </c>
      <c r="G327" s="4">
        <f t="shared" si="8"/>
        <v>0</v>
      </c>
      <c r="H327" s="4">
        <f t="shared" si="8"/>
        <v>1</v>
      </c>
      <c r="I327" s="4">
        <f t="shared" si="8"/>
        <v>0</v>
      </c>
      <c r="J327" s="4">
        <f t="shared" si="8"/>
        <v>0</v>
      </c>
    </row>
    <row r="328" spans="1:10" x14ac:dyDescent="0.35">
      <c r="A328">
        <v>170700</v>
      </c>
      <c r="B328">
        <v>1</v>
      </c>
      <c r="F328">
        <v>1</v>
      </c>
      <c r="G328" s="4">
        <f t="shared" si="8"/>
        <v>1</v>
      </c>
      <c r="H328" s="4">
        <f t="shared" si="8"/>
        <v>0</v>
      </c>
      <c r="I328" s="4">
        <f t="shared" si="8"/>
        <v>0</v>
      </c>
      <c r="J328" s="4">
        <f t="shared" si="8"/>
        <v>0</v>
      </c>
    </row>
    <row r="329" spans="1:10" x14ac:dyDescent="0.35">
      <c r="A329">
        <v>170800</v>
      </c>
      <c r="C329">
        <v>1</v>
      </c>
      <c r="F329">
        <v>1</v>
      </c>
      <c r="G329" s="4">
        <f t="shared" si="8"/>
        <v>0</v>
      </c>
      <c r="H329" s="4">
        <f t="shared" si="8"/>
        <v>1</v>
      </c>
      <c r="I329" s="4">
        <f t="shared" si="8"/>
        <v>0</v>
      </c>
      <c r="J329" s="4">
        <f t="shared" si="8"/>
        <v>0</v>
      </c>
    </row>
    <row r="330" spans="1:10" x14ac:dyDescent="0.35">
      <c r="A330">
        <v>171000</v>
      </c>
      <c r="B330">
        <v>1</v>
      </c>
      <c r="F330">
        <v>1</v>
      </c>
      <c r="G330" s="4">
        <f t="shared" si="8"/>
        <v>1</v>
      </c>
      <c r="H330" s="4">
        <f t="shared" si="8"/>
        <v>0</v>
      </c>
      <c r="I330" s="4">
        <f t="shared" si="8"/>
        <v>0</v>
      </c>
      <c r="J330" s="4">
        <f t="shared" si="8"/>
        <v>0</v>
      </c>
    </row>
    <row r="331" spans="1:10" x14ac:dyDescent="0.35">
      <c r="A331">
        <v>171300</v>
      </c>
      <c r="C331">
        <v>1</v>
      </c>
      <c r="F331">
        <v>1</v>
      </c>
      <c r="G331" s="4">
        <f t="shared" si="8"/>
        <v>0</v>
      </c>
      <c r="H331" s="4">
        <f t="shared" si="8"/>
        <v>1</v>
      </c>
      <c r="I331" s="4">
        <f t="shared" si="8"/>
        <v>0</v>
      </c>
      <c r="J331" s="4">
        <f t="shared" si="8"/>
        <v>0</v>
      </c>
    </row>
    <row r="332" spans="1:10" x14ac:dyDescent="0.35">
      <c r="A332">
        <v>172000</v>
      </c>
      <c r="C332">
        <v>1</v>
      </c>
      <c r="F332">
        <v>1</v>
      </c>
      <c r="G332" s="4">
        <f t="shared" si="8"/>
        <v>0</v>
      </c>
      <c r="H332" s="4">
        <f t="shared" si="8"/>
        <v>1</v>
      </c>
      <c r="I332" s="4">
        <f t="shared" si="8"/>
        <v>0</v>
      </c>
      <c r="J332" s="4">
        <f t="shared" si="8"/>
        <v>0</v>
      </c>
    </row>
    <row r="333" spans="1:10" x14ac:dyDescent="0.35">
      <c r="A333">
        <v>172700</v>
      </c>
      <c r="E333">
        <v>1</v>
      </c>
      <c r="F333">
        <v>1</v>
      </c>
      <c r="G333" s="4">
        <f t="shared" si="8"/>
        <v>0</v>
      </c>
      <c r="H333" s="4">
        <f t="shared" si="8"/>
        <v>0</v>
      </c>
      <c r="I333" s="4">
        <f t="shared" si="8"/>
        <v>0</v>
      </c>
      <c r="J333" s="4">
        <f t="shared" si="8"/>
        <v>1</v>
      </c>
    </row>
    <row r="334" spans="1:10" x14ac:dyDescent="0.35">
      <c r="A334">
        <v>173800</v>
      </c>
      <c r="E334">
        <v>1</v>
      </c>
      <c r="F334">
        <v>1</v>
      </c>
      <c r="G334" s="4">
        <f t="shared" si="8"/>
        <v>0</v>
      </c>
      <c r="H334" s="4">
        <f t="shared" si="8"/>
        <v>0</v>
      </c>
      <c r="I334" s="4">
        <f t="shared" si="8"/>
        <v>0</v>
      </c>
      <c r="J334" s="4">
        <f t="shared" si="8"/>
        <v>1</v>
      </c>
    </row>
    <row r="335" spans="1:10" x14ac:dyDescent="0.35">
      <c r="A335">
        <v>173900</v>
      </c>
      <c r="B335">
        <v>1</v>
      </c>
      <c r="F335">
        <v>1</v>
      </c>
      <c r="G335" s="4">
        <f t="shared" si="8"/>
        <v>1</v>
      </c>
      <c r="H335" s="4">
        <f t="shared" si="8"/>
        <v>0</v>
      </c>
      <c r="I335" s="4">
        <f t="shared" si="8"/>
        <v>0</v>
      </c>
      <c r="J335" s="4">
        <f t="shared" si="8"/>
        <v>0</v>
      </c>
    </row>
    <row r="336" spans="1:10" x14ac:dyDescent="0.35">
      <c r="A336">
        <v>174500</v>
      </c>
      <c r="E336">
        <v>1</v>
      </c>
      <c r="F336">
        <v>1</v>
      </c>
      <c r="G336" s="4">
        <f t="shared" si="8"/>
        <v>0</v>
      </c>
      <c r="H336" s="4">
        <f t="shared" si="8"/>
        <v>0</v>
      </c>
      <c r="I336" s="4">
        <f t="shared" si="8"/>
        <v>0</v>
      </c>
      <c r="J336" s="4">
        <f t="shared" si="8"/>
        <v>1</v>
      </c>
    </row>
    <row r="337" spans="1:10" x14ac:dyDescent="0.35">
      <c r="A337">
        <v>177700</v>
      </c>
      <c r="E337">
        <v>1</v>
      </c>
      <c r="F337">
        <v>1</v>
      </c>
      <c r="G337" s="4">
        <f t="shared" si="8"/>
        <v>0</v>
      </c>
      <c r="H337" s="4">
        <f t="shared" si="8"/>
        <v>0</v>
      </c>
      <c r="I337" s="4">
        <f t="shared" si="8"/>
        <v>0</v>
      </c>
      <c r="J337" s="4">
        <f t="shared" si="8"/>
        <v>1</v>
      </c>
    </row>
    <row r="338" spans="1:10" x14ac:dyDescent="0.35">
      <c r="A338">
        <v>178200</v>
      </c>
      <c r="C338">
        <v>1</v>
      </c>
      <c r="F338">
        <v>1</v>
      </c>
      <c r="G338" s="4">
        <f t="shared" si="8"/>
        <v>0</v>
      </c>
      <c r="H338" s="4">
        <f t="shared" si="8"/>
        <v>1</v>
      </c>
      <c r="I338" s="4">
        <f t="shared" si="8"/>
        <v>0</v>
      </c>
      <c r="J338" s="4">
        <f t="shared" si="8"/>
        <v>0</v>
      </c>
    </row>
    <row r="339" spans="1:10" x14ac:dyDescent="0.35">
      <c r="A339">
        <v>179100</v>
      </c>
      <c r="C339">
        <v>1</v>
      </c>
      <c r="F339">
        <v>1</v>
      </c>
      <c r="G339" s="4">
        <f t="shared" si="8"/>
        <v>0</v>
      </c>
      <c r="H339" s="4">
        <f t="shared" si="8"/>
        <v>1</v>
      </c>
      <c r="I339" s="4">
        <f t="shared" si="8"/>
        <v>0</v>
      </c>
      <c r="J339" s="4">
        <f t="shared" si="8"/>
        <v>0</v>
      </c>
    </row>
    <row r="340" spans="1:10" x14ac:dyDescent="0.35">
      <c r="A340">
        <v>180200</v>
      </c>
      <c r="C340">
        <v>1</v>
      </c>
      <c r="F340">
        <v>1</v>
      </c>
      <c r="G340" s="4">
        <f t="shared" si="8"/>
        <v>0</v>
      </c>
      <c r="H340" s="4">
        <f t="shared" si="8"/>
        <v>1</v>
      </c>
      <c r="I340" s="4">
        <f t="shared" si="8"/>
        <v>0</v>
      </c>
      <c r="J340" s="4">
        <f t="shared" si="8"/>
        <v>0</v>
      </c>
    </row>
    <row r="341" spans="1:10" x14ac:dyDescent="0.35">
      <c r="A341">
        <v>180400</v>
      </c>
      <c r="C341">
        <v>1</v>
      </c>
      <c r="F341">
        <v>1</v>
      </c>
      <c r="G341" s="4">
        <f t="shared" si="8"/>
        <v>0</v>
      </c>
      <c r="H341" s="4">
        <f t="shared" si="8"/>
        <v>1</v>
      </c>
      <c r="I341" s="4">
        <f t="shared" si="8"/>
        <v>0</v>
      </c>
      <c r="J341" s="4">
        <f t="shared" si="8"/>
        <v>0</v>
      </c>
    </row>
    <row r="342" spans="1:10" x14ac:dyDescent="0.35">
      <c r="A342">
        <v>180800</v>
      </c>
      <c r="C342">
        <v>1</v>
      </c>
      <c r="F342">
        <v>1</v>
      </c>
      <c r="G342" s="4">
        <f t="shared" si="8"/>
        <v>0</v>
      </c>
      <c r="H342" s="4">
        <f t="shared" si="8"/>
        <v>1</v>
      </c>
      <c r="I342" s="4">
        <f t="shared" si="8"/>
        <v>0</v>
      </c>
      <c r="J342" s="4">
        <f t="shared" si="8"/>
        <v>0</v>
      </c>
    </row>
    <row r="343" spans="1:10" x14ac:dyDescent="0.35">
      <c r="A343">
        <v>181200</v>
      </c>
      <c r="C343">
        <v>1</v>
      </c>
      <c r="F343">
        <v>1</v>
      </c>
      <c r="G343" s="4">
        <f t="shared" si="8"/>
        <v>0</v>
      </c>
      <c r="H343" s="4">
        <f t="shared" si="8"/>
        <v>1</v>
      </c>
      <c r="I343" s="4">
        <f t="shared" si="8"/>
        <v>0</v>
      </c>
      <c r="J343" s="4">
        <f t="shared" si="8"/>
        <v>0</v>
      </c>
    </row>
    <row r="344" spans="1:10" x14ac:dyDescent="0.35">
      <c r="A344">
        <v>182400</v>
      </c>
      <c r="C344">
        <v>1</v>
      </c>
      <c r="F344">
        <v>1</v>
      </c>
      <c r="G344" s="4">
        <f t="shared" si="8"/>
        <v>0</v>
      </c>
      <c r="H344" s="4">
        <f t="shared" si="8"/>
        <v>1</v>
      </c>
      <c r="I344" s="4">
        <f t="shared" si="8"/>
        <v>0</v>
      </c>
      <c r="J344" s="4">
        <f t="shared" si="8"/>
        <v>0</v>
      </c>
    </row>
    <row r="345" spans="1:10" x14ac:dyDescent="0.35">
      <c r="A345">
        <v>182800</v>
      </c>
      <c r="B345">
        <v>1</v>
      </c>
      <c r="F345">
        <v>1</v>
      </c>
      <c r="G345" s="4">
        <f t="shared" si="8"/>
        <v>1</v>
      </c>
      <c r="H345" s="4">
        <f t="shared" si="8"/>
        <v>0</v>
      </c>
      <c r="I345" s="4">
        <f t="shared" si="8"/>
        <v>0</v>
      </c>
      <c r="J345" s="4">
        <f t="shared" si="8"/>
        <v>0</v>
      </c>
    </row>
    <row r="346" spans="1:10" x14ac:dyDescent="0.35">
      <c r="A346">
        <v>183800</v>
      </c>
      <c r="C346">
        <v>1</v>
      </c>
      <c r="F346">
        <v>1</v>
      </c>
      <c r="G346" s="4">
        <f t="shared" si="8"/>
        <v>0</v>
      </c>
      <c r="H346" s="4">
        <f t="shared" si="8"/>
        <v>1</v>
      </c>
      <c r="I346" s="4">
        <f t="shared" si="8"/>
        <v>0</v>
      </c>
      <c r="J346" s="4">
        <f t="shared" si="8"/>
        <v>0</v>
      </c>
    </row>
    <row r="347" spans="1:10" x14ac:dyDescent="0.35">
      <c r="A347">
        <v>184100</v>
      </c>
      <c r="C347">
        <v>1</v>
      </c>
      <c r="F347">
        <v>1</v>
      </c>
      <c r="G347" s="4">
        <f t="shared" si="8"/>
        <v>0</v>
      </c>
      <c r="H347" s="4">
        <f t="shared" si="8"/>
        <v>1</v>
      </c>
      <c r="I347" s="4">
        <f t="shared" si="8"/>
        <v>0</v>
      </c>
      <c r="J347" s="4">
        <f t="shared" si="8"/>
        <v>0</v>
      </c>
    </row>
    <row r="348" spans="1:10" x14ac:dyDescent="0.35">
      <c r="A348">
        <v>184800</v>
      </c>
      <c r="C348">
        <v>1</v>
      </c>
      <c r="F348">
        <v>1</v>
      </c>
      <c r="G348" s="4">
        <f t="shared" si="8"/>
        <v>0</v>
      </c>
      <c r="H348" s="4">
        <f t="shared" si="8"/>
        <v>1</v>
      </c>
      <c r="I348" s="4">
        <f t="shared" si="8"/>
        <v>0</v>
      </c>
      <c r="J348" s="4">
        <f t="shared" si="8"/>
        <v>0</v>
      </c>
    </row>
    <row r="349" spans="1:10" x14ac:dyDescent="0.35">
      <c r="A349">
        <v>185900</v>
      </c>
      <c r="B349">
        <v>1</v>
      </c>
      <c r="F349">
        <v>1</v>
      </c>
      <c r="G349" s="4">
        <f t="shared" si="8"/>
        <v>1</v>
      </c>
      <c r="H349" s="4">
        <f t="shared" si="8"/>
        <v>0</v>
      </c>
      <c r="I349" s="4">
        <f t="shared" si="8"/>
        <v>0</v>
      </c>
      <c r="J349" s="4">
        <f t="shared" si="8"/>
        <v>0</v>
      </c>
    </row>
    <row r="350" spans="1:10" x14ac:dyDescent="0.35">
      <c r="A350">
        <v>187600</v>
      </c>
      <c r="C350">
        <v>1</v>
      </c>
      <c r="F350">
        <v>1</v>
      </c>
      <c r="G350" s="4">
        <f t="shared" si="8"/>
        <v>0</v>
      </c>
      <c r="H350" s="4">
        <f t="shared" si="8"/>
        <v>1</v>
      </c>
      <c r="I350" s="4">
        <f t="shared" si="8"/>
        <v>0</v>
      </c>
      <c r="J350" s="4">
        <f t="shared" si="8"/>
        <v>0</v>
      </c>
    </row>
    <row r="351" spans="1:10" x14ac:dyDescent="0.35">
      <c r="A351">
        <v>188100</v>
      </c>
      <c r="C351">
        <v>1</v>
      </c>
      <c r="F351">
        <v>1</v>
      </c>
      <c r="G351" s="4">
        <f t="shared" si="8"/>
        <v>0</v>
      </c>
      <c r="H351" s="4">
        <f t="shared" si="8"/>
        <v>1</v>
      </c>
      <c r="I351" s="4">
        <f t="shared" si="8"/>
        <v>0</v>
      </c>
      <c r="J351" s="4">
        <f t="shared" si="8"/>
        <v>0</v>
      </c>
    </row>
    <row r="352" spans="1:10" x14ac:dyDescent="0.35">
      <c r="A352">
        <v>188200</v>
      </c>
      <c r="C352">
        <v>1</v>
      </c>
      <c r="F352">
        <v>1</v>
      </c>
      <c r="G352" s="4">
        <f t="shared" si="8"/>
        <v>0</v>
      </c>
      <c r="H352" s="4">
        <f t="shared" si="8"/>
        <v>1</v>
      </c>
      <c r="I352" s="4">
        <f t="shared" si="8"/>
        <v>0</v>
      </c>
      <c r="J352" s="4">
        <f t="shared" si="8"/>
        <v>0</v>
      </c>
    </row>
    <row r="353" spans="1:10" x14ac:dyDescent="0.35">
      <c r="A353">
        <v>188800</v>
      </c>
      <c r="C353">
        <v>1</v>
      </c>
      <c r="F353">
        <v>1</v>
      </c>
      <c r="G353" s="4">
        <f t="shared" si="8"/>
        <v>0</v>
      </c>
      <c r="H353" s="4">
        <f t="shared" si="8"/>
        <v>1</v>
      </c>
      <c r="I353" s="4">
        <f t="shared" si="8"/>
        <v>0</v>
      </c>
      <c r="J353" s="4">
        <f t="shared" si="8"/>
        <v>0</v>
      </c>
    </row>
    <row r="354" spans="1:10" x14ac:dyDescent="0.35">
      <c r="A354">
        <v>189000</v>
      </c>
      <c r="C354">
        <v>1</v>
      </c>
      <c r="F354">
        <v>1</v>
      </c>
      <c r="G354" s="4">
        <f t="shared" si="8"/>
        <v>0</v>
      </c>
      <c r="H354" s="4">
        <f t="shared" si="8"/>
        <v>1</v>
      </c>
      <c r="I354" s="4">
        <f t="shared" si="8"/>
        <v>0</v>
      </c>
      <c r="J354" s="4">
        <f t="shared" si="8"/>
        <v>0</v>
      </c>
    </row>
    <row r="355" spans="1:10" x14ac:dyDescent="0.35">
      <c r="A355">
        <v>189200</v>
      </c>
      <c r="C355">
        <v>1</v>
      </c>
      <c r="F355">
        <v>1</v>
      </c>
      <c r="G355" s="4">
        <f t="shared" si="8"/>
        <v>0</v>
      </c>
      <c r="H355" s="4">
        <f t="shared" si="8"/>
        <v>1</v>
      </c>
      <c r="I355" s="4">
        <f t="shared" si="8"/>
        <v>0</v>
      </c>
      <c r="J355" s="4">
        <f t="shared" si="8"/>
        <v>0</v>
      </c>
    </row>
    <row r="356" spans="1:10" x14ac:dyDescent="0.35">
      <c r="A356">
        <v>189400</v>
      </c>
      <c r="C356">
        <v>1</v>
      </c>
      <c r="F356">
        <v>1</v>
      </c>
      <c r="G356" s="4">
        <f t="shared" si="8"/>
        <v>0</v>
      </c>
      <c r="H356" s="4">
        <f t="shared" si="8"/>
        <v>1</v>
      </c>
      <c r="I356" s="4">
        <f t="shared" si="8"/>
        <v>0</v>
      </c>
      <c r="J356" s="4">
        <f t="shared" si="8"/>
        <v>0</v>
      </c>
    </row>
    <row r="357" spans="1:10" x14ac:dyDescent="0.35">
      <c r="A357">
        <v>189500</v>
      </c>
      <c r="D357">
        <v>1</v>
      </c>
      <c r="F357">
        <v>1</v>
      </c>
      <c r="G357" s="4">
        <f t="shared" si="8"/>
        <v>0</v>
      </c>
      <c r="H357" s="4">
        <f t="shared" si="8"/>
        <v>0</v>
      </c>
      <c r="I357" s="4">
        <f t="shared" si="8"/>
        <v>1</v>
      </c>
      <c r="J357" s="4">
        <f t="shared" si="8"/>
        <v>0</v>
      </c>
    </row>
    <row r="358" spans="1:10" x14ac:dyDescent="0.35">
      <c r="A358">
        <v>191000</v>
      </c>
      <c r="B358">
        <v>2</v>
      </c>
      <c r="F358">
        <v>2</v>
      </c>
      <c r="G358" s="4">
        <f t="shared" si="8"/>
        <v>1</v>
      </c>
      <c r="H358" s="4">
        <f t="shared" si="8"/>
        <v>0</v>
      </c>
      <c r="I358" s="4">
        <f t="shared" si="8"/>
        <v>0</v>
      </c>
      <c r="J358" s="4">
        <f t="shared" si="8"/>
        <v>0</v>
      </c>
    </row>
    <row r="359" spans="1:10" x14ac:dyDescent="0.35">
      <c r="A359">
        <v>191200</v>
      </c>
      <c r="E359">
        <v>1</v>
      </c>
      <c r="F359">
        <v>1</v>
      </c>
      <c r="G359" s="4">
        <f t="shared" si="8"/>
        <v>0</v>
      </c>
      <c r="H359" s="4">
        <f t="shared" si="8"/>
        <v>0</v>
      </c>
      <c r="I359" s="4">
        <f t="shared" si="8"/>
        <v>0</v>
      </c>
      <c r="J359" s="4">
        <f t="shared" si="8"/>
        <v>1</v>
      </c>
    </row>
    <row r="360" spans="1:10" x14ac:dyDescent="0.35">
      <c r="A360">
        <v>191300</v>
      </c>
      <c r="B360">
        <v>1</v>
      </c>
      <c r="F360">
        <v>1</v>
      </c>
      <c r="G360" s="4">
        <f t="shared" si="8"/>
        <v>1</v>
      </c>
      <c r="H360" s="4">
        <f t="shared" si="8"/>
        <v>0</v>
      </c>
      <c r="I360" s="4">
        <f t="shared" si="8"/>
        <v>0</v>
      </c>
      <c r="J360" s="4">
        <f t="shared" si="8"/>
        <v>0</v>
      </c>
    </row>
    <row r="361" spans="1:10" x14ac:dyDescent="0.35">
      <c r="A361">
        <v>191500</v>
      </c>
      <c r="C361">
        <v>1</v>
      </c>
      <c r="F361">
        <v>1</v>
      </c>
      <c r="G361" s="4">
        <f t="shared" si="8"/>
        <v>0</v>
      </c>
      <c r="H361" s="4">
        <f t="shared" si="8"/>
        <v>1</v>
      </c>
      <c r="I361" s="4">
        <f t="shared" si="8"/>
        <v>0</v>
      </c>
      <c r="J361" s="4">
        <f t="shared" si="8"/>
        <v>0</v>
      </c>
    </row>
    <row r="362" spans="1:10" x14ac:dyDescent="0.35">
      <c r="A362">
        <v>192100</v>
      </c>
      <c r="C362">
        <v>1</v>
      </c>
      <c r="F362">
        <v>1</v>
      </c>
      <c r="G362" s="4">
        <f t="shared" si="8"/>
        <v>0</v>
      </c>
      <c r="H362" s="4">
        <f t="shared" si="8"/>
        <v>1</v>
      </c>
      <c r="I362" s="4">
        <f t="shared" si="8"/>
        <v>0</v>
      </c>
      <c r="J362" s="4">
        <f t="shared" si="8"/>
        <v>0</v>
      </c>
    </row>
    <row r="363" spans="1:10" x14ac:dyDescent="0.35">
      <c r="A363">
        <v>193200</v>
      </c>
      <c r="C363">
        <v>1</v>
      </c>
      <c r="F363">
        <v>1</v>
      </c>
      <c r="G363" s="4">
        <f t="shared" si="8"/>
        <v>0</v>
      </c>
      <c r="H363" s="4">
        <f t="shared" si="8"/>
        <v>1</v>
      </c>
      <c r="I363" s="4">
        <f t="shared" si="8"/>
        <v>0</v>
      </c>
      <c r="J363" s="4">
        <f t="shared" si="8"/>
        <v>0</v>
      </c>
    </row>
    <row r="364" spans="1:10" x14ac:dyDescent="0.35">
      <c r="A364">
        <v>194900</v>
      </c>
      <c r="B364">
        <v>1</v>
      </c>
      <c r="F364">
        <v>1</v>
      </c>
      <c r="G364" s="4">
        <f t="shared" si="8"/>
        <v>1</v>
      </c>
      <c r="H364" s="4">
        <f t="shared" si="8"/>
        <v>0</v>
      </c>
      <c r="I364" s="4">
        <f t="shared" si="8"/>
        <v>0</v>
      </c>
      <c r="J364" s="4">
        <f t="shared" si="8"/>
        <v>0</v>
      </c>
    </row>
    <row r="365" spans="1:10" x14ac:dyDescent="0.35">
      <c r="A365">
        <v>195200</v>
      </c>
      <c r="C365">
        <v>1</v>
      </c>
      <c r="F365">
        <v>1</v>
      </c>
      <c r="G365" s="4">
        <f t="shared" si="8"/>
        <v>0</v>
      </c>
      <c r="H365" s="4">
        <f t="shared" si="8"/>
        <v>1</v>
      </c>
      <c r="I365" s="4">
        <f t="shared" si="8"/>
        <v>0</v>
      </c>
      <c r="J365" s="4">
        <f t="shared" si="8"/>
        <v>0</v>
      </c>
    </row>
    <row r="366" spans="1:10" x14ac:dyDescent="0.35">
      <c r="A366">
        <v>195900</v>
      </c>
      <c r="C366">
        <v>1</v>
      </c>
      <c r="F366">
        <v>1</v>
      </c>
      <c r="G366" s="4">
        <f t="shared" si="8"/>
        <v>0</v>
      </c>
      <c r="H366" s="4">
        <f t="shared" si="8"/>
        <v>1</v>
      </c>
      <c r="I366" s="4">
        <f t="shared" si="8"/>
        <v>0</v>
      </c>
      <c r="J366" s="4">
        <f t="shared" si="8"/>
        <v>0</v>
      </c>
    </row>
    <row r="367" spans="1:10" x14ac:dyDescent="0.35">
      <c r="A367">
        <v>196600</v>
      </c>
      <c r="C367">
        <v>1</v>
      </c>
      <c r="F367">
        <v>1</v>
      </c>
      <c r="G367" s="4">
        <f t="shared" si="8"/>
        <v>0</v>
      </c>
      <c r="H367" s="4">
        <f t="shared" si="8"/>
        <v>1</v>
      </c>
      <c r="I367" s="4">
        <f t="shared" si="8"/>
        <v>0</v>
      </c>
      <c r="J367" s="4">
        <f t="shared" si="8"/>
        <v>0</v>
      </c>
    </row>
    <row r="368" spans="1:10" x14ac:dyDescent="0.35">
      <c r="A368">
        <v>196900</v>
      </c>
      <c r="E368">
        <v>1</v>
      </c>
      <c r="F368">
        <v>1</v>
      </c>
      <c r="G368" s="4">
        <f t="shared" si="8"/>
        <v>0</v>
      </c>
      <c r="H368" s="4">
        <f t="shared" si="8"/>
        <v>0</v>
      </c>
      <c r="I368" s="4">
        <f t="shared" si="8"/>
        <v>0</v>
      </c>
      <c r="J368" s="4">
        <f t="shared" si="8"/>
        <v>1</v>
      </c>
    </row>
    <row r="369" spans="1:10" x14ac:dyDescent="0.35">
      <c r="A369">
        <v>197600</v>
      </c>
      <c r="C369">
        <v>1</v>
      </c>
      <c r="F369">
        <v>1</v>
      </c>
      <c r="G369" s="4">
        <f t="shared" si="8"/>
        <v>0</v>
      </c>
      <c r="H369" s="4">
        <f t="shared" si="8"/>
        <v>1</v>
      </c>
      <c r="I369" s="4">
        <f t="shared" si="8"/>
        <v>0</v>
      </c>
      <c r="J369" s="4">
        <f t="shared" si="8"/>
        <v>0</v>
      </c>
    </row>
    <row r="370" spans="1:10" x14ac:dyDescent="0.35">
      <c r="A370">
        <v>198600</v>
      </c>
      <c r="C370">
        <v>1</v>
      </c>
      <c r="F370">
        <v>1</v>
      </c>
      <c r="G370" s="4">
        <f t="shared" si="8"/>
        <v>0</v>
      </c>
      <c r="H370" s="4">
        <f t="shared" si="8"/>
        <v>1</v>
      </c>
      <c r="I370" s="4">
        <f t="shared" si="8"/>
        <v>0</v>
      </c>
      <c r="J370" s="4">
        <f t="shared" si="8"/>
        <v>0</v>
      </c>
    </row>
    <row r="371" spans="1:10" x14ac:dyDescent="0.35">
      <c r="A371">
        <v>199000</v>
      </c>
      <c r="C371">
        <v>1</v>
      </c>
      <c r="F371">
        <v>1</v>
      </c>
      <c r="G371" s="4">
        <f t="shared" si="8"/>
        <v>0</v>
      </c>
      <c r="H371" s="4">
        <f t="shared" si="8"/>
        <v>1</v>
      </c>
      <c r="I371" s="4">
        <f t="shared" si="8"/>
        <v>0</v>
      </c>
      <c r="J371" s="4">
        <f t="shared" si="8"/>
        <v>0</v>
      </c>
    </row>
    <row r="372" spans="1:10" x14ac:dyDescent="0.35">
      <c r="H372" s="4"/>
      <c r="I372" s="4"/>
      <c r="J37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BB41-5381-4142-B91F-9FD4F4881284}">
  <sheetPr>
    <tabColor theme="9" tint="0.79998168889431442"/>
  </sheetPr>
  <dimension ref="A1:F14"/>
  <sheetViews>
    <sheetView workbookViewId="0">
      <selection activeCell="E30" sqref="E30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2033</v>
      </c>
    </row>
    <row r="3" spans="1:6" x14ac:dyDescent="0.35">
      <c r="A3" s="6" t="s">
        <v>2046</v>
      </c>
      <c r="B3" s="6" t="s">
        <v>2036</v>
      </c>
    </row>
    <row r="4" spans="1:6" x14ac:dyDescent="0.3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2040</v>
      </c>
      <c r="E8">
        <v>4</v>
      </c>
      <c r="F8">
        <v>4</v>
      </c>
    </row>
    <row r="9" spans="1:6" x14ac:dyDescent="0.3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A119-2627-4962-8382-11F3F51973E2}">
  <sheetPr>
    <tabColor theme="9" tint="0.79998168889431442"/>
  </sheetPr>
  <dimension ref="A1:F30"/>
  <sheetViews>
    <sheetView workbookViewId="0">
      <selection activeCell="B35" sqref="B35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2033</v>
      </c>
    </row>
    <row r="2" spans="1:6" x14ac:dyDescent="0.35">
      <c r="A2" s="6" t="s">
        <v>2031</v>
      </c>
      <c r="B2" t="s">
        <v>2033</v>
      </c>
    </row>
    <row r="4" spans="1:6" x14ac:dyDescent="0.35">
      <c r="A4" s="6" t="s">
        <v>2046</v>
      </c>
      <c r="B4" s="6" t="s">
        <v>2036</v>
      </c>
    </row>
    <row r="5" spans="1:6" x14ac:dyDescent="0.3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7" t="s">
        <v>2047</v>
      </c>
      <c r="B6" s="20">
        <v>1</v>
      </c>
      <c r="C6" s="20">
        <v>10</v>
      </c>
      <c r="D6" s="20">
        <v>2</v>
      </c>
      <c r="E6" s="20">
        <v>21</v>
      </c>
      <c r="F6" s="20">
        <v>34</v>
      </c>
    </row>
    <row r="7" spans="1:6" x14ac:dyDescent="0.35">
      <c r="A7" s="7" t="s">
        <v>2048</v>
      </c>
      <c r="B7" s="20"/>
      <c r="C7" s="20"/>
      <c r="D7" s="20"/>
      <c r="E7" s="20">
        <v>4</v>
      </c>
      <c r="F7" s="20">
        <v>4</v>
      </c>
    </row>
    <row r="8" spans="1:6" x14ac:dyDescent="0.35">
      <c r="A8" s="7" t="s">
        <v>2049</v>
      </c>
      <c r="B8" s="20">
        <v>4</v>
      </c>
      <c r="C8" s="20">
        <v>21</v>
      </c>
      <c r="D8" s="20">
        <v>1</v>
      </c>
      <c r="E8" s="20">
        <v>34</v>
      </c>
      <c r="F8" s="20">
        <v>60</v>
      </c>
    </row>
    <row r="9" spans="1:6" x14ac:dyDescent="0.35">
      <c r="A9" s="7" t="s">
        <v>2050</v>
      </c>
      <c r="B9" s="20">
        <v>2</v>
      </c>
      <c r="C9" s="20">
        <v>12</v>
      </c>
      <c r="D9" s="20">
        <v>1</v>
      </c>
      <c r="E9" s="20">
        <v>22</v>
      </c>
      <c r="F9" s="20">
        <v>37</v>
      </c>
    </row>
    <row r="10" spans="1:6" x14ac:dyDescent="0.35">
      <c r="A10" s="7" t="s">
        <v>2051</v>
      </c>
      <c r="B10" s="20"/>
      <c r="C10" s="20">
        <v>8</v>
      </c>
      <c r="D10" s="20"/>
      <c r="E10" s="20">
        <v>10</v>
      </c>
      <c r="F10" s="20">
        <v>18</v>
      </c>
    </row>
    <row r="11" spans="1:6" x14ac:dyDescent="0.35">
      <c r="A11" s="7" t="s">
        <v>2052</v>
      </c>
      <c r="B11" s="20">
        <v>1</v>
      </c>
      <c r="C11" s="20">
        <v>7</v>
      </c>
      <c r="D11" s="20"/>
      <c r="E11" s="20">
        <v>9</v>
      </c>
      <c r="F11" s="20">
        <v>17</v>
      </c>
    </row>
    <row r="12" spans="1:6" x14ac:dyDescent="0.35">
      <c r="A12" s="7" t="s">
        <v>2053</v>
      </c>
      <c r="B12" s="20">
        <v>4</v>
      </c>
      <c r="C12" s="20">
        <v>20</v>
      </c>
      <c r="D12" s="20"/>
      <c r="E12" s="20">
        <v>22</v>
      </c>
      <c r="F12" s="20">
        <v>46</v>
      </c>
    </row>
    <row r="13" spans="1:6" x14ac:dyDescent="0.35">
      <c r="A13" s="7" t="s">
        <v>2054</v>
      </c>
      <c r="B13" s="20">
        <v>3</v>
      </c>
      <c r="C13" s="20">
        <v>19</v>
      </c>
      <c r="D13" s="20"/>
      <c r="E13" s="20">
        <v>23</v>
      </c>
      <c r="F13" s="20">
        <v>45</v>
      </c>
    </row>
    <row r="14" spans="1:6" x14ac:dyDescent="0.35">
      <c r="A14" s="7" t="s">
        <v>2055</v>
      </c>
      <c r="B14" s="20">
        <v>1</v>
      </c>
      <c r="C14" s="20">
        <v>6</v>
      </c>
      <c r="D14" s="20"/>
      <c r="E14" s="20">
        <v>10</v>
      </c>
      <c r="F14" s="20">
        <v>17</v>
      </c>
    </row>
    <row r="15" spans="1:6" x14ac:dyDescent="0.35">
      <c r="A15" s="7" t="s">
        <v>2056</v>
      </c>
      <c r="B15" s="20"/>
      <c r="C15" s="20">
        <v>3</v>
      </c>
      <c r="D15" s="20"/>
      <c r="E15" s="20">
        <v>4</v>
      </c>
      <c r="F15" s="20">
        <v>7</v>
      </c>
    </row>
    <row r="16" spans="1:6" x14ac:dyDescent="0.35">
      <c r="A16" s="7" t="s">
        <v>2057</v>
      </c>
      <c r="B16" s="20"/>
      <c r="C16" s="20">
        <v>8</v>
      </c>
      <c r="D16" s="20">
        <v>1</v>
      </c>
      <c r="E16" s="20">
        <v>4</v>
      </c>
      <c r="F16" s="20">
        <v>13</v>
      </c>
    </row>
    <row r="17" spans="1:6" x14ac:dyDescent="0.35">
      <c r="A17" s="7" t="s">
        <v>2058</v>
      </c>
      <c r="B17" s="20">
        <v>1</v>
      </c>
      <c r="C17" s="20">
        <v>6</v>
      </c>
      <c r="D17" s="20">
        <v>1</v>
      </c>
      <c r="E17" s="20">
        <v>13</v>
      </c>
      <c r="F17" s="20">
        <v>21</v>
      </c>
    </row>
    <row r="18" spans="1:6" x14ac:dyDescent="0.35">
      <c r="A18" s="7" t="s">
        <v>2059</v>
      </c>
      <c r="B18" s="20">
        <v>4</v>
      </c>
      <c r="C18" s="20">
        <v>11</v>
      </c>
      <c r="D18" s="20">
        <v>1</v>
      </c>
      <c r="E18" s="20">
        <v>26</v>
      </c>
      <c r="F18" s="20">
        <v>42</v>
      </c>
    </row>
    <row r="19" spans="1:6" x14ac:dyDescent="0.35">
      <c r="A19" s="7" t="s">
        <v>2060</v>
      </c>
      <c r="B19" s="20">
        <v>23</v>
      </c>
      <c r="C19" s="20">
        <v>132</v>
      </c>
      <c r="D19" s="20">
        <v>2</v>
      </c>
      <c r="E19" s="20">
        <v>187</v>
      </c>
      <c r="F19" s="20">
        <v>344</v>
      </c>
    </row>
    <row r="20" spans="1:6" x14ac:dyDescent="0.35">
      <c r="A20" s="7" t="s">
        <v>2061</v>
      </c>
      <c r="B20" s="20"/>
      <c r="C20" s="20">
        <v>4</v>
      </c>
      <c r="D20" s="20"/>
      <c r="E20" s="20">
        <v>4</v>
      </c>
      <c r="F20" s="20">
        <v>8</v>
      </c>
    </row>
    <row r="21" spans="1:6" x14ac:dyDescent="0.35">
      <c r="A21" s="7" t="s">
        <v>2062</v>
      </c>
      <c r="B21" s="20">
        <v>6</v>
      </c>
      <c r="C21" s="20">
        <v>30</v>
      </c>
      <c r="D21" s="20"/>
      <c r="E21" s="20">
        <v>49</v>
      </c>
      <c r="F21" s="20">
        <v>85</v>
      </c>
    </row>
    <row r="22" spans="1:6" x14ac:dyDescent="0.35">
      <c r="A22" s="7" t="s">
        <v>2063</v>
      </c>
      <c r="B22" s="20"/>
      <c r="C22" s="20">
        <v>9</v>
      </c>
      <c r="D22" s="20"/>
      <c r="E22" s="20">
        <v>5</v>
      </c>
      <c r="F22" s="20">
        <v>14</v>
      </c>
    </row>
    <row r="23" spans="1:6" x14ac:dyDescent="0.35">
      <c r="A23" s="7" t="s">
        <v>2064</v>
      </c>
      <c r="B23" s="20">
        <v>1</v>
      </c>
      <c r="C23" s="20">
        <v>5</v>
      </c>
      <c r="D23" s="20">
        <v>1</v>
      </c>
      <c r="E23" s="20">
        <v>9</v>
      </c>
      <c r="F23" s="20">
        <v>16</v>
      </c>
    </row>
    <row r="24" spans="1:6" x14ac:dyDescent="0.35">
      <c r="A24" s="7" t="s">
        <v>2065</v>
      </c>
      <c r="B24" s="20">
        <v>3</v>
      </c>
      <c r="C24" s="20">
        <v>3</v>
      </c>
      <c r="D24" s="20"/>
      <c r="E24" s="20">
        <v>11</v>
      </c>
      <c r="F24" s="20">
        <v>17</v>
      </c>
    </row>
    <row r="25" spans="1:6" x14ac:dyDescent="0.35">
      <c r="A25" s="7" t="s">
        <v>2066</v>
      </c>
      <c r="B25" s="20"/>
      <c r="C25" s="20">
        <v>7</v>
      </c>
      <c r="D25" s="20"/>
      <c r="E25" s="20">
        <v>14</v>
      </c>
      <c r="F25" s="20">
        <v>21</v>
      </c>
    </row>
    <row r="26" spans="1:6" x14ac:dyDescent="0.35">
      <c r="A26" s="7" t="s">
        <v>2067</v>
      </c>
      <c r="B26" s="20">
        <v>1</v>
      </c>
      <c r="C26" s="20">
        <v>15</v>
      </c>
      <c r="D26" s="20">
        <v>2</v>
      </c>
      <c r="E26" s="20">
        <v>17</v>
      </c>
      <c r="F26" s="20">
        <v>35</v>
      </c>
    </row>
    <row r="27" spans="1:6" x14ac:dyDescent="0.35">
      <c r="A27" s="7" t="s">
        <v>2068</v>
      </c>
      <c r="B27" s="20"/>
      <c r="C27" s="20">
        <v>16</v>
      </c>
      <c r="D27" s="20">
        <v>1</v>
      </c>
      <c r="E27" s="20">
        <v>28</v>
      </c>
      <c r="F27" s="20">
        <v>45</v>
      </c>
    </row>
    <row r="28" spans="1:6" x14ac:dyDescent="0.35">
      <c r="A28" s="7" t="s">
        <v>2069</v>
      </c>
      <c r="B28" s="20">
        <v>2</v>
      </c>
      <c r="C28" s="20">
        <v>12</v>
      </c>
      <c r="D28" s="20">
        <v>1</v>
      </c>
      <c r="E28" s="20">
        <v>36</v>
      </c>
      <c r="F28" s="20">
        <v>51</v>
      </c>
    </row>
    <row r="29" spans="1:6" x14ac:dyDescent="0.35">
      <c r="A29" s="7" t="s">
        <v>2070</v>
      </c>
      <c r="B29" s="20"/>
      <c r="C29" s="20"/>
      <c r="D29" s="20"/>
      <c r="E29" s="20">
        <v>3</v>
      </c>
      <c r="F29" s="20">
        <v>3</v>
      </c>
    </row>
    <row r="30" spans="1:6" x14ac:dyDescent="0.35">
      <c r="A30" s="7" t="s">
        <v>2035</v>
      </c>
      <c r="B30" s="20">
        <v>57</v>
      </c>
      <c r="C30" s="20">
        <v>364</v>
      </c>
      <c r="D30" s="20">
        <v>14</v>
      </c>
      <c r="E30" s="20">
        <v>565</v>
      </c>
      <c r="F30" s="2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EFED-E238-40E4-8A1E-2B50B473B184}">
  <sheetPr>
    <tabColor theme="9" tint="0.79998168889431442"/>
  </sheetPr>
  <dimension ref="A1:E18"/>
  <sheetViews>
    <sheetView workbookViewId="0">
      <selection activeCell="J33" sqref="J3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2031</v>
      </c>
      <c r="B1" t="s">
        <v>2033</v>
      </c>
    </row>
    <row r="2" spans="1:5" x14ac:dyDescent="0.35">
      <c r="A2" s="6" t="s">
        <v>2085</v>
      </c>
      <c r="B2" t="s">
        <v>2033</v>
      </c>
    </row>
    <row r="4" spans="1:5" x14ac:dyDescent="0.35">
      <c r="A4" s="6" t="s">
        <v>2046</v>
      </c>
      <c r="B4" s="6" t="s">
        <v>2036</v>
      </c>
    </row>
    <row r="5" spans="1:5" x14ac:dyDescent="0.35">
      <c r="A5" s="6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EB55-BFD4-4A67-8D4C-025E256DC204}">
  <sheetPr>
    <tabColor theme="9" tint="0.79998168889431442"/>
  </sheetPr>
  <dimension ref="A1:H13"/>
  <sheetViews>
    <sheetView workbookViewId="0">
      <selection activeCell="F52" sqref="F52"/>
    </sheetView>
  </sheetViews>
  <sheetFormatPr defaultRowHeight="15.5" x14ac:dyDescent="0.35"/>
  <cols>
    <col min="1" max="1" width="17.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5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35">
      <c r="A3" t="s">
        <v>2095</v>
      </c>
      <c r="B3">
        <f>COUNTIFS(Crowdfunding!$G$2:$G$1001,"successful",Crowdfunding!$D$2:$D$1001,"&gt;=1000",Crowdfunding!$D$2:$D$1001,"&lt;5000")</f>
        <v>191</v>
      </c>
      <c r="C3">
        <f>COUNTIFS(Crowdfunding!$G$2:$G$1001,"failed",Crowdfunding!$D$2:$D$1001,"&gt;=1000",Crowdfunding!$D$2:$D$1001,"&lt;5000")</f>
        <v>38</v>
      </c>
      <c r="D3">
        <f>COUNTIFS(Crowdfunding!$G$2:$G$1001,"canceled",Crowdfunding!$D$2:$D$1001,"&gt;=1000",Crowdfunding!$D$2:$D$1001,"&lt;5000")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35">
      <c r="A4" t="s">
        <v>2096</v>
      </c>
      <c r="B4">
        <f>COUNTIFS(Crowdfunding!$G$2:$G$1001,"successful",Crowdfunding!$D$2:$D$1001,"&gt;=5000",Crowdfunding!$D$2:$D$1001,"&lt;10000")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35">
      <c r="A5" t="s">
        <v>2097</v>
      </c>
      <c r="B5">
        <f>COUNTIFS(Crowdfunding!$G$2:$G$1001,"successful",Crowdfunding!$D$2:$D$1001,"&gt;=10000",Crowdfunding!$D$2:$D$1001,"&lt;15000")</f>
        <v>4</v>
      </c>
      <c r="C5">
        <f>COUNTIFS(Crowdfunding!$G$2:$G$1001,"failed",Crowdfunding!$D$2:$D$1001,"&gt;=10000",Crowdfunding!$D$2:$D$1001,"&lt;15000")</f>
        <v>5</v>
      </c>
      <c r="D5">
        <f>COUNTIFS(Crowdfunding!$G$2:$G$1001,"canceled",Crowdfunding!$D$2:$D$1001,"&gt;=10000",Crowdfunding!$D$2:$D$1001,"&lt;15000")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35">
      <c r="A6" t="s">
        <v>2098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35">
      <c r="A7" t="s">
        <v>2099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35">
      <c r="A8" t="s">
        <v>2100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35">
      <c r="A9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35">
      <c r="A10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35">
      <c r="A11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35">
      <c r="A12" t="s">
        <v>2104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35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8200-B7E0-448E-872A-51FFDE1DA077}">
  <sheetPr>
    <tabColor theme="9" tint="0.79998168889431442"/>
  </sheetPr>
  <dimension ref="A1:N566"/>
  <sheetViews>
    <sheetView workbookViewId="0">
      <selection activeCell="P33" sqref="P33"/>
    </sheetView>
  </sheetViews>
  <sheetFormatPr defaultRowHeight="15.5" x14ac:dyDescent="0.35"/>
  <cols>
    <col min="1" max="2" width="16.75" customWidth="1"/>
    <col min="3" max="3" width="6.08203125" customWidth="1"/>
    <col min="4" max="5" width="16.75" customWidth="1"/>
    <col min="10" max="10" width="12.83203125" customWidth="1"/>
    <col min="11" max="11" width="13.83203125" customWidth="1"/>
  </cols>
  <sheetData>
    <row r="1" spans="1:14" ht="16" thickBot="1" x14ac:dyDescent="0.4">
      <c r="A1" s="1" t="s">
        <v>4</v>
      </c>
      <c r="B1" s="1" t="s">
        <v>5</v>
      </c>
      <c r="C1" s="1"/>
      <c r="D1" s="1" t="s">
        <v>4</v>
      </c>
      <c r="E1" s="1" t="s">
        <v>5</v>
      </c>
      <c r="I1" s="18"/>
      <c r="J1" s="19" t="s">
        <v>2107</v>
      </c>
      <c r="K1" s="11" t="s">
        <v>2106</v>
      </c>
    </row>
    <row r="2" spans="1:14" x14ac:dyDescent="0.35">
      <c r="A2" t="s">
        <v>20</v>
      </c>
      <c r="B2">
        <v>158</v>
      </c>
      <c r="D2" t="s">
        <v>14</v>
      </c>
      <c r="E2">
        <v>0</v>
      </c>
      <c r="I2" s="17" t="s">
        <v>2108</v>
      </c>
      <c r="J2" s="10">
        <f>AVERAGE($B$2:$B$566)</f>
        <v>851.14690265486729</v>
      </c>
      <c r="K2" s="13">
        <f>AVERAGE($E$2:$E$566)</f>
        <v>585.61538461538464</v>
      </c>
      <c r="M2" s="4"/>
      <c r="N2" s="4"/>
    </row>
    <row r="3" spans="1:14" x14ac:dyDescent="0.35">
      <c r="A3" t="s">
        <v>20</v>
      </c>
      <c r="B3">
        <v>1425</v>
      </c>
      <c r="D3" t="s">
        <v>14</v>
      </c>
      <c r="E3">
        <v>24</v>
      </c>
      <c r="I3" s="12" t="s">
        <v>2109</v>
      </c>
      <c r="J3" s="10">
        <f>MEDIAN($B$2:$B$566)</f>
        <v>201</v>
      </c>
      <c r="K3" s="13">
        <f>MEDIAN($E$2:$E$566)</f>
        <v>114.5</v>
      </c>
      <c r="M3" s="4"/>
      <c r="N3" s="4"/>
    </row>
    <row r="4" spans="1:14" x14ac:dyDescent="0.35">
      <c r="A4" t="s">
        <v>20</v>
      </c>
      <c r="B4">
        <v>174</v>
      </c>
      <c r="D4" t="s">
        <v>14</v>
      </c>
      <c r="E4">
        <v>53</v>
      </c>
      <c r="I4" s="12" t="s">
        <v>2110</v>
      </c>
      <c r="J4" s="10">
        <f>MIN($B$2:$B$566)</f>
        <v>16</v>
      </c>
      <c r="K4" s="13">
        <f>MIN($E$2:$E$566)</f>
        <v>0</v>
      </c>
      <c r="M4" s="4"/>
      <c r="N4" s="4"/>
    </row>
    <row r="5" spans="1:14" x14ac:dyDescent="0.35">
      <c r="A5" t="s">
        <v>20</v>
      </c>
      <c r="B5">
        <v>227</v>
      </c>
      <c r="D5" t="s">
        <v>14</v>
      </c>
      <c r="E5">
        <v>18</v>
      </c>
      <c r="I5" s="12" t="s">
        <v>2111</v>
      </c>
      <c r="J5" s="10">
        <f>MAX($B$2:$B$566)</f>
        <v>7295</v>
      </c>
      <c r="K5" s="13">
        <f>MAX($E$2:$E$566)</f>
        <v>6080</v>
      </c>
      <c r="M5" s="4"/>
      <c r="N5" s="4"/>
    </row>
    <row r="6" spans="1:14" x14ac:dyDescent="0.35">
      <c r="A6" t="s">
        <v>20</v>
      </c>
      <c r="B6">
        <v>220</v>
      </c>
      <c r="D6" t="s">
        <v>14</v>
      </c>
      <c r="E6">
        <v>44</v>
      </c>
      <c r="I6" s="12" t="s">
        <v>2112</v>
      </c>
      <c r="J6" s="10">
        <f>_xlfn.VAR.P($B$2:$B$566)</f>
        <v>1603373.7324019109</v>
      </c>
      <c r="K6" s="13">
        <f>_xlfn.VAR.P($E$2:$E$566)</f>
        <v>921574.68174133555</v>
      </c>
    </row>
    <row r="7" spans="1:14" ht="16" thickBot="1" x14ac:dyDescent="0.4">
      <c r="A7" t="s">
        <v>20</v>
      </c>
      <c r="B7">
        <v>98</v>
      </c>
      <c r="D7" t="s">
        <v>14</v>
      </c>
      <c r="E7">
        <v>27</v>
      </c>
      <c r="I7" s="14" t="s">
        <v>2113</v>
      </c>
      <c r="J7" s="15">
        <f>_xlfn.STDEV.P($B$2:$B$566)</f>
        <v>1266.2439466397898</v>
      </c>
      <c r="K7" s="16">
        <f>_xlfn.STDEV.P($E$2:$E$566)</f>
        <v>959.98681331637863</v>
      </c>
    </row>
    <row r="8" spans="1:14" x14ac:dyDescent="0.35">
      <c r="A8" t="s">
        <v>20</v>
      </c>
      <c r="B8">
        <v>100</v>
      </c>
      <c r="D8" t="s">
        <v>14</v>
      </c>
      <c r="E8">
        <v>55</v>
      </c>
    </row>
    <row r="9" spans="1:14" x14ac:dyDescent="0.35">
      <c r="A9" t="s">
        <v>20</v>
      </c>
      <c r="B9">
        <v>1249</v>
      </c>
      <c r="D9" t="s">
        <v>14</v>
      </c>
      <c r="E9">
        <v>200</v>
      </c>
    </row>
    <row r="10" spans="1:14" x14ac:dyDescent="0.35">
      <c r="A10" t="s">
        <v>20</v>
      </c>
      <c r="B10">
        <v>1396</v>
      </c>
      <c r="D10" t="s">
        <v>14</v>
      </c>
      <c r="E10">
        <v>452</v>
      </c>
    </row>
    <row r="11" spans="1:14" x14ac:dyDescent="0.35">
      <c r="A11" t="s">
        <v>20</v>
      </c>
      <c r="B11">
        <v>890</v>
      </c>
      <c r="D11" t="s">
        <v>14</v>
      </c>
      <c r="E11">
        <v>674</v>
      </c>
    </row>
    <row r="12" spans="1:14" x14ac:dyDescent="0.35">
      <c r="A12" t="s">
        <v>20</v>
      </c>
      <c r="B12">
        <v>142</v>
      </c>
      <c r="D12" t="s">
        <v>14</v>
      </c>
      <c r="E12">
        <v>558</v>
      </c>
    </row>
    <row r="13" spans="1:14" x14ac:dyDescent="0.35">
      <c r="A13" t="s">
        <v>20</v>
      </c>
      <c r="B13">
        <v>2673</v>
      </c>
      <c r="D13" t="s">
        <v>14</v>
      </c>
      <c r="E13">
        <v>15</v>
      </c>
    </row>
    <row r="14" spans="1:14" x14ac:dyDescent="0.35">
      <c r="A14" t="s">
        <v>20</v>
      </c>
      <c r="B14">
        <v>163</v>
      </c>
      <c r="D14" t="s">
        <v>14</v>
      </c>
      <c r="E14">
        <v>2307</v>
      </c>
    </row>
    <row r="15" spans="1:14" x14ac:dyDescent="0.35">
      <c r="A15" t="s">
        <v>20</v>
      </c>
      <c r="B15">
        <v>2220</v>
      </c>
      <c r="D15" t="s">
        <v>14</v>
      </c>
      <c r="E15">
        <v>88</v>
      </c>
    </row>
    <row r="16" spans="1:14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8" x14ac:dyDescent="0.35">
      <c r="A33" t="s">
        <v>20</v>
      </c>
      <c r="B33">
        <v>303</v>
      </c>
      <c r="D33" t="s">
        <v>14</v>
      </c>
      <c r="E33">
        <v>1</v>
      </c>
    </row>
    <row r="34" spans="1:8" x14ac:dyDescent="0.35">
      <c r="A34" t="s">
        <v>20</v>
      </c>
      <c r="B34">
        <v>209</v>
      </c>
      <c r="D34" t="s">
        <v>14</v>
      </c>
      <c r="E34">
        <v>37</v>
      </c>
    </row>
    <row r="35" spans="1:8" x14ac:dyDescent="0.35">
      <c r="A35" t="s">
        <v>20</v>
      </c>
      <c r="B35">
        <v>131</v>
      </c>
      <c r="D35" t="s">
        <v>14</v>
      </c>
      <c r="E35">
        <v>60</v>
      </c>
    </row>
    <row r="36" spans="1:8" x14ac:dyDescent="0.35">
      <c r="A36" t="s">
        <v>20</v>
      </c>
      <c r="B36">
        <v>164</v>
      </c>
      <c r="D36" t="s">
        <v>14</v>
      </c>
      <c r="E36">
        <v>296</v>
      </c>
    </row>
    <row r="37" spans="1:8" x14ac:dyDescent="0.35">
      <c r="A37" t="s">
        <v>20</v>
      </c>
      <c r="B37">
        <v>201</v>
      </c>
      <c r="D37" t="s">
        <v>14</v>
      </c>
      <c r="E37">
        <v>3304</v>
      </c>
    </row>
    <row r="38" spans="1:8" x14ac:dyDescent="0.35">
      <c r="A38" t="s">
        <v>20</v>
      </c>
      <c r="B38">
        <v>211</v>
      </c>
      <c r="D38" t="s">
        <v>14</v>
      </c>
      <c r="E38">
        <v>73</v>
      </c>
    </row>
    <row r="39" spans="1:8" x14ac:dyDescent="0.35">
      <c r="A39" t="s">
        <v>20</v>
      </c>
      <c r="B39">
        <v>128</v>
      </c>
      <c r="D39" t="s">
        <v>14</v>
      </c>
      <c r="E39">
        <v>3387</v>
      </c>
    </row>
    <row r="40" spans="1:8" x14ac:dyDescent="0.35">
      <c r="A40" t="s">
        <v>20</v>
      </c>
      <c r="B40">
        <v>1600</v>
      </c>
      <c r="D40" t="s">
        <v>14</v>
      </c>
      <c r="E40">
        <v>662</v>
      </c>
      <c r="H40" t="s">
        <v>2125</v>
      </c>
    </row>
    <row r="41" spans="1:8" x14ac:dyDescent="0.35">
      <c r="A41" t="s">
        <v>20</v>
      </c>
      <c r="B41">
        <v>249</v>
      </c>
      <c r="D41" t="s">
        <v>14</v>
      </c>
      <c r="E41">
        <v>774</v>
      </c>
      <c r="H41" t="s">
        <v>2126</v>
      </c>
    </row>
    <row r="42" spans="1:8" x14ac:dyDescent="0.35">
      <c r="A42" t="s">
        <v>20</v>
      </c>
      <c r="B42">
        <v>236</v>
      </c>
      <c r="D42" t="s">
        <v>14</v>
      </c>
      <c r="E42">
        <v>672</v>
      </c>
      <c r="H42" t="s">
        <v>2127</v>
      </c>
    </row>
    <row r="43" spans="1:8" x14ac:dyDescent="0.35">
      <c r="A43" t="s">
        <v>20</v>
      </c>
      <c r="B43">
        <v>4065</v>
      </c>
      <c r="D43" t="s">
        <v>14</v>
      </c>
      <c r="E43">
        <v>940</v>
      </c>
    </row>
    <row r="44" spans="1:8" x14ac:dyDescent="0.35">
      <c r="A44" t="s">
        <v>20</v>
      </c>
      <c r="B44">
        <v>246</v>
      </c>
      <c r="D44" t="s">
        <v>14</v>
      </c>
      <c r="E44">
        <v>117</v>
      </c>
      <c r="H44" t="s">
        <v>2128</v>
      </c>
    </row>
    <row r="45" spans="1:8" x14ac:dyDescent="0.35">
      <c r="A45" t="s">
        <v>20</v>
      </c>
      <c r="B45">
        <v>2475</v>
      </c>
      <c r="D45" t="s">
        <v>14</v>
      </c>
      <c r="E45">
        <v>115</v>
      </c>
      <c r="H45" t="s">
        <v>2130</v>
      </c>
    </row>
    <row r="46" spans="1:8" x14ac:dyDescent="0.35">
      <c r="A46" t="s">
        <v>20</v>
      </c>
      <c r="B46">
        <v>76</v>
      </c>
      <c r="D46" t="s">
        <v>14</v>
      </c>
      <c r="E46">
        <v>326</v>
      </c>
      <c r="H46" t="s">
        <v>2129</v>
      </c>
    </row>
    <row r="47" spans="1:8" x14ac:dyDescent="0.35">
      <c r="A47" t="s">
        <v>20</v>
      </c>
      <c r="B47">
        <v>54</v>
      </c>
      <c r="D47" t="s">
        <v>14</v>
      </c>
      <c r="E47">
        <v>1</v>
      </c>
      <c r="H47" t="s">
        <v>2131</v>
      </c>
    </row>
    <row r="48" spans="1:8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AEE8-2C44-4650-AADD-F3CE9002DD56}">
  <sheetPr>
    <tabColor theme="8" tint="0.79998168889431442"/>
  </sheetPr>
  <dimension ref="A3:D62"/>
  <sheetViews>
    <sheetView topLeftCell="A16" workbookViewId="0">
      <selection activeCell="A52" sqref="A52"/>
    </sheetView>
  </sheetViews>
  <sheetFormatPr defaultRowHeight="15.5" x14ac:dyDescent="0.35"/>
  <cols>
    <col min="1" max="1" width="17.25" bestFit="1" customWidth="1"/>
    <col min="2" max="2" width="17.1640625" bestFit="1" customWidth="1"/>
    <col min="3" max="3" width="23.5" bestFit="1" customWidth="1"/>
    <col min="4" max="4" width="28.58203125" bestFit="1" customWidth="1"/>
  </cols>
  <sheetData>
    <row r="3" spans="1:4" x14ac:dyDescent="0.35">
      <c r="A3" s="6" t="s">
        <v>2116</v>
      </c>
      <c r="B3" t="s">
        <v>2115</v>
      </c>
      <c r="C3" t="s">
        <v>2117</v>
      </c>
      <c r="D3" t="s">
        <v>2118</v>
      </c>
    </row>
    <row r="4" spans="1:4" x14ac:dyDescent="0.35">
      <c r="A4" s="7" t="s">
        <v>26</v>
      </c>
      <c r="B4" s="20">
        <v>43</v>
      </c>
      <c r="C4" s="23">
        <v>4.2999999999999997E-2</v>
      </c>
      <c r="D4" s="23">
        <v>1</v>
      </c>
    </row>
    <row r="5" spans="1:4" x14ac:dyDescent="0.35">
      <c r="A5" s="21" t="s">
        <v>2045</v>
      </c>
      <c r="B5" s="20">
        <v>11</v>
      </c>
      <c r="C5" s="23">
        <v>1.0999999999999999E-2</v>
      </c>
      <c r="D5" s="23">
        <v>0.2558139534883721</v>
      </c>
    </row>
    <row r="6" spans="1:4" x14ac:dyDescent="0.35">
      <c r="A6" s="21" t="s">
        <v>2037</v>
      </c>
      <c r="B6" s="20">
        <v>10</v>
      </c>
      <c r="C6" s="23">
        <v>0.01</v>
      </c>
      <c r="D6" s="23">
        <v>0.23255813953488372</v>
      </c>
    </row>
    <row r="7" spans="1:4" x14ac:dyDescent="0.35">
      <c r="A7" s="21" t="s">
        <v>2044</v>
      </c>
      <c r="B7" s="20">
        <v>6</v>
      </c>
      <c r="C7" s="23">
        <v>6.0000000000000001E-3</v>
      </c>
      <c r="D7" s="23">
        <v>0.13953488372093023</v>
      </c>
    </row>
    <row r="8" spans="1:4" x14ac:dyDescent="0.35">
      <c r="A8" s="21" t="s">
        <v>2041</v>
      </c>
      <c r="B8" s="20">
        <v>5</v>
      </c>
      <c r="C8" s="23">
        <v>5.0000000000000001E-3</v>
      </c>
      <c r="D8" s="23">
        <v>0.11627906976744186</v>
      </c>
    </row>
    <row r="9" spans="1:4" x14ac:dyDescent="0.35">
      <c r="A9" s="21" t="s">
        <v>2038</v>
      </c>
      <c r="B9" s="20">
        <v>3</v>
      </c>
      <c r="C9" s="23">
        <v>3.0000000000000001E-3</v>
      </c>
      <c r="D9" s="23">
        <v>6.9767441860465115E-2</v>
      </c>
    </row>
    <row r="10" spans="1:4" x14ac:dyDescent="0.35">
      <c r="A10" s="21" t="s">
        <v>2039</v>
      </c>
      <c r="B10" s="20">
        <v>3</v>
      </c>
      <c r="C10" s="23">
        <v>3.0000000000000001E-3</v>
      </c>
      <c r="D10" s="23">
        <v>6.9767441860465115E-2</v>
      </c>
    </row>
    <row r="11" spans="1:4" x14ac:dyDescent="0.35">
      <c r="A11" s="21" t="s">
        <v>2042</v>
      </c>
      <c r="B11" s="20">
        <v>3</v>
      </c>
      <c r="C11" s="23">
        <v>3.0000000000000001E-3</v>
      </c>
      <c r="D11" s="23">
        <v>6.9767441860465115E-2</v>
      </c>
    </row>
    <row r="12" spans="1:4" x14ac:dyDescent="0.35">
      <c r="A12" s="21" t="s">
        <v>2043</v>
      </c>
      <c r="B12" s="20">
        <v>2</v>
      </c>
      <c r="C12" s="23">
        <v>2E-3</v>
      </c>
      <c r="D12" s="23">
        <v>4.6511627906976744E-2</v>
      </c>
    </row>
    <row r="13" spans="1:4" x14ac:dyDescent="0.35">
      <c r="A13" s="7" t="s">
        <v>15</v>
      </c>
      <c r="B13" s="20">
        <v>44</v>
      </c>
      <c r="C13" s="23">
        <v>4.3999999999999997E-2</v>
      </c>
      <c r="D13" s="23">
        <v>1</v>
      </c>
    </row>
    <row r="14" spans="1:4" x14ac:dyDescent="0.35">
      <c r="A14" s="21" t="s">
        <v>2045</v>
      </c>
      <c r="B14" s="20">
        <v>18</v>
      </c>
      <c r="C14" s="23">
        <v>1.7999999999999999E-2</v>
      </c>
      <c r="D14" s="23">
        <v>0.40909090909090912</v>
      </c>
    </row>
    <row r="15" spans="1:4" x14ac:dyDescent="0.35">
      <c r="A15" s="21" t="s">
        <v>2037</v>
      </c>
      <c r="B15" s="20">
        <v>7</v>
      </c>
      <c r="C15" s="23">
        <v>7.0000000000000001E-3</v>
      </c>
      <c r="D15" s="23">
        <v>0.15909090909090909</v>
      </c>
    </row>
    <row r="16" spans="1:4" x14ac:dyDescent="0.35">
      <c r="A16" s="21" t="s">
        <v>2041</v>
      </c>
      <c r="B16" s="20">
        <v>7</v>
      </c>
      <c r="C16" s="23">
        <v>7.0000000000000001E-3</v>
      </c>
      <c r="D16" s="23">
        <v>0.15909090909090909</v>
      </c>
    </row>
    <row r="17" spans="1:4" x14ac:dyDescent="0.35">
      <c r="A17" s="21" t="s">
        <v>2044</v>
      </c>
      <c r="B17" s="20">
        <v>5</v>
      </c>
      <c r="C17" s="23">
        <v>5.0000000000000001E-3</v>
      </c>
      <c r="D17" s="23">
        <v>0.11363636363636363</v>
      </c>
    </row>
    <row r="18" spans="1:4" x14ac:dyDescent="0.35">
      <c r="A18" s="21" t="s">
        <v>2043</v>
      </c>
      <c r="B18" s="20">
        <v>3</v>
      </c>
      <c r="C18" s="23">
        <v>3.0000000000000001E-3</v>
      </c>
      <c r="D18" s="23">
        <v>6.8181818181818177E-2</v>
      </c>
    </row>
    <row r="19" spans="1:4" x14ac:dyDescent="0.35">
      <c r="A19" s="21" t="s">
        <v>2038</v>
      </c>
      <c r="B19" s="20">
        <v>2</v>
      </c>
      <c r="C19" s="23">
        <v>2E-3</v>
      </c>
      <c r="D19" s="23">
        <v>4.5454545454545456E-2</v>
      </c>
    </row>
    <row r="20" spans="1:4" x14ac:dyDescent="0.35">
      <c r="A20" s="21" t="s">
        <v>2042</v>
      </c>
      <c r="B20" s="20">
        <v>2</v>
      </c>
      <c r="C20" s="23">
        <v>2E-3</v>
      </c>
      <c r="D20" s="23">
        <v>4.5454545454545456E-2</v>
      </c>
    </row>
    <row r="21" spans="1:4" x14ac:dyDescent="0.35">
      <c r="A21" s="7" t="s">
        <v>98</v>
      </c>
      <c r="B21" s="20">
        <v>23</v>
      </c>
      <c r="C21" s="23">
        <v>2.3E-2</v>
      </c>
      <c r="D21" s="23">
        <v>1</v>
      </c>
    </row>
    <row r="22" spans="1:4" x14ac:dyDescent="0.35">
      <c r="A22" s="21" t="s">
        <v>2041</v>
      </c>
      <c r="B22" s="20">
        <v>7</v>
      </c>
      <c r="C22" s="23">
        <v>7.0000000000000001E-3</v>
      </c>
      <c r="D22" s="23">
        <v>0.30434782608695654</v>
      </c>
    </row>
    <row r="23" spans="1:4" x14ac:dyDescent="0.35">
      <c r="A23" s="21" t="s">
        <v>2045</v>
      </c>
      <c r="B23" s="20">
        <v>6</v>
      </c>
      <c r="C23" s="23">
        <v>6.0000000000000001E-3</v>
      </c>
      <c r="D23" s="23">
        <v>0.2608695652173913</v>
      </c>
    </row>
    <row r="24" spans="1:4" x14ac:dyDescent="0.35">
      <c r="A24" s="21" t="s">
        <v>2037</v>
      </c>
      <c r="B24" s="20">
        <v>5</v>
      </c>
      <c r="C24" s="23">
        <v>5.0000000000000001E-3</v>
      </c>
      <c r="D24" s="23">
        <v>0.21739130434782608</v>
      </c>
    </row>
    <row r="25" spans="1:4" x14ac:dyDescent="0.35">
      <c r="A25" s="21" t="s">
        <v>2039</v>
      </c>
      <c r="B25" s="20">
        <v>2</v>
      </c>
      <c r="C25" s="23">
        <v>2E-3</v>
      </c>
      <c r="D25" s="23">
        <v>8.6956521739130432E-2</v>
      </c>
    </row>
    <row r="26" spans="1:4" x14ac:dyDescent="0.35">
      <c r="A26" s="21" t="s">
        <v>2043</v>
      </c>
      <c r="B26" s="20">
        <v>2</v>
      </c>
      <c r="C26" s="23">
        <v>2E-3</v>
      </c>
      <c r="D26" s="23">
        <v>8.6956521739130432E-2</v>
      </c>
    </row>
    <row r="27" spans="1:4" x14ac:dyDescent="0.35">
      <c r="A27" s="21" t="s">
        <v>2044</v>
      </c>
      <c r="B27" s="20">
        <v>1</v>
      </c>
      <c r="C27" s="23">
        <v>1E-3</v>
      </c>
      <c r="D27" s="23">
        <v>4.3478260869565216E-2</v>
      </c>
    </row>
    <row r="28" spans="1:4" x14ac:dyDescent="0.35">
      <c r="A28" s="7" t="s">
        <v>36</v>
      </c>
      <c r="B28" s="20">
        <v>31</v>
      </c>
      <c r="C28" s="23">
        <v>3.1E-2</v>
      </c>
      <c r="D28" s="23">
        <v>1</v>
      </c>
    </row>
    <row r="29" spans="1:4" x14ac:dyDescent="0.35">
      <c r="A29" s="21" t="s">
        <v>2045</v>
      </c>
      <c r="B29" s="20">
        <v>10</v>
      </c>
      <c r="C29" s="23">
        <v>0.01</v>
      </c>
      <c r="D29" s="23">
        <v>0.32258064516129031</v>
      </c>
    </row>
    <row r="30" spans="1:4" x14ac:dyDescent="0.35">
      <c r="A30" s="21" t="s">
        <v>2037</v>
      </c>
      <c r="B30" s="20">
        <v>7</v>
      </c>
      <c r="C30" s="23">
        <v>7.0000000000000001E-3</v>
      </c>
      <c r="D30" s="23">
        <v>0.22580645161290322</v>
      </c>
    </row>
    <row r="31" spans="1:4" x14ac:dyDescent="0.35">
      <c r="A31" s="21" t="s">
        <v>2041</v>
      </c>
      <c r="B31" s="20">
        <v>6</v>
      </c>
      <c r="C31" s="23">
        <v>6.0000000000000001E-3</v>
      </c>
      <c r="D31" s="23">
        <v>0.19354838709677419</v>
      </c>
    </row>
    <row r="32" spans="1:4" x14ac:dyDescent="0.35">
      <c r="A32" s="21" t="s">
        <v>2043</v>
      </c>
      <c r="B32" s="20">
        <v>5</v>
      </c>
      <c r="C32" s="23">
        <v>5.0000000000000001E-3</v>
      </c>
      <c r="D32" s="23">
        <v>0.16129032258064516</v>
      </c>
    </row>
    <row r="33" spans="1:4" x14ac:dyDescent="0.35">
      <c r="A33" s="21" t="s">
        <v>2044</v>
      </c>
      <c r="B33" s="20">
        <v>2</v>
      </c>
      <c r="C33" s="23">
        <v>2E-3</v>
      </c>
      <c r="D33" s="23">
        <v>6.4516129032258063E-2</v>
      </c>
    </row>
    <row r="34" spans="1:4" x14ac:dyDescent="0.35">
      <c r="A34" s="21" t="s">
        <v>2039</v>
      </c>
      <c r="B34" s="20">
        <v>1</v>
      </c>
      <c r="C34" s="23">
        <v>1E-3</v>
      </c>
      <c r="D34" s="23">
        <v>3.2258064516129031E-2</v>
      </c>
    </row>
    <row r="35" spans="1:4" x14ac:dyDescent="0.35">
      <c r="A35" s="7" t="s">
        <v>40</v>
      </c>
      <c r="B35" s="20">
        <v>48</v>
      </c>
      <c r="C35" s="23">
        <v>4.8000000000000001E-2</v>
      </c>
      <c r="D35" s="23">
        <v>1</v>
      </c>
    </row>
    <row r="36" spans="1:4" x14ac:dyDescent="0.35">
      <c r="A36" s="21" t="s">
        <v>2037</v>
      </c>
      <c r="B36" s="20">
        <v>13</v>
      </c>
      <c r="C36" s="23">
        <v>1.2999999999999999E-2</v>
      </c>
      <c r="D36" s="23">
        <v>0.27083333333333331</v>
      </c>
    </row>
    <row r="37" spans="1:4" x14ac:dyDescent="0.35">
      <c r="A37" s="21" t="s">
        <v>2041</v>
      </c>
      <c r="B37" s="20">
        <v>11</v>
      </c>
      <c r="C37" s="23">
        <v>1.0999999999999999E-2</v>
      </c>
      <c r="D37" s="23">
        <v>0.22916666666666666</v>
      </c>
    </row>
    <row r="38" spans="1:4" x14ac:dyDescent="0.35">
      <c r="A38" s="21" t="s">
        <v>2045</v>
      </c>
      <c r="B38" s="20">
        <v>10</v>
      </c>
      <c r="C38" s="23">
        <v>0.01</v>
      </c>
      <c r="D38" s="23">
        <v>0.20833333333333334</v>
      </c>
    </row>
    <row r="39" spans="1:4" x14ac:dyDescent="0.35">
      <c r="A39" s="21" t="s">
        <v>2044</v>
      </c>
      <c r="B39" s="20">
        <v>5</v>
      </c>
      <c r="C39" s="23">
        <v>5.0000000000000001E-3</v>
      </c>
      <c r="D39" s="23">
        <v>0.10416666666666667</v>
      </c>
    </row>
    <row r="40" spans="1:4" x14ac:dyDescent="0.35">
      <c r="A40" s="21" t="s">
        <v>2038</v>
      </c>
      <c r="B40" s="20">
        <v>5</v>
      </c>
      <c r="C40" s="23">
        <v>5.0000000000000001E-3</v>
      </c>
      <c r="D40" s="23">
        <v>0.10416666666666667</v>
      </c>
    </row>
    <row r="41" spans="1:4" x14ac:dyDescent="0.35">
      <c r="A41" s="21" t="s">
        <v>2039</v>
      </c>
      <c r="B41" s="20">
        <v>2</v>
      </c>
      <c r="C41" s="23">
        <v>2E-3</v>
      </c>
      <c r="D41" s="23">
        <v>4.1666666666666664E-2</v>
      </c>
    </row>
    <row r="42" spans="1:4" x14ac:dyDescent="0.35">
      <c r="A42" s="21" t="s">
        <v>2043</v>
      </c>
      <c r="B42" s="20">
        <v>2</v>
      </c>
      <c r="C42" s="23">
        <v>2E-3</v>
      </c>
      <c r="D42" s="23">
        <v>4.1666666666666664E-2</v>
      </c>
    </row>
    <row r="43" spans="1:4" x14ac:dyDescent="0.35">
      <c r="A43" s="7" t="s">
        <v>107</v>
      </c>
      <c r="B43" s="20">
        <v>48</v>
      </c>
      <c r="C43" s="23">
        <v>4.8000000000000001E-2</v>
      </c>
      <c r="D43" s="23">
        <v>1</v>
      </c>
    </row>
    <row r="44" spans="1:4" x14ac:dyDescent="0.35">
      <c r="A44" s="21" t="s">
        <v>2045</v>
      </c>
      <c r="B44" s="20">
        <v>16</v>
      </c>
      <c r="C44" s="23">
        <v>1.6E-2</v>
      </c>
      <c r="D44" s="23">
        <v>0.33333333333333331</v>
      </c>
    </row>
    <row r="45" spans="1:4" x14ac:dyDescent="0.35">
      <c r="A45" s="21" t="s">
        <v>2041</v>
      </c>
      <c r="B45" s="20">
        <v>10</v>
      </c>
      <c r="C45" s="23">
        <v>0.01</v>
      </c>
      <c r="D45" s="23">
        <v>0.20833333333333334</v>
      </c>
    </row>
    <row r="46" spans="1:4" x14ac:dyDescent="0.35">
      <c r="A46" s="21" t="s">
        <v>2037</v>
      </c>
      <c r="B46" s="20">
        <v>6</v>
      </c>
      <c r="C46" s="23">
        <v>6.0000000000000001E-3</v>
      </c>
      <c r="D46" s="23">
        <v>0.125</v>
      </c>
    </row>
    <row r="47" spans="1:4" x14ac:dyDescent="0.35">
      <c r="A47" s="21" t="s">
        <v>2044</v>
      </c>
      <c r="B47" s="20">
        <v>5</v>
      </c>
      <c r="C47" s="23">
        <v>5.0000000000000001E-3</v>
      </c>
      <c r="D47" s="23">
        <v>0.10416666666666667</v>
      </c>
    </row>
    <row r="48" spans="1:4" x14ac:dyDescent="0.35">
      <c r="A48" s="21" t="s">
        <v>2043</v>
      </c>
      <c r="B48" s="20">
        <v>4</v>
      </c>
      <c r="C48" s="23">
        <v>4.0000000000000001E-3</v>
      </c>
      <c r="D48" s="23">
        <v>8.3333333333333329E-2</v>
      </c>
    </row>
    <row r="49" spans="1:4" x14ac:dyDescent="0.35">
      <c r="A49" s="21" t="s">
        <v>2039</v>
      </c>
      <c r="B49" s="20">
        <v>3</v>
      </c>
      <c r="C49" s="23">
        <v>3.0000000000000001E-3</v>
      </c>
      <c r="D49" s="23">
        <v>6.25E-2</v>
      </c>
    </row>
    <row r="50" spans="1:4" x14ac:dyDescent="0.35">
      <c r="A50" s="21" t="s">
        <v>2042</v>
      </c>
      <c r="B50" s="20">
        <v>3</v>
      </c>
      <c r="C50" s="23">
        <v>3.0000000000000001E-3</v>
      </c>
      <c r="D50" s="23">
        <v>6.25E-2</v>
      </c>
    </row>
    <row r="51" spans="1:4" x14ac:dyDescent="0.35">
      <c r="A51" s="21" t="s">
        <v>2038</v>
      </c>
      <c r="B51" s="20">
        <v>1</v>
      </c>
      <c r="C51" s="23">
        <v>1E-3</v>
      </c>
      <c r="D51" s="23">
        <v>2.0833333333333332E-2</v>
      </c>
    </row>
    <row r="52" spans="1:4" x14ac:dyDescent="0.35">
      <c r="A52" s="7" t="s">
        <v>21</v>
      </c>
      <c r="B52" s="20">
        <v>763</v>
      </c>
      <c r="C52" s="23">
        <v>0.76300000000000001</v>
      </c>
      <c r="D52" s="23">
        <v>1</v>
      </c>
    </row>
    <row r="53" spans="1:4" x14ac:dyDescent="0.35">
      <c r="A53" s="21" t="s">
        <v>2045</v>
      </c>
      <c r="B53" s="20">
        <v>273</v>
      </c>
      <c r="C53" s="23">
        <v>0.27300000000000002</v>
      </c>
      <c r="D53" s="23">
        <v>0.3577981651376147</v>
      </c>
    </row>
    <row r="54" spans="1:4" x14ac:dyDescent="0.35">
      <c r="A54" s="21" t="s">
        <v>2037</v>
      </c>
      <c r="B54" s="20">
        <v>130</v>
      </c>
      <c r="C54" s="23">
        <v>0.13</v>
      </c>
      <c r="D54" s="23">
        <v>0.17038007863695936</v>
      </c>
    </row>
    <row r="55" spans="1:4" x14ac:dyDescent="0.35">
      <c r="A55" s="21" t="s">
        <v>2041</v>
      </c>
      <c r="B55" s="20">
        <v>129</v>
      </c>
      <c r="C55" s="23">
        <v>0.129</v>
      </c>
      <c r="D55" s="23">
        <v>0.1690694626474443</v>
      </c>
    </row>
    <row r="56" spans="1:4" x14ac:dyDescent="0.35">
      <c r="A56" s="21" t="s">
        <v>2044</v>
      </c>
      <c r="B56" s="20">
        <v>72</v>
      </c>
      <c r="C56" s="23">
        <v>7.1999999999999995E-2</v>
      </c>
      <c r="D56" s="23">
        <v>9.4364351245085187E-2</v>
      </c>
    </row>
    <row r="57" spans="1:4" x14ac:dyDescent="0.35">
      <c r="A57" s="21" t="s">
        <v>2043</v>
      </c>
      <c r="B57" s="20">
        <v>49</v>
      </c>
      <c r="C57" s="23">
        <v>4.9000000000000002E-2</v>
      </c>
      <c r="D57" s="23">
        <v>6.4220183486238536E-2</v>
      </c>
    </row>
    <row r="58" spans="1:4" x14ac:dyDescent="0.35">
      <c r="A58" s="21" t="s">
        <v>2039</v>
      </c>
      <c r="B58" s="20">
        <v>37</v>
      </c>
      <c r="C58" s="23">
        <v>3.6999999999999998E-2</v>
      </c>
      <c r="D58" s="23">
        <v>4.8492791612057669E-2</v>
      </c>
    </row>
    <row r="59" spans="1:4" x14ac:dyDescent="0.35">
      <c r="A59" s="21" t="s">
        <v>2038</v>
      </c>
      <c r="B59" s="20">
        <v>35</v>
      </c>
      <c r="C59" s="23">
        <v>3.5000000000000003E-2</v>
      </c>
      <c r="D59" s="23">
        <v>4.5871559633027525E-2</v>
      </c>
    </row>
    <row r="60" spans="1:4" x14ac:dyDescent="0.35">
      <c r="A60" s="21" t="s">
        <v>2042</v>
      </c>
      <c r="B60" s="20">
        <v>34</v>
      </c>
      <c r="C60" s="23">
        <v>3.4000000000000002E-2</v>
      </c>
      <c r="D60" s="23">
        <v>4.456094364351245E-2</v>
      </c>
    </row>
    <row r="61" spans="1:4" x14ac:dyDescent="0.35">
      <c r="A61" s="21" t="s">
        <v>2040</v>
      </c>
      <c r="B61" s="20">
        <v>4</v>
      </c>
      <c r="C61" s="23">
        <v>4.0000000000000001E-3</v>
      </c>
      <c r="D61" s="23">
        <v>5.2424639580602884E-3</v>
      </c>
    </row>
    <row r="62" spans="1:4" x14ac:dyDescent="0.35">
      <c r="A62" s="7" t="s">
        <v>2035</v>
      </c>
      <c r="B62" s="20">
        <v>1000</v>
      </c>
      <c r="C62" s="23">
        <v>1</v>
      </c>
      <c r="D62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94F8-80B9-4124-BB50-C4B3560D2C9A}">
  <sheetPr>
    <tabColor theme="8" tint="0.79998168889431442"/>
  </sheetPr>
  <dimension ref="A1:E13"/>
  <sheetViews>
    <sheetView topLeftCell="F1" workbookViewId="0">
      <selection activeCell="A52" sqref="A5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6.7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6</v>
      </c>
      <c r="B1" t="s">
        <v>2033</v>
      </c>
    </row>
    <row r="3" spans="1:5" x14ac:dyDescent="0.35">
      <c r="A3" s="6" t="s">
        <v>2046</v>
      </c>
      <c r="B3" s="6" t="s">
        <v>2036</v>
      </c>
    </row>
    <row r="4" spans="1:5" x14ac:dyDescent="0.35">
      <c r="A4" s="6" t="s">
        <v>2034</v>
      </c>
      <c r="B4" t="s">
        <v>74</v>
      </c>
      <c r="C4" t="s">
        <v>14</v>
      </c>
      <c r="D4" t="s">
        <v>20</v>
      </c>
      <c r="E4" t="s">
        <v>2035</v>
      </c>
    </row>
    <row r="5" spans="1:5" x14ac:dyDescent="0.35">
      <c r="A5" s="7" t="s">
        <v>2037</v>
      </c>
      <c r="B5" s="22">
        <v>6.358381502890173E-2</v>
      </c>
      <c r="C5" s="22">
        <v>0.34682080924855491</v>
      </c>
      <c r="D5" s="22">
        <v>0.58959537572254339</v>
      </c>
      <c r="E5" s="22">
        <v>1</v>
      </c>
    </row>
    <row r="6" spans="1:5" x14ac:dyDescent="0.35">
      <c r="A6" s="7" t="s">
        <v>2038</v>
      </c>
      <c r="B6" s="22">
        <v>8.6956521739130432E-2</v>
      </c>
      <c r="C6" s="22">
        <v>0.43478260869565216</v>
      </c>
      <c r="D6" s="22">
        <v>0.47826086956521741</v>
      </c>
      <c r="E6" s="22">
        <v>1</v>
      </c>
    </row>
    <row r="7" spans="1:5" x14ac:dyDescent="0.35">
      <c r="A7" s="7" t="s">
        <v>2039</v>
      </c>
      <c r="B7" s="22">
        <v>2.2222222222222223E-2</v>
      </c>
      <c r="C7" s="22">
        <v>0.51111111111111107</v>
      </c>
      <c r="D7" s="22">
        <v>0.46666666666666667</v>
      </c>
      <c r="E7" s="22">
        <v>1</v>
      </c>
    </row>
    <row r="8" spans="1:5" x14ac:dyDescent="0.35">
      <c r="A8" s="7" t="s">
        <v>2041</v>
      </c>
      <c r="B8" s="22">
        <v>5.7142857142857141E-2</v>
      </c>
      <c r="C8" s="22">
        <v>0.37714285714285717</v>
      </c>
      <c r="D8" s="22">
        <v>0.56571428571428573</v>
      </c>
      <c r="E8" s="22">
        <v>1</v>
      </c>
    </row>
    <row r="9" spans="1:5" x14ac:dyDescent="0.35">
      <c r="A9" s="7" t="s">
        <v>2042</v>
      </c>
      <c r="B9" s="22">
        <v>9.7560975609756101E-2</v>
      </c>
      <c r="C9" s="22">
        <v>0.26829268292682928</v>
      </c>
      <c r="D9" s="22">
        <v>0.63414634146341464</v>
      </c>
      <c r="E9" s="22">
        <v>1</v>
      </c>
    </row>
    <row r="10" spans="1:5" x14ac:dyDescent="0.35">
      <c r="A10" s="7" t="s">
        <v>2043</v>
      </c>
      <c r="B10" s="22">
        <v>3.0303030303030304E-2</v>
      </c>
      <c r="C10" s="22">
        <v>0.36363636363636365</v>
      </c>
      <c r="D10" s="22">
        <v>0.60606060606060608</v>
      </c>
      <c r="E10" s="22">
        <v>1</v>
      </c>
    </row>
    <row r="11" spans="1:5" x14ac:dyDescent="0.35">
      <c r="A11" s="7" t="s">
        <v>2044</v>
      </c>
      <c r="B11" s="22">
        <v>2.1276595744680851E-2</v>
      </c>
      <c r="C11" s="22">
        <v>0.2978723404255319</v>
      </c>
      <c r="D11" s="22">
        <v>0.68085106382978722</v>
      </c>
      <c r="E11" s="22">
        <v>1</v>
      </c>
    </row>
    <row r="12" spans="1:5" x14ac:dyDescent="0.35">
      <c r="A12" s="7" t="s">
        <v>2045</v>
      </c>
      <c r="B12" s="22">
        <v>6.725146198830409E-2</v>
      </c>
      <c r="C12" s="22">
        <v>0.38596491228070173</v>
      </c>
      <c r="D12" s="22">
        <v>0.54678362573099415</v>
      </c>
      <c r="E12" s="22">
        <v>1</v>
      </c>
    </row>
    <row r="13" spans="1:5" x14ac:dyDescent="0.35">
      <c r="A13" s="7" t="s">
        <v>2035</v>
      </c>
      <c r="B13" s="22">
        <v>5.8044806517311608E-2</v>
      </c>
      <c r="C13" s="22">
        <v>0.37067209775967414</v>
      </c>
      <c r="D13" s="22">
        <v>0.57128309572301428</v>
      </c>
      <c r="E13" s="22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11B0-DD62-448A-8350-7B6ECB33B08E}">
  <sheetPr>
    <tabColor theme="8" tint="0.79998168889431442"/>
  </sheetPr>
  <dimension ref="A1:F14"/>
  <sheetViews>
    <sheetView workbookViewId="0">
      <selection activeCell="A52" sqref="A5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t="s">
        <v>6</v>
      </c>
      <c r="B1" t="s">
        <v>2033</v>
      </c>
    </row>
    <row r="3" spans="1:6" x14ac:dyDescent="0.35">
      <c r="A3" t="s">
        <v>2046</v>
      </c>
      <c r="B3" t="s">
        <v>2036</v>
      </c>
    </row>
    <row r="4" spans="1:6" x14ac:dyDescent="0.35">
      <c r="A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2040</v>
      </c>
      <c r="E8">
        <v>4</v>
      </c>
      <c r="F8">
        <v>4</v>
      </c>
    </row>
    <row r="9" spans="1:6" x14ac:dyDescent="0.3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Crowdfunding</vt:lpstr>
      <vt:lpstr>Pivot_Category</vt:lpstr>
      <vt:lpstr>Pivot_Subcategory</vt:lpstr>
      <vt:lpstr>Pivot _OutcomeOverTime</vt:lpstr>
      <vt:lpstr>Table_OutcomeOverFunding</vt:lpstr>
      <vt:lpstr>StatisticalAnalysis</vt:lpstr>
      <vt:lpstr>CountryOrigin</vt:lpstr>
      <vt:lpstr>Pivot_CategoryPercent</vt:lpstr>
      <vt:lpstr>Pivot_CategoryGraph</vt:lpstr>
      <vt:lpstr>GraphsPerFundingBins</vt:lpstr>
      <vt:lpstr>MultipleFundRaisers</vt:lpstr>
      <vt:lpstr>PivotFundingGoalUS</vt:lpstr>
      <vt:lpstr>FundingGoalUS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Christophe Vivensang</cp:lastModifiedBy>
  <dcterms:created xsi:type="dcterms:W3CDTF">2021-09-29T18:52:28Z</dcterms:created>
  <dcterms:modified xsi:type="dcterms:W3CDTF">2023-09-03T03:45:53Z</dcterms:modified>
</cp:coreProperties>
</file>