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7DB716A6-72E9-45ED-A93A-BB69FFD978B9}" xr6:coauthVersionLast="32" xr6:coauthVersionMax="32" xr10:uidLastSave="{00000000-0000-0000-0000-000000000000}"/>
  <bookViews>
    <workbookView xWindow="0" yWindow="0" windowWidth="22260" windowHeight="12645" activeTab="1" xr2:uid="{00000000-000D-0000-FFFF-FFFF00000000}"/>
  </bookViews>
  <sheets>
    <sheet name="Calibration of Electromagnet 1" sheetId="1" r:id="rId1"/>
    <sheet name="Calibration of Electromagnet 2" sheetId="4" r:id="rId2"/>
    <sheet name="Voltage Measurements 3361 Ge" sheetId="2" r:id="rId3"/>
    <sheet name="Voltage Measurements 3375 Ge" sheetId="3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5" i="1"/>
  <c r="B5" i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2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C2" i="3"/>
  <c r="A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B3" i="1"/>
  <c r="B4" i="1"/>
  <c r="B6" i="1"/>
  <c r="B7" i="1"/>
  <c r="B8" i="1"/>
  <c r="B9" i="1"/>
  <c r="B10" i="1"/>
  <c r="B11" i="1"/>
  <c r="B12" i="1"/>
  <c r="B13" i="1"/>
  <c r="B14" i="1"/>
  <c r="B15" i="1"/>
  <c r="B16" i="1"/>
  <c r="B17" i="1"/>
  <c r="B2" i="1"/>
  <c r="F2" i="2" l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2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2" i="2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2" i="1"/>
  <c r="A3" i="1" s="1"/>
  <c r="A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D40F77C3-51C3-4760-9775-62DC113AEDF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of gauss probe</t>
        </r>
      </text>
    </comment>
    <comment ref="F1" authorId="0" shapeId="0" xr:uid="{A01E4D02-61CF-44F3-AB95-3E61E32357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equaiton 13 in lab manual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F689B08A-3132-4E86-B311-25FA56D2199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of gauss probe</t>
        </r>
      </text>
    </comment>
    <comment ref="F1" authorId="0" shapeId="0" xr:uid="{D06DD2D3-38F1-4B05-AB96-0E022496419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equaiton 13 in lab manual
</t>
        </r>
      </text>
    </comment>
  </commentList>
</comments>
</file>

<file path=xl/sharedStrings.xml><?xml version="1.0" encoding="utf-8"?>
<sst xmlns="http://schemas.openxmlformats.org/spreadsheetml/2006/main" count="18" uniqueCount="8">
  <si>
    <t xml:space="preserve">Current (A) </t>
  </si>
  <si>
    <t>Magnetic Field (T)</t>
  </si>
  <si>
    <t>Electromagnet Current 1 (A)</t>
  </si>
  <si>
    <t>Electromagnet Current 2 (A)</t>
  </si>
  <si>
    <t>Offset Hall Voltage</t>
  </si>
  <si>
    <t>Magnetic Field (G)</t>
  </si>
  <si>
    <t>Hall Voltage 1 (mV)</t>
  </si>
  <si>
    <t>Hall Voltage 2 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</si>
</sst>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  <a:r>
              <a:rPr lang="en-US" baseline="0"/>
              <a:t> vs Magnetic Field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8503937007874014E-4"/>
                  <c:y val="-5.33114610673665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'Calibration of Electromagnet 1'!$A$2:$A$17</c:f>
              <c:numCache>
                <c:formatCode>General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</c:numCache>
            </c:numRef>
          </c:xVal>
          <c:yVal>
            <c:numRef>
              <c:f>'Calibration of Electromagnet 1'!$B$2:$B$17</c:f>
              <c:numCache>
                <c:formatCode>General</c:formatCode>
                <c:ptCount val="16"/>
                <c:pt idx="0">
                  <c:v>-6.4000000000000001E-2</c:v>
                </c:pt>
                <c:pt idx="1">
                  <c:v>-0.153</c:v>
                </c:pt>
                <c:pt idx="2">
                  <c:v>-0.24199999999999999</c:v>
                </c:pt>
                <c:pt idx="3">
                  <c:v>-0.30299999999999999</c:v>
                </c:pt>
                <c:pt idx="4">
                  <c:v>-0.33300000000000002</c:v>
                </c:pt>
                <c:pt idx="5">
                  <c:v>-0.52600000000000002</c:v>
                </c:pt>
                <c:pt idx="6">
                  <c:v>-0.61299999999999999</c:v>
                </c:pt>
                <c:pt idx="7">
                  <c:v>-0.71</c:v>
                </c:pt>
                <c:pt idx="8">
                  <c:v>-0.80400000000000005</c:v>
                </c:pt>
                <c:pt idx="9">
                  <c:v>-0.89600000000000002</c:v>
                </c:pt>
                <c:pt idx="10">
                  <c:v>-0.98499999999999999</c:v>
                </c:pt>
                <c:pt idx="11">
                  <c:v>-1.0760000000000001</c:v>
                </c:pt>
                <c:pt idx="12">
                  <c:v>-1.17</c:v>
                </c:pt>
                <c:pt idx="13">
                  <c:v>-1.26</c:v>
                </c:pt>
                <c:pt idx="14">
                  <c:v>-1.365</c:v>
                </c:pt>
                <c:pt idx="15">
                  <c:v>-1.43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BD-4847-9C4D-5D7E193DF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456024"/>
        <c:axId val="255458648"/>
      </c:scatterChart>
      <c:valAx>
        <c:axId val="255456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58648"/>
        <c:crosses val="autoZero"/>
        <c:crossBetween val="midCat"/>
      </c:valAx>
      <c:valAx>
        <c:axId val="25545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Magnetic Field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56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vs Magnetic Field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'Calibration of Electromagnet 2'!$A$2:$A$18</c:f>
              <c:numCache>
                <c:formatCode>General</c:formatCode>
                <c:ptCount val="1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</c:numCache>
            </c:numRef>
          </c:xVal>
          <c:yVal>
            <c:numRef>
              <c:f>'Calibration of Electromagnet 2'!$B$2:$B$18</c:f>
              <c:numCache>
                <c:formatCode>General</c:formatCode>
                <c:ptCount val="17"/>
                <c:pt idx="0">
                  <c:v>-5.5E-2</c:v>
                </c:pt>
                <c:pt idx="1">
                  <c:v>-0.245</c:v>
                </c:pt>
                <c:pt idx="2">
                  <c:v>-0.44400000000000001</c:v>
                </c:pt>
                <c:pt idx="3">
                  <c:v>-0.65200000000000002</c:v>
                </c:pt>
                <c:pt idx="4">
                  <c:v>-0.85599999999999998</c:v>
                </c:pt>
                <c:pt idx="5">
                  <c:v>-1.071</c:v>
                </c:pt>
                <c:pt idx="6">
                  <c:v>-1.2869999999999999</c:v>
                </c:pt>
                <c:pt idx="7">
                  <c:v>-1.4950000000000001</c:v>
                </c:pt>
                <c:pt idx="8">
                  <c:v>-1.712</c:v>
                </c:pt>
                <c:pt idx="9">
                  <c:v>-1.9180000000000001</c:v>
                </c:pt>
                <c:pt idx="10">
                  <c:v>-2.12</c:v>
                </c:pt>
                <c:pt idx="11">
                  <c:v>-2.34</c:v>
                </c:pt>
                <c:pt idx="12">
                  <c:v>-2.54</c:v>
                </c:pt>
                <c:pt idx="13">
                  <c:v>-2.75</c:v>
                </c:pt>
                <c:pt idx="14">
                  <c:v>-2.95</c:v>
                </c:pt>
                <c:pt idx="15">
                  <c:v>-3.15</c:v>
                </c:pt>
                <c:pt idx="16">
                  <c:v>-3.35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6A-4817-8075-AD962AF1A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580512"/>
        <c:axId val="493579200"/>
      </c:scatterChart>
      <c:valAx>
        <c:axId val="49358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79200"/>
        <c:crosses val="autoZero"/>
        <c:crossBetween val="midCat"/>
      </c:valAx>
      <c:valAx>
        <c:axId val="4935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Magnetic Field (T)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8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Electromagnetic Field vs Hall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'Voltage Measurements 3361 Ge'!$C$2:$C$18</c:f>
              <c:numCache>
                <c:formatCode>General</c:formatCode>
                <c:ptCount val="1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</c:numCache>
            </c:numRef>
          </c:xVal>
          <c:yVal>
            <c:numRef>
              <c:f>'Voltage Measurements 3361 Ge'!$F$2:$F$18</c:f>
              <c:numCache>
                <c:formatCode>General</c:formatCode>
                <c:ptCount val="17"/>
                <c:pt idx="0">
                  <c:v>-1.1000000000000014</c:v>
                </c:pt>
                <c:pt idx="1">
                  <c:v>-5.8999999999999986</c:v>
                </c:pt>
                <c:pt idx="2">
                  <c:v>-10.649999999999999</c:v>
                </c:pt>
                <c:pt idx="3">
                  <c:v>-15.5</c:v>
                </c:pt>
                <c:pt idx="4">
                  <c:v>-20.300000000000004</c:v>
                </c:pt>
                <c:pt idx="5">
                  <c:v>-25.05</c:v>
                </c:pt>
                <c:pt idx="6">
                  <c:v>-29.8</c:v>
                </c:pt>
                <c:pt idx="7">
                  <c:v>-34.4</c:v>
                </c:pt>
                <c:pt idx="8">
                  <c:v>-38.799999999999997</c:v>
                </c:pt>
                <c:pt idx="9">
                  <c:v>-43.350000000000009</c:v>
                </c:pt>
                <c:pt idx="10">
                  <c:v>-47.449999999999996</c:v>
                </c:pt>
                <c:pt idx="11">
                  <c:v>-51.25</c:v>
                </c:pt>
                <c:pt idx="12">
                  <c:v>-55.05</c:v>
                </c:pt>
                <c:pt idx="13">
                  <c:v>-58.9</c:v>
                </c:pt>
                <c:pt idx="14">
                  <c:v>-62.300000000000004</c:v>
                </c:pt>
                <c:pt idx="15">
                  <c:v>-65.75</c:v>
                </c:pt>
                <c:pt idx="16">
                  <c:v>-69.05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A1-4AC3-AA79-B152765A1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34912"/>
        <c:axId val="461536224"/>
      </c:scatterChart>
      <c:valAx>
        <c:axId val="46153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Electromagnetic Field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36224"/>
        <c:crosses val="autoZero"/>
        <c:crossBetween val="midCat"/>
      </c:valAx>
      <c:valAx>
        <c:axId val="46153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Hall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3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Electromagnetic Field vs Hall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'Voltage Measurements 3361 Ge'!$C$2:$C$18</c:f>
              <c:numCache>
                <c:formatCode>General</c:formatCode>
                <c:ptCount val="1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</c:numCache>
            </c:numRef>
          </c:xVal>
          <c:yVal>
            <c:numRef>
              <c:f>'Voltage Measurements 3361 Ge'!$F$2:$F$18</c:f>
              <c:numCache>
                <c:formatCode>General</c:formatCode>
                <c:ptCount val="17"/>
                <c:pt idx="0">
                  <c:v>-1.1000000000000014</c:v>
                </c:pt>
                <c:pt idx="1">
                  <c:v>-5.8999999999999986</c:v>
                </c:pt>
                <c:pt idx="2">
                  <c:v>-10.649999999999999</c:v>
                </c:pt>
                <c:pt idx="3">
                  <c:v>-15.5</c:v>
                </c:pt>
                <c:pt idx="4">
                  <c:v>-20.300000000000004</c:v>
                </c:pt>
                <c:pt idx="5">
                  <c:v>-25.05</c:v>
                </c:pt>
                <c:pt idx="6">
                  <c:v>-29.8</c:v>
                </c:pt>
                <c:pt idx="7">
                  <c:v>-34.4</c:v>
                </c:pt>
                <c:pt idx="8">
                  <c:v>-38.799999999999997</c:v>
                </c:pt>
                <c:pt idx="9">
                  <c:v>-43.350000000000009</c:v>
                </c:pt>
                <c:pt idx="10">
                  <c:v>-47.449999999999996</c:v>
                </c:pt>
                <c:pt idx="11">
                  <c:v>-51.25</c:v>
                </c:pt>
                <c:pt idx="12">
                  <c:v>-55.05</c:v>
                </c:pt>
                <c:pt idx="13">
                  <c:v>-58.9</c:v>
                </c:pt>
                <c:pt idx="14">
                  <c:v>-62.300000000000004</c:v>
                </c:pt>
                <c:pt idx="15">
                  <c:v>-65.75</c:v>
                </c:pt>
                <c:pt idx="16">
                  <c:v>-69.05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84-41E1-832E-D9DF839D2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34912"/>
        <c:axId val="461536224"/>
      </c:scatterChart>
      <c:valAx>
        <c:axId val="46153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Electromagnetic Field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36224"/>
        <c:crosses val="autoZero"/>
        <c:crossBetween val="midCat"/>
      </c:valAx>
      <c:valAx>
        <c:axId val="46153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Hall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3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157162</xdr:rowOff>
    </xdr:from>
    <xdr:to>
      <xdr:col>8</xdr:col>
      <xdr:colOff>257175</xdr:colOff>
      <xdr:row>15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E9451F-6E22-46CC-8B08-3C9BD55FA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1905000</xdr:colOff>
      <xdr:row>4</xdr:row>
      <xdr:rowOff>19050</xdr:rowOff>
    </xdr:from>
    <xdr:to>
      <xdr:col>4</xdr:col>
      <xdr:colOff>361950</xdr:colOff>
      <xdr:row>18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DBED15-6823-4EBD-906E-C04704978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1114425</xdr:colOff>
      <xdr:row>18</xdr:row>
      <xdr:rowOff>157162</xdr:rowOff>
    </xdr:from>
    <xdr:to>
      <xdr:col>3</xdr:col>
      <xdr:colOff>428625</xdr:colOff>
      <xdr:row>33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C6EF6D-522E-4F46-BECC-46A9730E5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1114425</xdr:colOff>
      <xdr:row>18</xdr:row>
      <xdr:rowOff>157162</xdr:rowOff>
    </xdr:from>
    <xdr:to>
      <xdr:col>3</xdr:col>
      <xdr:colOff>428625</xdr:colOff>
      <xdr:row>33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6C4F7E-D369-425F-9F75-DE44BA7F82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B12" sqref="B12"/>
    </sheetView>
  </sheetViews>
  <sheetFormatPr defaultRowHeight="15" x14ac:dyDescent="0.25"/>
  <cols>
    <col min="1" max="2" width="31" customWidth="1"/>
    <col min="3" max="3" width="20.5703125" customWidth="1"/>
  </cols>
  <sheetData>
    <row r="1" spans="1:3" x14ac:dyDescent="0.25">
      <c r="A1" s="1" t="s">
        <v>0</v>
      </c>
      <c r="B1" s="1" t="s">
        <v>1</v>
      </c>
      <c r="C1" s="3" t="s">
        <v>5</v>
      </c>
    </row>
    <row r="2" spans="1:3" x14ac:dyDescent="0.25">
      <c r="A2" s="2">
        <f>0.25</f>
        <v>0.25</v>
      </c>
      <c r="B2" s="2">
        <f>C2*0.001</f>
        <v>-6.4000000000000001E-2</v>
      </c>
      <c r="C2">
        <v>-64</v>
      </c>
    </row>
    <row r="3" spans="1:3" x14ac:dyDescent="0.25">
      <c r="A3" s="2">
        <f>0.25 + A2</f>
        <v>0.5</v>
      </c>
      <c r="B3" s="2">
        <f t="shared" ref="B3:B17" si="0">C3*0.001</f>
        <v>-0.153</v>
      </c>
      <c r="C3">
        <v>-153</v>
      </c>
    </row>
    <row r="4" spans="1:3" x14ac:dyDescent="0.25">
      <c r="A4" s="2">
        <f t="shared" ref="A4:A17" si="1">0.25 + A3</f>
        <v>0.75</v>
      </c>
      <c r="B4" s="2">
        <f t="shared" si="0"/>
        <v>-0.24199999999999999</v>
      </c>
      <c r="C4">
        <v>-242</v>
      </c>
    </row>
    <row r="5" spans="1:3" x14ac:dyDescent="0.25">
      <c r="A5" s="2">
        <f t="shared" si="1"/>
        <v>1</v>
      </c>
      <c r="B5" s="2">
        <f>C5*0.001</f>
        <v>-0.30299999999999999</v>
      </c>
      <c r="C5">
        <v>-303</v>
      </c>
    </row>
    <row r="6" spans="1:3" x14ac:dyDescent="0.25">
      <c r="A6" s="2">
        <f>0.25 + A5</f>
        <v>1.25</v>
      </c>
      <c r="B6" s="2">
        <f t="shared" si="0"/>
        <v>-0.33300000000000002</v>
      </c>
      <c r="C6">
        <v>-333</v>
      </c>
    </row>
    <row r="7" spans="1:3" x14ac:dyDescent="0.25">
      <c r="A7" s="2">
        <f t="shared" si="1"/>
        <v>1.5</v>
      </c>
      <c r="B7" s="2">
        <f t="shared" si="0"/>
        <v>-0.52600000000000002</v>
      </c>
      <c r="C7">
        <v>-526</v>
      </c>
    </row>
    <row r="8" spans="1:3" x14ac:dyDescent="0.25">
      <c r="A8" s="2">
        <f t="shared" si="1"/>
        <v>1.75</v>
      </c>
      <c r="B8" s="2">
        <f t="shared" si="0"/>
        <v>-0.61299999999999999</v>
      </c>
      <c r="C8">
        <v>-613</v>
      </c>
    </row>
    <row r="9" spans="1:3" x14ac:dyDescent="0.25">
      <c r="A9" s="2">
        <f t="shared" si="1"/>
        <v>2</v>
      </c>
      <c r="B9" s="2">
        <f t="shared" si="0"/>
        <v>-0.71</v>
      </c>
      <c r="C9">
        <v>-710</v>
      </c>
    </row>
    <row r="10" spans="1:3" x14ac:dyDescent="0.25">
      <c r="A10" s="2">
        <f t="shared" si="1"/>
        <v>2.25</v>
      </c>
      <c r="B10" s="2">
        <f t="shared" si="0"/>
        <v>-0.80400000000000005</v>
      </c>
      <c r="C10">
        <v>-804</v>
      </c>
    </row>
    <row r="11" spans="1:3" x14ac:dyDescent="0.25">
      <c r="A11" s="2">
        <f t="shared" si="1"/>
        <v>2.5</v>
      </c>
      <c r="B11" s="2">
        <f t="shared" si="0"/>
        <v>-0.89600000000000002</v>
      </c>
      <c r="C11">
        <v>-896</v>
      </c>
    </row>
    <row r="12" spans="1:3" x14ac:dyDescent="0.25">
      <c r="A12" s="2">
        <f t="shared" si="1"/>
        <v>2.75</v>
      </c>
      <c r="B12" s="2">
        <f t="shared" si="0"/>
        <v>-0.98499999999999999</v>
      </c>
      <c r="C12">
        <v>-985</v>
      </c>
    </row>
    <row r="13" spans="1:3" x14ac:dyDescent="0.25">
      <c r="A13" s="2">
        <f t="shared" si="1"/>
        <v>3</v>
      </c>
      <c r="B13" s="2">
        <f t="shared" si="0"/>
        <v>-1.0760000000000001</v>
      </c>
      <c r="C13">
        <v>-1076</v>
      </c>
    </row>
    <row r="14" spans="1:3" x14ac:dyDescent="0.25">
      <c r="A14" s="2">
        <f>0.25 + A13</f>
        <v>3.25</v>
      </c>
      <c r="B14" s="2">
        <f t="shared" si="0"/>
        <v>-1.17</v>
      </c>
      <c r="C14">
        <v>-1170</v>
      </c>
    </row>
    <row r="15" spans="1:3" x14ac:dyDescent="0.25">
      <c r="A15" s="2">
        <f t="shared" si="1"/>
        <v>3.5</v>
      </c>
      <c r="B15" s="2">
        <f t="shared" si="0"/>
        <v>-1.26</v>
      </c>
      <c r="C15">
        <v>-1260</v>
      </c>
    </row>
    <row r="16" spans="1:3" x14ac:dyDescent="0.25">
      <c r="A16" s="2">
        <f t="shared" si="1"/>
        <v>3.75</v>
      </c>
      <c r="B16" s="2">
        <f t="shared" si="0"/>
        <v>-1.365</v>
      </c>
      <c r="C16">
        <v>-1365</v>
      </c>
    </row>
    <row r="17" spans="1:3" x14ac:dyDescent="0.25">
      <c r="A17" s="2">
        <f t="shared" si="1"/>
        <v>4</v>
      </c>
      <c r="B17" s="2">
        <f t="shared" si="0"/>
        <v>-1.43</v>
      </c>
      <c r="C17">
        <v>-1430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1A887-E749-4489-AAC2-50074B070173}">
  <dimension ref="A1:C18"/>
  <sheetViews>
    <sheetView tabSelected="1" workbookViewId="0">
      <selection activeCell="A2" sqref="A2:B18"/>
    </sheetView>
  </sheetViews>
  <sheetFormatPr defaultRowHeight="15" x14ac:dyDescent="0.25"/>
  <cols>
    <col min="1" max="2" width="31" customWidth="1"/>
    <col min="3" max="3" width="20.5703125" customWidth="1"/>
  </cols>
  <sheetData>
    <row r="1" spans="1:3" x14ac:dyDescent="0.25">
      <c r="A1" s="1" t="s">
        <v>0</v>
      </c>
      <c r="B1" s="1" t="s">
        <v>1</v>
      </c>
      <c r="C1" s="3" t="s">
        <v>5</v>
      </c>
    </row>
    <row r="2" spans="1:3" x14ac:dyDescent="0.25">
      <c r="A2" s="1">
        <v>0</v>
      </c>
      <c r="B2" s="2">
        <f>C2*0.001</f>
        <v>-5.5E-2</v>
      </c>
      <c r="C2">
        <v>-55</v>
      </c>
    </row>
    <row r="3" spans="1:3" x14ac:dyDescent="0.25">
      <c r="A3" s="2">
        <f>0.25</f>
        <v>0.25</v>
      </c>
      <c r="B3" s="2">
        <f>C3*0.001</f>
        <v>-0.245</v>
      </c>
      <c r="C3">
        <v>-245</v>
      </c>
    </row>
    <row r="4" spans="1:3" x14ac:dyDescent="0.25">
      <c r="A4" s="2">
        <f>0.25 + A3</f>
        <v>0.5</v>
      </c>
      <c r="B4" s="2">
        <f t="shared" ref="B4:B18" si="0">C4*0.001</f>
        <v>-0.44400000000000001</v>
      </c>
      <c r="C4">
        <v>-444</v>
      </c>
    </row>
    <row r="5" spans="1:3" x14ac:dyDescent="0.25">
      <c r="A5" s="2">
        <f t="shared" ref="A5:A18" si="1">0.25 + A4</f>
        <v>0.75</v>
      </c>
      <c r="B5" s="2">
        <f t="shared" si="0"/>
        <v>-0.65200000000000002</v>
      </c>
      <c r="C5">
        <v>-652</v>
      </c>
    </row>
    <row r="6" spans="1:3" x14ac:dyDescent="0.25">
      <c r="A6" s="2">
        <f t="shared" si="1"/>
        <v>1</v>
      </c>
      <c r="B6" s="2">
        <f>C6*0.001</f>
        <v>-0.85599999999999998</v>
      </c>
      <c r="C6">
        <v>-856</v>
      </c>
    </row>
    <row r="7" spans="1:3" x14ac:dyDescent="0.25">
      <c r="A7" s="2">
        <f>0.25 + A6</f>
        <v>1.25</v>
      </c>
      <c r="B7" s="2">
        <f t="shared" si="0"/>
        <v>-1.071</v>
      </c>
      <c r="C7">
        <v>-1071</v>
      </c>
    </row>
    <row r="8" spans="1:3" x14ac:dyDescent="0.25">
      <c r="A8" s="2">
        <f t="shared" si="1"/>
        <v>1.5</v>
      </c>
      <c r="B8" s="2">
        <f t="shared" si="0"/>
        <v>-1.2869999999999999</v>
      </c>
      <c r="C8">
        <v>-1287</v>
      </c>
    </row>
    <row r="9" spans="1:3" x14ac:dyDescent="0.25">
      <c r="A9" s="2">
        <f t="shared" si="1"/>
        <v>1.75</v>
      </c>
      <c r="B9" s="2">
        <f t="shared" si="0"/>
        <v>-1.4950000000000001</v>
      </c>
      <c r="C9">
        <v>-1495</v>
      </c>
    </row>
    <row r="10" spans="1:3" x14ac:dyDescent="0.25">
      <c r="A10" s="2">
        <f t="shared" si="1"/>
        <v>2</v>
      </c>
      <c r="B10" s="2">
        <f t="shared" si="0"/>
        <v>-1.712</v>
      </c>
      <c r="C10">
        <v>-1712</v>
      </c>
    </row>
    <row r="11" spans="1:3" x14ac:dyDescent="0.25">
      <c r="A11" s="2">
        <f t="shared" si="1"/>
        <v>2.25</v>
      </c>
      <c r="B11" s="2">
        <f t="shared" si="0"/>
        <v>-1.9180000000000001</v>
      </c>
      <c r="C11">
        <v>-1918</v>
      </c>
    </row>
    <row r="12" spans="1:3" x14ac:dyDescent="0.25">
      <c r="A12" s="2">
        <f t="shared" si="1"/>
        <v>2.5</v>
      </c>
      <c r="B12" s="2">
        <f t="shared" si="0"/>
        <v>-2.12</v>
      </c>
      <c r="C12">
        <v>-2120</v>
      </c>
    </row>
    <row r="13" spans="1:3" x14ac:dyDescent="0.25">
      <c r="A13" s="2">
        <f t="shared" si="1"/>
        <v>2.75</v>
      </c>
      <c r="B13" s="2">
        <f t="shared" si="0"/>
        <v>-2.34</v>
      </c>
      <c r="C13">
        <v>-2340</v>
      </c>
    </row>
    <row r="14" spans="1:3" x14ac:dyDescent="0.25">
      <c r="A14" s="2">
        <f t="shared" si="1"/>
        <v>3</v>
      </c>
      <c r="B14" s="2">
        <f t="shared" si="0"/>
        <v>-2.54</v>
      </c>
      <c r="C14">
        <v>-2540</v>
      </c>
    </row>
    <row r="15" spans="1:3" x14ac:dyDescent="0.25">
      <c r="A15" s="2">
        <f>0.25 + A14</f>
        <v>3.25</v>
      </c>
      <c r="B15" s="2">
        <f t="shared" si="0"/>
        <v>-2.75</v>
      </c>
      <c r="C15">
        <v>-2750</v>
      </c>
    </row>
    <row r="16" spans="1:3" x14ac:dyDescent="0.25">
      <c r="A16" s="2">
        <f t="shared" si="1"/>
        <v>3.5</v>
      </c>
      <c r="B16" s="2">
        <f t="shared" si="0"/>
        <v>-2.95</v>
      </c>
      <c r="C16">
        <v>-2950</v>
      </c>
    </row>
    <row r="17" spans="1:3" x14ac:dyDescent="0.25">
      <c r="A17" s="2">
        <f t="shared" si="1"/>
        <v>3.75</v>
      </c>
      <c r="B17" s="2">
        <f t="shared" si="0"/>
        <v>-3.15</v>
      </c>
      <c r="C17">
        <v>-3150</v>
      </c>
    </row>
    <row r="18" spans="1:3" x14ac:dyDescent="0.25">
      <c r="A18" s="2">
        <f t="shared" si="1"/>
        <v>4</v>
      </c>
      <c r="B18" s="2">
        <f t="shared" si="0"/>
        <v>-3.35</v>
      </c>
      <c r="C18">
        <v>-3350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D3DE-8ED2-47E4-8CF9-EB74F10691A2}">
  <dimension ref="A1:F18"/>
  <sheetViews>
    <sheetView topLeftCell="A13" workbookViewId="0">
      <selection activeCell="B5" sqref="B5"/>
    </sheetView>
  </sheetViews>
  <sheetFormatPr defaultRowHeight="15" x14ac:dyDescent="0.25"/>
  <cols>
    <col min="1" max="4" width="26.28515625" customWidth="1"/>
    <col min="5" max="6" width="21.42578125" customWidth="1"/>
  </cols>
  <sheetData>
    <row r="1" spans="1:6" x14ac:dyDescent="0.25">
      <c r="A1" s="3" t="s">
        <v>2</v>
      </c>
      <c r="B1" s="3" t="s">
        <v>6</v>
      </c>
      <c r="C1" s="3" t="s">
        <v>3</v>
      </c>
      <c r="D1" s="3" t="s">
        <v>7</v>
      </c>
      <c r="E1" s="3" t="s">
        <v>1</v>
      </c>
      <c r="F1" s="3" t="s">
        <v>4</v>
      </c>
    </row>
    <row r="2" spans="1:6" x14ac:dyDescent="0.25">
      <c r="A2">
        <f>0</f>
        <v>0</v>
      </c>
      <c r="B2">
        <v>83.8</v>
      </c>
      <c r="C2">
        <f>0</f>
        <v>0</v>
      </c>
      <c r="D2">
        <v>86</v>
      </c>
      <c r="F2">
        <f>0.5*(B2-D2)</f>
        <v>-1.1000000000000014</v>
      </c>
    </row>
    <row r="3" spans="1:6" x14ac:dyDescent="0.25">
      <c r="A3">
        <v>0.25</v>
      </c>
      <c r="B3">
        <v>79.3</v>
      </c>
      <c r="C3">
        <v>0.25</v>
      </c>
      <c r="D3">
        <v>91.1</v>
      </c>
      <c r="F3">
        <f t="shared" ref="F3:F18" si="0">0.5*(B3-D3)</f>
        <v>-5.8999999999999986</v>
      </c>
    </row>
    <row r="4" spans="1:6" x14ac:dyDescent="0.25">
      <c r="A4">
        <f t="shared" ref="A4:A18" si="1">0.25 + A3</f>
        <v>0.5</v>
      </c>
      <c r="B4">
        <v>74.900000000000006</v>
      </c>
      <c r="C4">
        <f t="shared" ref="C4:C18" si="2">0.25 + C3</f>
        <v>0.5</v>
      </c>
      <c r="D4">
        <v>96.2</v>
      </c>
      <c r="F4">
        <f t="shared" si="0"/>
        <v>-10.649999999999999</v>
      </c>
    </row>
    <row r="5" spans="1:6" x14ac:dyDescent="0.25">
      <c r="A5">
        <f t="shared" si="1"/>
        <v>0.75</v>
      </c>
      <c r="B5">
        <v>70.2</v>
      </c>
      <c r="C5">
        <f t="shared" si="2"/>
        <v>0.75</v>
      </c>
      <c r="D5">
        <v>101.2</v>
      </c>
      <c r="F5">
        <f t="shared" si="0"/>
        <v>-15.5</v>
      </c>
    </row>
    <row r="6" spans="1:6" x14ac:dyDescent="0.25">
      <c r="A6">
        <f t="shared" si="1"/>
        <v>1</v>
      </c>
      <c r="B6">
        <v>65.599999999999994</v>
      </c>
      <c r="C6">
        <f t="shared" si="2"/>
        <v>1</v>
      </c>
      <c r="D6">
        <v>106.2</v>
      </c>
      <c r="F6">
        <f t="shared" si="0"/>
        <v>-20.300000000000004</v>
      </c>
    </row>
    <row r="7" spans="1:6" x14ac:dyDescent="0.25">
      <c r="A7">
        <f t="shared" si="1"/>
        <v>1.25</v>
      </c>
      <c r="B7">
        <v>61.1</v>
      </c>
      <c r="C7">
        <f t="shared" si="2"/>
        <v>1.25</v>
      </c>
      <c r="D7">
        <v>111.2</v>
      </c>
      <c r="F7">
        <f t="shared" si="0"/>
        <v>-25.05</v>
      </c>
    </row>
    <row r="8" spans="1:6" x14ac:dyDescent="0.25">
      <c r="A8">
        <f t="shared" si="1"/>
        <v>1.5</v>
      </c>
      <c r="B8">
        <v>56.6</v>
      </c>
      <c r="C8">
        <f t="shared" si="2"/>
        <v>1.5</v>
      </c>
      <c r="D8">
        <v>116.2</v>
      </c>
      <c r="F8">
        <f t="shared" si="0"/>
        <v>-29.8</v>
      </c>
    </row>
    <row r="9" spans="1:6" x14ac:dyDescent="0.25">
      <c r="A9">
        <f t="shared" si="1"/>
        <v>1.75</v>
      </c>
      <c r="B9">
        <v>52.3</v>
      </c>
      <c r="C9">
        <f t="shared" si="2"/>
        <v>1.75</v>
      </c>
      <c r="D9">
        <v>121.1</v>
      </c>
      <c r="F9">
        <f t="shared" si="0"/>
        <v>-34.4</v>
      </c>
    </row>
    <row r="10" spans="1:6" x14ac:dyDescent="0.25">
      <c r="A10">
        <f t="shared" si="1"/>
        <v>2</v>
      </c>
      <c r="B10">
        <v>48.2</v>
      </c>
      <c r="C10">
        <f t="shared" si="2"/>
        <v>2</v>
      </c>
      <c r="D10">
        <v>125.8</v>
      </c>
      <c r="F10">
        <f t="shared" si="0"/>
        <v>-38.799999999999997</v>
      </c>
    </row>
    <row r="11" spans="1:6" x14ac:dyDescent="0.25">
      <c r="A11">
        <f t="shared" si="1"/>
        <v>2.25</v>
      </c>
      <c r="B11">
        <v>44.1</v>
      </c>
      <c r="C11">
        <f t="shared" si="2"/>
        <v>2.25</v>
      </c>
      <c r="D11">
        <v>130.80000000000001</v>
      </c>
      <c r="F11">
        <f t="shared" si="0"/>
        <v>-43.350000000000009</v>
      </c>
    </row>
    <row r="12" spans="1:6" x14ac:dyDescent="0.25">
      <c r="A12">
        <f t="shared" si="1"/>
        <v>2.5</v>
      </c>
      <c r="B12">
        <v>39.799999999999997</v>
      </c>
      <c r="C12">
        <f t="shared" si="2"/>
        <v>2.5</v>
      </c>
      <c r="D12">
        <v>134.69999999999999</v>
      </c>
      <c r="F12">
        <f t="shared" si="0"/>
        <v>-47.449999999999996</v>
      </c>
    </row>
    <row r="13" spans="1:6" x14ac:dyDescent="0.25">
      <c r="A13">
        <f t="shared" si="1"/>
        <v>2.75</v>
      </c>
      <c r="B13">
        <v>36.4</v>
      </c>
      <c r="C13">
        <f t="shared" si="2"/>
        <v>2.75</v>
      </c>
      <c r="D13">
        <v>138.9</v>
      </c>
      <c r="F13">
        <f t="shared" si="0"/>
        <v>-51.25</v>
      </c>
    </row>
    <row r="14" spans="1:6" x14ac:dyDescent="0.25">
      <c r="A14">
        <f t="shared" si="1"/>
        <v>3</v>
      </c>
      <c r="B14">
        <v>32.9</v>
      </c>
      <c r="C14">
        <f t="shared" si="2"/>
        <v>3</v>
      </c>
      <c r="D14">
        <v>143</v>
      </c>
      <c r="F14">
        <f t="shared" si="0"/>
        <v>-55.05</v>
      </c>
    </row>
    <row r="15" spans="1:6" x14ac:dyDescent="0.25">
      <c r="A15">
        <f t="shared" si="1"/>
        <v>3.25</v>
      </c>
      <c r="B15">
        <v>29.3</v>
      </c>
      <c r="C15">
        <f t="shared" si="2"/>
        <v>3.25</v>
      </c>
      <c r="D15">
        <v>147.1</v>
      </c>
      <c r="F15">
        <f t="shared" si="0"/>
        <v>-58.9</v>
      </c>
    </row>
    <row r="16" spans="1:6" x14ac:dyDescent="0.25">
      <c r="A16">
        <f t="shared" si="1"/>
        <v>3.5</v>
      </c>
      <c r="B16">
        <v>26.2</v>
      </c>
      <c r="C16">
        <f t="shared" si="2"/>
        <v>3.5</v>
      </c>
      <c r="D16">
        <v>150.80000000000001</v>
      </c>
      <c r="F16">
        <f t="shared" si="0"/>
        <v>-62.300000000000004</v>
      </c>
    </row>
    <row r="17" spans="1:6" x14ac:dyDescent="0.25">
      <c r="A17">
        <f t="shared" si="1"/>
        <v>3.75</v>
      </c>
      <c r="B17">
        <v>23.1</v>
      </c>
      <c r="C17">
        <f t="shared" si="2"/>
        <v>3.75</v>
      </c>
      <c r="D17">
        <v>154.6</v>
      </c>
      <c r="F17">
        <f t="shared" si="0"/>
        <v>-65.75</v>
      </c>
    </row>
    <row r="18" spans="1:6" x14ac:dyDescent="0.25">
      <c r="A18">
        <f t="shared" si="1"/>
        <v>4</v>
      </c>
      <c r="B18">
        <v>20.100000000000001</v>
      </c>
      <c r="C18">
        <f t="shared" si="2"/>
        <v>4</v>
      </c>
      <c r="D18">
        <v>158.19999999999999</v>
      </c>
      <c r="F18">
        <f t="shared" si="0"/>
        <v>-69.05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7F6FE-006E-406B-A4E2-9E9461A00185}">
  <dimension ref="A1:F18"/>
  <sheetViews>
    <sheetView topLeftCell="A17" workbookViewId="0">
      <selection activeCell="B19" sqref="B19"/>
    </sheetView>
  </sheetViews>
  <sheetFormatPr defaultRowHeight="15" x14ac:dyDescent="0.25"/>
  <cols>
    <col min="1" max="4" width="26.28515625" customWidth="1"/>
    <col min="5" max="6" width="21.42578125" customWidth="1"/>
  </cols>
  <sheetData>
    <row r="1" spans="1:6" x14ac:dyDescent="0.25">
      <c r="A1" s="3" t="s">
        <v>2</v>
      </c>
      <c r="B1" s="3" t="s">
        <v>6</v>
      </c>
      <c r="C1" s="3" t="s">
        <v>3</v>
      </c>
      <c r="D1" s="3" t="s">
        <v>7</v>
      </c>
      <c r="E1" s="3" t="s">
        <v>1</v>
      </c>
      <c r="F1" s="3" t="s">
        <v>4</v>
      </c>
    </row>
    <row r="2" spans="1:6" x14ac:dyDescent="0.25">
      <c r="A2">
        <f>0</f>
        <v>0</v>
      </c>
      <c r="B2">
        <v>-103.1</v>
      </c>
      <c r="C2">
        <f>0</f>
        <v>0</v>
      </c>
      <c r="D2">
        <v>-103.1</v>
      </c>
      <c r="F2">
        <f>0.5*(D2-B2)</f>
        <v>0</v>
      </c>
    </row>
    <row r="3" spans="1:6" x14ac:dyDescent="0.25">
      <c r="A3">
        <v>0.25</v>
      </c>
      <c r="B3">
        <v>-98.9</v>
      </c>
      <c r="C3">
        <v>0.25</v>
      </c>
      <c r="D3">
        <v>-106.9</v>
      </c>
      <c r="F3">
        <f t="shared" ref="F3:F18" si="0">0.5*(D3-B3)</f>
        <v>-4</v>
      </c>
    </row>
    <row r="4" spans="1:6" x14ac:dyDescent="0.25">
      <c r="A4">
        <f t="shared" ref="A4:A18" si="1">0.25 + A3</f>
        <v>0.5</v>
      </c>
      <c r="B4">
        <v>-94.7</v>
      </c>
      <c r="C4">
        <f t="shared" ref="C4:C18" si="2">0.25 + C3</f>
        <v>0.5</v>
      </c>
      <c r="D4">
        <v>-111.1</v>
      </c>
      <c r="F4">
        <f t="shared" si="0"/>
        <v>-8.1999999999999957</v>
      </c>
    </row>
    <row r="5" spans="1:6" x14ac:dyDescent="0.25">
      <c r="A5">
        <f t="shared" si="1"/>
        <v>0.75</v>
      </c>
      <c r="B5">
        <v>-90.4</v>
      </c>
      <c r="C5">
        <f t="shared" si="2"/>
        <v>0.75</v>
      </c>
      <c r="D5">
        <v>-115.3</v>
      </c>
      <c r="F5">
        <f t="shared" si="0"/>
        <v>-12.449999999999996</v>
      </c>
    </row>
    <row r="6" spans="1:6" x14ac:dyDescent="0.25">
      <c r="A6">
        <f t="shared" si="1"/>
        <v>1</v>
      </c>
      <c r="B6">
        <v>-86</v>
      </c>
      <c r="C6">
        <f t="shared" si="2"/>
        <v>1</v>
      </c>
      <c r="D6">
        <v>-119.5</v>
      </c>
      <c r="F6">
        <f t="shared" si="0"/>
        <v>-16.75</v>
      </c>
    </row>
    <row r="7" spans="1:6" x14ac:dyDescent="0.25">
      <c r="A7">
        <f t="shared" si="1"/>
        <v>1.25</v>
      </c>
      <c r="B7">
        <v>-81.8</v>
      </c>
      <c r="C7">
        <f t="shared" si="2"/>
        <v>1.25</v>
      </c>
      <c r="D7">
        <v>-123.9</v>
      </c>
      <c r="F7">
        <f t="shared" si="0"/>
        <v>-21.050000000000004</v>
      </c>
    </row>
    <row r="8" spans="1:6" x14ac:dyDescent="0.25">
      <c r="A8">
        <f t="shared" si="1"/>
        <v>1.5</v>
      </c>
      <c r="B8">
        <v>-77.599999999999994</v>
      </c>
      <c r="C8">
        <f t="shared" si="2"/>
        <v>1.5</v>
      </c>
      <c r="D8">
        <v>-128.4</v>
      </c>
      <c r="F8">
        <f t="shared" si="0"/>
        <v>-25.400000000000006</v>
      </c>
    </row>
    <row r="9" spans="1:6" x14ac:dyDescent="0.25">
      <c r="A9">
        <f t="shared" si="1"/>
        <v>1.75</v>
      </c>
      <c r="B9">
        <v>-73.400000000000006</v>
      </c>
      <c r="C9">
        <f t="shared" si="2"/>
        <v>1.75</v>
      </c>
      <c r="D9">
        <v>-132.80000000000001</v>
      </c>
      <c r="F9">
        <f t="shared" si="0"/>
        <v>-29.700000000000003</v>
      </c>
    </row>
    <row r="10" spans="1:6" x14ac:dyDescent="0.25">
      <c r="A10">
        <f t="shared" si="1"/>
        <v>2</v>
      </c>
      <c r="B10">
        <v>-69.2</v>
      </c>
      <c r="C10">
        <f t="shared" si="2"/>
        <v>2</v>
      </c>
      <c r="D10">
        <v>-137.1</v>
      </c>
      <c r="F10">
        <f t="shared" si="0"/>
        <v>-33.949999999999996</v>
      </c>
    </row>
    <row r="11" spans="1:6" x14ac:dyDescent="0.25">
      <c r="A11">
        <f t="shared" si="1"/>
        <v>2.25</v>
      </c>
      <c r="B11">
        <v>-65.2</v>
      </c>
      <c r="C11">
        <f t="shared" si="2"/>
        <v>2.25</v>
      </c>
      <c r="D11">
        <v>-141.4</v>
      </c>
      <c r="F11">
        <f t="shared" si="0"/>
        <v>-38.1</v>
      </c>
    </row>
    <row r="12" spans="1:6" x14ac:dyDescent="0.25">
      <c r="A12">
        <f t="shared" si="1"/>
        <v>2.5</v>
      </c>
      <c r="B12">
        <v>-61.1</v>
      </c>
      <c r="C12">
        <f t="shared" si="2"/>
        <v>2.5</v>
      </c>
      <c r="D12">
        <v>-145.80000000000001</v>
      </c>
      <c r="F12">
        <f t="shared" si="0"/>
        <v>-42.350000000000009</v>
      </c>
    </row>
    <row r="13" spans="1:6" x14ac:dyDescent="0.25">
      <c r="A13">
        <f t="shared" si="1"/>
        <v>2.75</v>
      </c>
      <c r="B13">
        <v>-57.1</v>
      </c>
      <c r="C13">
        <f t="shared" si="2"/>
        <v>2.75</v>
      </c>
      <c r="D13">
        <v>-150</v>
      </c>
      <c r="F13">
        <f t="shared" si="0"/>
        <v>-46.45</v>
      </c>
    </row>
    <row r="14" spans="1:6" x14ac:dyDescent="0.25">
      <c r="A14">
        <f t="shared" si="1"/>
        <v>3</v>
      </c>
      <c r="B14">
        <v>-53.2</v>
      </c>
      <c r="C14">
        <f t="shared" si="2"/>
        <v>3</v>
      </c>
      <c r="D14">
        <v>-154.1</v>
      </c>
      <c r="F14">
        <f t="shared" si="0"/>
        <v>-50.449999999999996</v>
      </c>
    </row>
    <row r="15" spans="1:6" x14ac:dyDescent="0.25">
      <c r="A15">
        <f t="shared" si="1"/>
        <v>3.25</v>
      </c>
      <c r="B15">
        <v>-49.3</v>
      </c>
      <c r="C15">
        <f t="shared" si="2"/>
        <v>3.25</v>
      </c>
      <c r="D15">
        <v>-158.30000000000001</v>
      </c>
      <c r="F15">
        <f t="shared" si="0"/>
        <v>-54.500000000000007</v>
      </c>
    </row>
    <row r="16" spans="1:6" x14ac:dyDescent="0.25">
      <c r="A16">
        <f t="shared" si="1"/>
        <v>3.5</v>
      </c>
      <c r="B16">
        <v>45.5</v>
      </c>
      <c r="C16">
        <f t="shared" si="2"/>
        <v>3.5</v>
      </c>
      <c r="D16">
        <v>-162.4</v>
      </c>
      <c r="F16">
        <f t="shared" si="0"/>
        <v>-103.95</v>
      </c>
    </row>
    <row r="17" spans="1:6" x14ac:dyDescent="0.25">
      <c r="A17">
        <f t="shared" si="1"/>
        <v>3.75</v>
      </c>
      <c r="B17">
        <v>-41.9</v>
      </c>
      <c r="C17">
        <f t="shared" si="2"/>
        <v>3.75</v>
      </c>
      <c r="D17">
        <v>-166.4</v>
      </c>
      <c r="F17">
        <f t="shared" si="0"/>
        <v>-62.25</v>
      </c>
    </row>
    <row r="18" spans="1:6" x14ac:dyDescent="0.25">
      <c r="A18">
        <f t="shared" si="1"/>
        <v>4</v>
      </c>
      <c r="B18">
        <v>-38.4</v>
      </c>
      <c r="C18">
        <f t="shared" si="2"/>
        <v>4</v>
      </c>
      <c r="D18">
        <v>-170.3</v>
      </c>
      <c r="F18">
        <f t="shared" si="0"/>
        <v>-65.95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Calibration of Electromagnet 1</vt:lpstr>
      <vt:lpstr>Calibration of Electromagnet 2</vt:lpstr>
      <vt:lpstr>Voltage Measurements 3361 Ge</vt:lpstr>
      <vt:lpstr>Voltage Measurements 3375 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2018-05-17T05:25:34Z</dcterms:modified>
</cp:coreProperties>
</file>