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86E4D06B-B059-4CCA-B229-862F4ADB082E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N41" i="2" s="1"/>
  <c r="C109" i="2" s="1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E86" i="2" l="1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<sst xmlns="http://schemas.openxmlformats.org/spreadsheetml/2006/main" count="378" uniqueCount="177">
  <si>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</si>
  <si>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</si>
  <si>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</si>
  <si>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</si>
  <si>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</si>
  <si>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</si>
  <si>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</si>
  <si>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</si>
  <si>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</si>
  <si>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</si>
  <si>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</si>
  <si>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</si>
  <si>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</si>
  <si>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</si>
  <si>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</si>
  <si>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</si>
  <si>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</si>
  <si>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</si>
  <si>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</si>
  <si>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</si>
  <si>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</si>
  <si>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</si>
  <si>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</si>
  <si>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</si>
  <si>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</si>
  <si>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</si>
  <si>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</si>
  <si>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</si>
  <si>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</si>
  <si>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</si>
  <si>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</si>
  <si>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</si>
  <si>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</si>
  <si>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</si>
  <si>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</si>
  <si>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</si>
  <si>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</si>
  <si>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</si>
  <si>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</si>
  <si>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</si>
  <si>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</si>
  <si>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</si>
  <si>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</si>
  <si>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</si>
  <si>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</si>
  <si>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</si>
  <si>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</si>
  <si>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</si>
  <si>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</si>
  <si>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</si>
  <si>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</si>
  <si>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</si>
  <si>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</si>
  <si>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</si>
  <si>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</si>
  <si>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</si>
  <si>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</si>
  <si>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</si>
  <si>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</si>
  <si>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</si>
  <si>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</si>
  <si>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</si>
  <si>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</si>
  <si>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</si>
  <si>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</si>
  <si>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</si>
  <si>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</si>
  <si>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</si>
  <si>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</si>
  <si>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</si>
  <si>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</si>
  <si>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</si>
  <si>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</si>
  <si>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</si>
  <si>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</si>
  <si>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</si>
  <si>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</si>
  <si>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</si>
  <si>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</si>
  <si>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</si>
  <si>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</si>
  <si>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</si>
  <si>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</si>
  <si>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</si>
  <si>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</si>
  <si>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</si>
  <si>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</si>
  <si>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</si>
  <si>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</si>
  <si>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</si>
  <si>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</si>
  <si>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</si>
  <si>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</si>
  <si>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</si>
  <si>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</si>
  <si>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</si>
  <si>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</si>
  <si>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</si>
  <si>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</si>
  <si>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</si>
  <si>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</si>
  <si>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</si>
  <si>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</si>
  <si>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</si>
  <si>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</si>
  <si>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</si>
  <si>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</si>
  <si>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</si>
  <si>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</si>
  <si>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</si>
  <si>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</si>
  <si>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</si>
  <si>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</si>
  <si>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</si>
  <si>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</si>
  <si>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</si>
  <si>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</si>
  <si>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</si>
  <si>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</si>
  <si>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</si>
  <si>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</si>
  <si>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</si>
  <si>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</si>
  <si>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</si>
  <si>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</si>
  <si>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</si>
  <si>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</si>
  <si>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</si>
  <si>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</si>
  <si>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</si>
  <si>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</si>
  <si>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</si>
  <si>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</si>
  <si>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</si>
  <si>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</si>
  <si>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</si>
  <si>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</si>
  <si>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</si>
  <si>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</si>
  <si>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</si>
  <si>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</si>
  <si>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</si>
  <si>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</si>
  <si>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</si>
  <si>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</si>
  <si>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</si>
  <si>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</si>
  <si>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</si>
  <si>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</si>
  <si>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</si>
  <si>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</si>
  <si>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</si>
  <si>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</si>
  <si>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</si>
  <si>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</si>
  <si>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</si>
  <si>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</si>
  <si>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</si>
  <si>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</si>
  <si>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</si>
  <si>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</si>
  <si>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</si>
  <si>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</si>
  <si>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</si>
  <si>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</si>
  <si>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</si>
  <si>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</si>
  <si>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</si>
  <si>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</si>
  <si>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</si>
  <si>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</si>
  <si>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</si>
  <si>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</si>
  <si>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Clustering + MoG LitReview</t>
  </si>
  <si>
    <t>9:00 - 11:00 12:30 - 14:30 15:30 - 17:00 17:30 - 18:00</t>
  </si>
  <si>
    <t>LitRev: Mog and Gauss</t>
  </si>
  <si>
    <t>9:30 - 11:30 12:30 - 14:30 15:30 - 16:30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</si>
</sst>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18.163157894736841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70" t="s">
        <v>3</v>
      </c>
      <c r="H1" s="70"/>
      <c r="I1" s="70"/>
      <c r="J1" s="70"/>
      <c r="K1" s="70"/>
      <c r="L1" s="70"/>
      <c r="M1" s="70"/>
      <c r="N1" s="70"/>
      <c r="O1" s="70"/>
      <c r="P1" s="70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A82" zoomScaleNormal="100" workbookViewId="0">
      <selection activeCell="G93" sqref="G93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150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ht="45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 t="s">
        <v>167</v>
      </c>
      <c r="K26" s="33"/>
      <c r="L26" s="33">
        <v>1</v>
      </c>
      <c r="M26" s="33">
        <v>2</v>
      </c>
      <c r="N26" s="34" t="s">
        <v>168</v>
      </c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 t="s">
        <v>169</v>
      </c>
      <c r="K27" s="39"/>
      <c r="L27" s="33">
        <v>3</v>
      </c>
      <c r="M27" s="33"/>
      <c r="N27" s="34" t="s">
        <v>170</v>
      </c>
    </row>
    <row r="28" spans="1:14" ht="75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 t="s">
        <v>172</v>
      </c>
      <c r="K28" s="33"/>
      <c r="L28" s="33">
        <v>3.5</v>
      </c>
      <c r="M28" s="33">
        <v>2.5</v>
      </c>
      <c r="N28" s="34" t="s">
        <v>171</v>
      </c>
    </row>
    <row r="29" spans="1:14" ht="60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 t="s">
        <v>174</v>
      </c>
      <c r="K29" s="33"/>
      <c r="L29" s="33"/>
      <c r="M29" s="33">
        <v>6</v>
      </c>
      <c r="N29" s="69" t="s">
        <v>173</v>
      </c>
    </row>
    <row r="30" spans="1:14" ht="45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 t="s">
        <v>176</v>
      </c>
      <c r="K30" s="33"/>
      <c r="L30" s="33"/>
      <c r="M30" s="33">
        <v>6</v>
      </c>
      <c r="N30" s="32" t="s">
        <v>175</v>
      </c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151</v>
      </c>
      <c r="I33" s="35" t="s">
        <v>55</v>
      </c>
      <c r="J33" s="32"/>
      <c r="K33" s="8">
        <f>SUM(K26:K32)</f>
        <v>0</v>
      </c>
      <c r="L33" s="8">
        <f>SUM(L26:L32)</f>
        <v>7.5</v>
      </c>
      <c r="M33" s="8">
        <f>SUM(M26:M32)</f>
        <v>16.5</v>
      </c>
      <c r="N33" s="29">
        <f>SUM(K33:M33)</f>
        <v>24</v>
      </c>
    </row>
    <row r="34" spans="1:14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/>
      <c r="K34" s="8"/>
      <c r="L34" s="8"/>
      <c r="M34" s="8"/>
      <c r="N34" s="7"/>
    </row>
    <row r="35" spans="1:14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/>
      <c r="K35" s="8"/>
      <c r="L35" s="8"/>
      <c r="M35" s="8"/>
      <c r="N35" s="7"/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/>
      <c r="K36" s="8"/>
      <c r="L36" s="8"/>
      <c r="M36" s="8"/>
      <c r="N36" s="7"/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/>
      <c r="K37" s="8"/>
      <c r="L37" s="8"/>
      <c r="M37" s="8"/>
      <c r="N37" s="7"/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152</v>
      </c>
      <c r="I41" s="30" t="s">
        <v>55</v>
      </c>
      <c r="J41" s="7"/>
      <c r="K41" s="8">
        <f>SUM(K34:K40)</f>
        <v>0</v>
      </c>
      <c r="L41" s="8">
        <f>SUM(L34:L40)</f>
        <v>0</v>
      </c>
      <c r="M41" s="8">
        <f>SUM(M34:M40)</f>
        <v>0</v>
      </c>
      <c r="N41" s="29">
        <f>SUM(K41:M41)</f>
        <v>0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153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154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155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156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98.5</v>
      </c>
      <c r="E86" s="61">
        <f>SUM(E81,E73,E65,E57,E49,E41,E33,E25,E17,E9,L9,L17,L25,L33,L41,L49,L57,L65,L73,L81)</f>
        <v>84</v>
      </c>
      <c r="F86" s="61">
        <f>SUM(F81,F73,F65,F57,F49,F41,F33,F25,F17,F9,M9,M17,M25,M33,M41,M49,M57,M65,M73,M81)</f>
        <v>55</v>
      </c>
      <c r="G86" s="63">
        <f>SUM(D86:F86) + 9</f>
        <v>246.5</v>
      </c>
      <c r="H86" s="64">
        <f>G86/400</f>
        <v>0.61624999999999996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12325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18.163157894736841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24</v>
      </c>
    </row>
    <row r="109" spans="2:3" x14ac:dyDescent="0.25">
      <c r="B109" s="8" t="s">
        <v>151</v>
      </c>
      <c r="C109" s="8">
        <f>N41</f>
        <v>0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18.163157894736841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2020-04-10T08:29:57Z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