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9BD9B7F8-80C4-4C43-9F84-AC7B4DD051E8}" xr6:coauthVersionLast="45" xr6:coauthVersionMax="45" xr10:uidLastSave="{00000000-0000-0000-0000-000000000000}"/>
  <bookViews>
    <workbookView xWindow="-120" yWindow="-16320" windowWidth="29040" windowHeight="15990" activeTab="2" xr2:uid="{5472FFC1-A34E-4083-9BA3-0CA3CBEE0BD9}"/>
  </bookViews>
  <sheets>
    <sheet name="Location 1" sheetId="1" r:id="rId1"/>
    <sheet name="Location 2" sheetId="2" r:id="rId2"/>
    <sheet name="Locatio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F3" i="3" l="1"/>
  <c r="B5" i="3"/>
  <c r="G5" i="3"/>
  <c r="C5" i="3"/>
  <c r="D5" i="3"/>
  <c r="F5" i="3" l="1"/>
  <c r="J5" i="3"/>
  <c r="I5" i="3"/>
  <c r="H5" i="3"/>
  <c r="J4" i="3"/>
  <c r="I4" i="3"/>
  <c r="H4" i="3"/>
  <c r="I3" i="3"/>
  <c r="H3" i="3"/>
  <c r="J4" i="2"/>
  <c r="I4" i="2"/>
  <c r="H4" i="2"/>
  <c r="K4" i="2" s="1"/>
  <c r="G5" i="1"/>
  <c r="E5" i="1"/>
  <c r="F5" i="1"/>
  <c r="D5" i="1"/>
  <c r="J5" i="1" s="1"/>
  <c r="C5" i="1"/>
  <c r="H3" i="1"/>
  <c r="K5" i="3" l="1"/>
  <c r="K3" i="3"/>
  <c r="K4" i="3"/>
  <c r="H5" i="1"/>
  <c r="I5" i="1"/>
  <c r="K5" i="1" l="1"/>
  <c r="I3" i="1" l="1"/>
  <c r="K3" i="1" s="1"/>
  <c r="J4" i="1"/>
  <c r="J3" i="1"/>
  <c r="I4" i="1"/>
  <c r="H4" i="1"/>
  <c r="K4" i="1" s="1"/>
</calcChain>
</file>

<file path=xl/sharedStrings.xml><?xml version="1.0" encoding="utf-8"?>
<sst xmlns="http://schemas.openxmlformats.org/spreadsheetml/2006/main" count="113" uniqueCount="46">
  <si>
    <t>Lane</t>
  </si>
  <si>
    <t>FP</t>
  </si>
  <si>
    <t>FN</t>
  </si>
  <si>
    <t>Count</t>
  </si>
  <si>
    <t>True Count</t>
  </si>
  <si>
    <t>Precision</t>
  </si>
  <si>
    <t>Down</t>
  </si>
  <si>
    <t>Up</t>
  </si>
  <si>
    <t>TP</t>
  </si>
  <si>
    <t>TN</t>
  </si>
  <si>
    <t>Recall</t>
  </si>
  <si>
    <t>Accuracy</t>
  </si>
  <si>
    <t>F1</t>
  </si>
  <si>
    <t>N/A</t>
  </si>
  <si>
    <t>Location: 1 (30 seconds)</t>
  </si>
  <si>
    <t>Location: 2 (60 seconds)</t>
  </si>
  <si>
    <t>Both</t>
  </si>
  <si>
    <t>Frame</t>
  </si>
  <si>
    <t>Description</t>
  </si>
  <si>
    <t>L1/L2</t>
  </si>
  <si>
    <t>L2</t>
  </si>
  <si>
    <t>False Negatives</t>
  </si>
  <si>
    <t>Motorbike too blob merged into other vehicles</t>
  </si>
  <si>
    <t>Centroid inexplicably dropped</t>
  </si>
  <si>
    <t>Motorbike blob too small</t>
  </si>
  <si>
    <t>False Positives</t>
  </si>
  <si>
    <t>Location 2: Notes</t>
  </si>
  <si>
    <t>Van split into two and second blob was large enough to be counted</t>
  </si>
  <si>
    <t>R2/R3</t>
  </si>
  <si>
    <t>Two sedans too close form one blob</t>
  </si>
  <si>
    <t>Sedan and van too close form one blob</t>
  </si>
  <si>
    <t>Two sedan too close, form one blob</t>
  </si>
  <si>
    <t>Location: 3 (45 seconds)</t>
  </si>
  <si>
    <t>R3/R4</t>
  </si>
  <si>
    <t>Merged two SUVs</t>
  </si>
  <si>
    <t>R4</t>
  </si>
  <si>
    <t>R32/R3</t>
  </si>
  <si>
    <t>Car same color as road</t>
  </si>
  <si>
    <t>Sedan &amp; SUV merge</t>
  </si>
  <si>
    <t>L1</t>
  </si>
  <si>
    <t>Because camera is moving slightly while filming the road causing lane to make a blob with a moving centroid (Down)</t>
  </si>
  <si>
    <t>Because camera is moving slightly while filming the road causing lane to make a blob with a moving centroid (Up)</t>
  </si>
  <si>
    <t>Two SUVs Merge</t>
  </si>
  <si>
    <t>Truck and Sedan Merge</t>
  </si>
  <si>
    <t>R2</t>
  </si>
  <si>
    <t>Anomolous blob from camera moving jumps across the line and reads.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</si>
</sst>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10" fontId="0" fillId="0" borderId="0" xfId="0" applyNumberForma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C6C-E878-46EF-AD90-4304A4DA4BA6}">
  <dimension ref="A1:S11"/>
  <sheetViews>
    <sheetView workbookViewId="0">
      <selection activeCell="J8" sqref="J8"/>
    </sheetView>
  </sheetViews>
  <sheetFormatPr defaultRowHeight="15" x14ac:dyDescent="0.25"/>
  <cols>
    <col min="1" max="7" width="11.140625" customWidth="1"/>
    <col min="10" max="10" width="11.28515625" customWidth="1"/>
    <col min="15" max="15" width="62.85546875" customWidth="1"/>
  </cols>
  <sheetData>
    <row r="1" spans="1:19" x14ac:dyDescent="0.25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1" t="s">
        <v>26</v>
      </c>
      <c r="N1" s="11"/>
      <c r="O1" s="11"/>
      <c r="P1" s="2"/>
      <c r="Q1" s="2"/>
      <c r="R1" s="2"/>
      <c r="S1" s="2"/>
    </row>
    <row r="2" spans="1:19" x14ac:dyDescent="0.25">
      <c r="A2" s="5" t="s">
        <v>0</v>
      </c>
      <c r="B2" s="5" t="s">
        <v>1</v>
      </c>
      <c r="C2" s="5" t="s">
        <v>2</v>
      </c>
      <c r="D2" s="5" t="s">
        <v>8</v>
      </c>
      <c r="E2" s="5" t="s">
        <v>9</v>
      </c>
      <c r="F2" s="5" t="s">
        <v>3</v>
      </c>
      <c r="G2" s="5" t="s">
        <v>4</v>
      </c>
      <c r="H2" s="5" t="s">
        <v>5</v>
      </c>
      <c r="I2" s="5" t="s">
        <v>10</v>
      </c>
      <c r="J2" s="5" t="s">
        <v>11</v>
      </c>
      <c r="K2" s="5" t="s">
        <v>12</v>
      </c>
      <c r="M2" s="12" t="s">
        <v>21</v>
      </c>
      <c r="N2" s="12"/>
      <c r="O2" s="12"/>
    </row>
    <row r="3" spans="1:19" x14ac:dyDescent="0.25">
      <c r="A3" s="5" t="s">
        <v>7</v>
      </c>
      <c r="B3" s="6">
        <v>0</v>
      </c>
      <c r="C3" s="6">
        <v>5</v>
      </c>
      <c r="D3" s="6">
        <v>41</v>
      </c>
      <c r="E3" s="6">
        <v>0</v>
      </c>
      <c r="F3" s="6">
        <v>41</v>
      </c>
      <c r="G3" s="6">
        <v>46</v>
      </c>
      <c r="H3" s="7">
        <f>D3/(D3+B3)</f>
        <v>1</v>
      </c>
      <c r="I3" s="7">
        <f>D3/(D3+C3)</f>
        <v>0.89130434782608692</v>
      </c>
      <c r="J3" s="8">
        <f>(D3+E3)/G3</f>
        <v>0.89130434782608692</v>
      </c>
      <c r="K3" s="8">
        <f>2*(1/((1/H3)+(1/I3)))</f>
        <v>0.94252873563218387</v>
      </c>
      <c r="L3" s="2"/>
      <c r="M3" s="5" t="s">
        <v>0</v>
      </c>
      <c r="N3" s="5" t="s">
        <v>17</v>
      </c>
      <c r="O3" s="10" t="s">
        <v>18</v>
      </c>
    </row>
    <row r="4" spans="1:19" x14ac:dyDescent="0.25">
      <c r="A4" s="5" t="s">
        <v>6</v>
      </c>
      <c r="B4" s="6">
        <v>0</v>
      </c>
      <c r="C4" s="6">
        <v>3</v>
      </c>
      <c r="D4" s="6">
        <v>55</v>
      </c>
      <c r="E4" s="6">
        <v>0</v>
      </c>
      <c r="F4" s="6">
        <v>55</v>
      </c>
      <c r="G4" s="6">
        <v>58</v>
      </c>
      <c r="H4" s="7">
        <f>D4/(D4+B4)</f>
        <v>1</v>
      </c>
      <c r="I4" s="7">
        <f>D4/(D4+C4)</f>
        <v>0.94827586206896552</v>
      </c>
      <c r="J4" s="8">
        <f>(D4+E4)/G4</f>
        <v>0.94827586206896552</v>
      </c>
      <c r="K4" s="8">
        <f>2*(1/((1/H4)+(1/I4)))</f>
        <v>0.97345132743362828</v>
      </c>
      <c r="L4" s="2"/>
      <c r="M4" s="1" t="s">
        <v>28</v>
      </c>
      <c r="N4" s="1">
        <v>480</v>
      </c>
      <c r="O4" s="9" t="s">
        <v>29</v>
      </c>
    </row>
    <row r="5" spans="1:19" x14ac:dyDescent="0.25">
      <c r="A5" s="5" t="s">
        <v>16</v>
      </c>
      <c r="B5" s="1"/>
      <c r="C5" s="1">
        <f>SUM(C3:C4)</f>
        <v>8</v>
      </c>
      <c r="D5" s="1">
        <f>SUM(D3:D4)</f>
        <v>96</v>
      </c>
      <c r="E5" s="1">
        <f>SUM(E3:E4)</f>
        <v>0</v>
      </c>
      <c r="F5" s="1">
        <f>SUM(F3:F4)</f>
        <v>96</v>
      </c>
      <c r="G5" s="1">
        <f>SUM(G3:G4)</f>
        <v>104</v>
      </c>
      <c r="H5" s="7">
        <f>D5/(D5+B5)</f>
        <v>1</v>
      </c>
      <c r="I5" s="7">
        <f>D5/(D5+C5)</f>
        <v>0.92307692307692313</v>
      </c>
      <c r="J5" s="8">
        <f>(D5+E5)/G5</f>
        <v>0.92307692307692313</v>
      </c>
      <c r="K5" s="8">
        <f>2*(1/((1/H5)+(1/I5)))</f>
        <v>0.96000000000000019</v>
      </c>
      <c r="L5" s="2"/>
      <c r="M5" s="1" t="s">
        <v>28</v>
      </c>
      <c r="N5" s="1">
        <v>780</v>
      </c>
      <c r="O5" s="9" t="s">
        <v>30</v>
      </c>
    </row>
    <row r="6" spans="1:19" x14ac:dyDescent="0.25">
      <c r="L6" s="2"/>
      <c r="M6" s="1" t="s">
        <v>28</v>
      </c>
      <c r="N6" s="1">
        <v>830</v>
      </c>
      <c r="O6" s="9" t="s">
        <v>31</v>
      </c>
    </row>
    <row r="7" spans="1:19" x14ac:dyDescent="0.25">
      <c r="L7" s="2"/>
      <c r="M7" s="1"/>
      <c r="N7" s="1"/>
      <c r="O7" s="9"/>
    </row>
    <row r="8" spans="1:19" x14ac:dyDescent="0.25">
      <c r="L8" s="2"/>
      <c r="M8" s="12" t="s">
        <v>25</v>
      </c>
      <c r="N8" s="12"/>
      <c r="O8" s="12"/>
    </row>
    <row r="9" spans="1:19" x14ac:dyDescent="0.25">
      <c r="L9" s="2"/>
      <c r="M9" s="5" t="s">
        <v>0</v>
      </c>
      <c r="N9" s="5" t="s">
        <v>17</v>
      </c>
      <c r="O9" s="10" t="s">
        <v>18</v>
      </c>
    </row>
    <row r="10" spans="1:19" x14ac:dyDescent="0.25">
      <c r="L10" s="2"/>
    </row>
    <row r="11" spans="1:19" x14ac:dyDescent="0.25">
      <c r="L11" s="2"/>
    </row>
  </sheetData>
  <mergeCells count="4">
    <mergeCell ref="M1:O1"/>
    <mergeCell ref="M2:O2"/>
    <mergeCell ref="M8:O8"/>
    <mergeCell ref="A1:K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B6B6-5DB8-42CA-B901-955D330587E6}">
  <dimension ref="A1:O10"/>
  <sheetViews>
    <sheetView workbookViewId="0">
      <selection activeCell="G11" sqref="G11"/>
    </sheetView>
  </sheetViews>
  <sheetFormatPr defaultRowHeight="15" x14ac:dyDescent="0.25"/>
  <cols>
    <col min="7" max="7" width="11.85546875" customWidth="1"/>
    <col min="15" max="15" width="62.85546875" customWidth="1"/>
  </cols>
  <sheetData>
    <row r="1" spans="1:15" x14ac:dyDescent="0.25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4"/>
      <c r="M1" s="11" t="s">
        <v>26</v>
      </c>
      <c r="N1" s="11"/>
      <c r="O1" s="11"/>
    </row>
    <row r="2" spans="1:15" x14ac:dyDescent="0.25">
      <c r="A2" s="5" t="s">
        <v>0</v>
      </c>
      <c r="B2" s="5" t="s">
        <v>1</v>
      </c>
      <c r="C2" s="5" t="s">
        <v>2</v>
      </c>
      <c r="D2" s="5" t="s">
        <v>8</v>
      </c>
      <c r="E2" s="5" t="s">
        <v>9</v>
      </c>
      <c r="F2" s="5" t="s">
        <v>3</v>
      </c>
      <c r="G2" s="5" t="s">
        <v>4</v>
      </c>
      <c r="H2" s="5" t="s">
        <v>5</v>
      </c>
      <c r="I2" s="5" t="s">
        <v>10</v>
      </c>
      <c r="J2" s="5" t="s">
        <v>11</v>
      </c>
      <c r="K2" s="5" t="s">
        <v>12</v>
      </c>
      <c r="M2" s="12" t="s">
        <v>21</v>
      </c>
      <c r="N2" s="12"/>
      <c r="O2" s="12"/>
    </row>
    <row r="3" spans="1:15" x14ac:dyDescent="0.25">
      <c r="A3" s="5" t="s">
        <v>7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M3" s="5" t="s">
        <v>0</v>
      </c>
      <c r="N3" s="5" t="s">
        <v>17</v>
      </c>
      <c r="O3" s="10" t="s">
        <v>18</v>
      </c>
    </row>
    <row r="4" spans="1:15" x14ac:dyDescent="0.25">
      <c r="A4" s="5" t="s">
        <v>6</v>
      </c>
      <c r="B4" s="1">
        <v>1</v>
      </c>
      <c r="C4" s="1">
        <v>4</v>
      </c>
      <c r="D4" s="1">
        <v>61</v>
      </c>
      <c r="E4" s="1"/>
      <c r="F4" s="1">
        <v>62</v>
      </c>
      <c r="G4" s="1">
        <v>65</v>
      </c>
      <c r="H4" s="3">
        <f>D4/(D4+B4)</f>
        <v>0.9838709677419355</v>
      </c>
      <c r="I4" s="3">
        <f>D4/(D4+C4)</f>
        <v>0.93846153846153846</v>
      </c>
      <c r="J4" s="4">
        <f>62/68</f>
        <v>0.91176470588235292</v>
      </c>
      <c r="K4" s="4">
        <f>2*(1/((1/H4)+(1/I4)))</f>
        <v>0.96062992125984259</v>
      </c>
      <c r="M4" s="1" t="s">
        <v>19</v>
      </c>
      <c r="N4" s="1">
        <v>863</v>
      </c>
      <c r="O4" s="9" t="s">
        <v>22</v>
      </c>
    </row>
    <row r="5" spans="1:15" x14ac:dyDescent="0.25">
      <c r="M5" s="1" t="s">
        <v>20</v>
      </c>
      <c r="N5" s="1">
        <v>1080</v>
      </c>
      <c r="O5" s="9" t="s">
        <v>23</v>
      </c>
    </row>
    <row r="6" spans="1:15" x14ac:dyDescent="0.25">
      <c r="M6" s="1" t="s">
        <v>19</v>
      </c>
      <c r="N6" s="1">
        <v>1168</v>
      </c>
      <c r="O6" s="9" t="s">
        <v>24</v>
      </c>
    </row>
    <row r="7" spans="1:15" x14ac:dyDescent="0.25">
      <c r="M7" s="1" t="s">
        <v>20</v>
      </c>
      <c r="N7" s="1">
        <v>1198</v>
      </c>
      <c r="O7" s="9" t="s">
        <v>24</v>
      </c>
    </row>
    <row r="8" spans="1:15" x14ac:dyDescent="0.25">
      <c r="M8" s="12" t="s">
        <v>25</v>
      </c>
      <c r="N8" s="12"/>
      <c r="O8" s="12"/>
    </row>
    <row r="9" spans="1:15" x14ac:dyDescent="0.25">
      <c r="M9" s="5" t="s">
        <v>0</v>
      </c>
      <c r="N9" s="5" t="s">
        <v>17</v>
      </c>
      <c r="O9" s="10" t="s">
        <v>18</v>
      </c>
    </row>
    <row r="10" spans="1:15" x14ac:dyDescent="0.25">
      <c r="M10" s="1" t="s">
        <v>20</v>
      </c>
      <c r="N10" s="1">
        <v>914</v>
      </c>
      <c r="O10" s="9" t="s">
        <v>27</v>
      </c>
    </row>
  </sheetData>
  <mergeCells count="4">
    <mergeCell ref="A1:K1"/>
    <mergeCell ref="M1:O1"/>
    <mergeCell ref="M2:O2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5F4-5D4C-46BF-95AD-D8D6A82FAE6C}">
  <dimension ref="A1:O20"/>
  <sheetViews>
    <sheetView tabSelected="1" workbookViewId="0">
      <selection activeCell="N14" sqref="N14"/>
    </sheetView>
  </sheetViews>
  <sheetFormatPr defaultRowHeight="15" x14ac:dyDescent="0.25"/>
  <cols>
    <col min="7" max="7" width="12.5703125" customWidth="1"/>
    <col min="15" max="15" width="78.85546875" customWidth="1"/>
    <col min="18" max="18" width="75.28515625" customWidth="1"/>
  </cols>
  <sheetData>
    <row r="1" spans="1:15" x14ac:dyDescent="0.25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4"/>
    </row>
    <row r="2" spans="1:15" x14ac:dyDescent="0.25">
      <c r="A2" s="5" t="s">
        <v>0</v>
      </c>
      <c r="B2" s="5" t="s">
        <v>1</v>
      </c>
      <c r="C2" s="5" t="s">
        <v>2</v>
      </c>
      <c r="D2" s="5" t="s">
        <v>8</v>
      </c>
      <c r="E2" s="5" t="s">
        <v>9</v>
      </c>
      <c r="F2" s="5" t="s">
        <v>3</v>
      </c>
      <c r="G2" s="5" t="s">
        <v>4</v>
      </c>
      <c r="H2" s="5" t="s">
        <v>5</v>
      </c>
      <c r="I2" s="5" t="s">
        <v>10</v>
      </c>
      <c r="J2" s="5" t="s">
        <v>11</v>
      </c>
      <c r="K2" s="5" t="s">
        <v>12</v>
      </c>
    </row>
    <row r="3" spans="1:15" x14ac:dyDescent="0.25">
      <c r="A3" s="5" t="s">
        <v>7</v>
      </c>
      <c r="B3" s="1">
        <v>1</v>
      </c>
      <c r="C3" s="1">
        <v>3</v>
      </c>
      <c r="D3" s="1">
        <v>38</v>
      </c>
      <c r="E3" s="1"/>
      <c r="F3" s="1">
        <f>D3+B3</f>
        <v>39</v>
      </c>
      <c r="G3" s="5">
        <v>41</v>
      </c>
      <c r="H3" s="7">
        <f>D3/(D3+B3)</f>
        <v>0.97435897435897434</v>
      </c>
      <c r="I3" s="7">
        <f>D3/(D3+C3)</f>
        <v>0.92682926829268297</v>
      </c>
      <c r="J3" s="8">
        <f>(D3+E3)/G3</f>
        <v>0.92682926829268297</v>
      </c>
      <c r="K3" s="8">
        <f>2*(1/((1/H3)+(1/I3)))</f>
        <v>0.94999999999999984</v>
      </c>
    </row>
    <row r="4" spans="1:15" x14ac:dyDescent="0.25">
      <c r="A4" s="5" t="s">
        <v>6</v>
      </c>
      <c r="B4" s="1">
        <v>2</v>
      </c>
      <c r="C4" s="1">
        <v>2</v>
      </c>
      <c r="D4" s="1">
        <v>38</v>
      </c>
      <c r="E4" s="1"/>
      <c r="F4" s="1">
        <v>40</v>
      </c>
      <c r="G4" s="5">
        <v>39</v>
      </c>
      <c r="H4" s="7">
        <f>D4/(D4+B4)</f>
        <v>0.95</v>
      </c>
      <c r="I4" s="7">
        <f>D4/(D4+C4)</f>
        <v>0.95</v>
      </c>
      <c r="J4" s="8">
        <f>(D4+E4)/G4</f>
        <v>0.97435897435897434</v>
      </c>
      <c r="K4" s="8">
        <f>2*(1/((1/H4)+(1/I4)))</f>
        <v>0.95000000000000007</v>
      </c>
    </row>
    <row r="5" spans="1:15" x14ac:dyDescent="0.25">
      <c r="A5" s="5" t="s">
        <v>16</v>
      </c>
      <c r="B5" s="1">
        <f>SUM(B3:B4)</f>
        <v>3</v>
      </c>
      <c r="C5" s="1">
        <f>SUM(C3:C4)</f>
        <v>5</v>
      </c>
      <c r="D5" s="1">
        <f>SUM(D3:D4)</f>
        <v>76</v>
      </c>
      <c r="E5" s="1"/>
      <c r="F5" s="1">
        <f t="shared" ref="F4:F5" si="0">D5+B5</f>
        <v>79</v>
      </c>
      <c r="G5" s="5">
        <f>SUM(G3:G4)</f>
        <v>80</v>
      </c>
      <c r="H5" s="7">
        <f>D5/(D5+B5)</f>
        <v>0.96202531645569622</v>
      </c>
      <c r="I5" s="7">
        <f>D5/(D5+C5)</f>
        <v>0.93827160493827155</v>
      </c>
      <c r="J5" s="8">
        <f>(D5+E5)/G5</f>
        <v>0.95</v>
      </c>
      <c r="K5" s="8">
        <f>2*(1/((1/H5)+(1/I5)))</f>
        <v>0.94999999999999984</v>
      </c>
    </row>
    <row r="7" spans="1:15" x14ac:dyDescent="0.25">
      <c r="M7" s="11" t="s">
        <v>26</v>
      </c>
      <c r="N7" s="11"/>
      <c r="O7" s="11"/>
    </row>
    <row r="8" spans="1:15" x14ac:dyDescent="0.25">
      <c r="M8" s="12" t="s">
        <v>21</v>
      </c>
      <c r="N8" s="12"/>
      <c r="O8" s="12"/>
    </row>
    <row r="9" spans="1:15" x14ac:dyDescent="0.25">
      <c r="M9" s="5" t="s">
        <v>0</v>
      </c>
      <c r="N9" s="5" t="s">
        <v>17</v>
      </c>
      <c r="O9" s="10" t="s">
        <v>18</v>
      </c>
    </row>
    <row r="10" spans="1:15" x14ac:dyDescent="0.25">
      <c r="M10" s="1" t="s">
        <v>33</v>
      </c>
      <c r="N10" s="1">
        <v>650</v>
      </c>
      <c r="O10" s="9" t="s">
        <v>34</v>
      </c>
    </row>
    <row r="11" spans="1:15" x14ac:dyDescent="0.25">
      <c r="M11" s="1" t="s">
        <v>35</v>
      </c>
      <c r="N11" s="1">
        <v>800</v>
      </c>
      <c r="O11" s="9" t="s">
        <v>37</v>
      </c>
    </row>
    <row r="12" spans="1:15" x14ac:dyDescent="0.25">
      <c r="M12" s="1" t="s">
        <v>36</v>
      </c>
      <c r="N12" s="1">
        <v>920</v>
      </c>
      <c r="O12" s="9" t="s">
        <v>38</v>
      </c>
    </row>
    <row r="13" spans="1:15" x14ac:dyDescent="0.25">
      <c r="M13" s="1" t="s">
        <v>19</v>
      </c>
      <c r="N13" s="1">
        <v>150</v>
      </c>
      <c r="O13" s="9" t="s">
        <v>42</v>
      </c>
    </row>
    <row r="14" spans="1:15" x14ac:dyDescent="0.25">
      <c r="M14" s="1" t="s">
        <v>19</v>
      </c>
      <c r="N14" s="1">
        <v>1000</v>
      </c>
      <c r="O14" s="9" t="s">
        <v>43</v>
      </c>
    </row>
    <row r="15" spans="1:15" ht="33.75" customHeight="1" x14ac:dyDescent="0.25"/>
    <row r="16" spans="1:15" x14ac:dyDescent="0.25">
      <c r="M16" s="12" t="s">
        <v>25</v>
      </c>
      <c r="N16" s="12"/>
      <c r="O16" s="12"/>
    </row>
    <row r="17" spans="13:15" x14ac:dyDescent="0.25">
      <c r="M17" s="5" t="s">
        <v>0</v>
      </c>
      <c r="N17" s="5" t="s">
        <v>17</v>
      </c>
      <c r="O17" s="10" t="s">
        <v>18</v>
      </c>
    </row>
    <row r="18" spans="13:15" ht="30" x14ac:dyDescent="0.25">
      <c r="M18" s="1" t="s">
        <v>39</v>
      </c>
      <c r="N18" s="1">
        <v>1000</v>
      </c>
      <c r="O18" s="15" t="s">
        <v>41</v>
      </c>
    </row>
    <row r="19" spans="13:15" ht="30" x14ac:dyDescent="0.25">
      <c r="M19" s="1" t="s">
        <v>39</v>
      </c>
      <c r="N19" s="1">
        <v>1000</v>
      </c>
      <c r="O19" s="15" t="s">
        <v>40</v>
      </c>
    </row>
    <row r="20" spans="13:15" x14ac:dyDescent="0.25">
      <c r="M20" t="s">
        <v>44</v>
      </c>
      <c r="N20">
        <v>1150</v>
      </c>
      <c r="O20" t="s">
        <v>45</v>
      </c>
    </row>
  </sheetData>
  <mergeCells count="4">
    <mergeCell ref="A1:K1"/>
    <mergeCell ref="M8:O8"/>
    <mergeCell ref="M16:O16"/>
    <mergeCell ref="M7:O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 1</vt:lpstr>
      <vt:lpstr>Location 2</vt:lpstr>
      <vt:lpstr>Location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2020-06-08T09:28:54Z</dcterms:created>
  <dcterms:modified xsi:type="dcterms:W3CDTF">2020-06-09T03:51:26Z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a1f1575f-bee1-4441-b666-7105d5fd9e9a</vt:lpwstr>
  </property>
</Properties>
</file>