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228B0669-3F25-4268-B320-94069F7C2F23}" xr6:coauthVersionLast="45" xr6:coauthVersionMax="45" xr10:uidLastSave="{00000000-0000-0000-0000-000000000000}"/>
  <bookViews>
    <workbookView xWindow="-120" yWindow="-163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<sst xmlns="http://schemas.openxmlformats.org/spreadsheetml/2006/main" count="515" uniqueCount="231">
  <si>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</si>
  <si>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</si>
  <si>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</si>
  <si>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</si>
  <si>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</si>
  <si>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</si>
  <si>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</si>
  <si>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</si>
  <si>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</si>
  <si>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</si>
  <si>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</si>
  <si>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</si>
  <si>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</si>
  <si>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</si>
  <si>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</si>
  <si>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</si>
  <si>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</si>
  <si>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</si>
  <si>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</si>
  <si>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</si>
  <si>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</si>
  <si>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</si>
  <si>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</si>
  <si>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</si>
  <si>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</si>
  <si>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</si>
  <si>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</si>
  <si>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</si>
  <si>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</si>
  <si>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</si>
  <si>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</si>
  <si>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</si>
  <si>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</si>
  <si>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</si>
  <si>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</si>
  <si>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</si>
  <si>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</si>
  <si>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</si>
  <si>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</si>
  <si>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</si>
  <si>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</si>
  <si>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</si>
  <si>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</si>
  <si>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</si>
  <si>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</si>
  <si>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</si>
  <si>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</si>
  <si>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</si>
  <si>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</si>
  <si>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</si>
  <si>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</si>
  <si>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</si>
  <si>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</si>
  <si>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</si>
  <si>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</si>
  <si>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</si>
  <si>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</si>
  <si>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</si>
  <si>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</si>
  <si>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</si>
  <si>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</si>
  <si>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</si>
  <si>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</si>
  <si>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</si>
  <si>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</si>
  <si>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</si>
  <si>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</si>
  <si>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</si>
  <si>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</si>
  <si>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</si>
  <si>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</si>
  <si>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</si>
  <si>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</si>
  <si>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</si>
  <si>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</si>
  <si>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</si>
  <si>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</si>
  <si>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</si>
  <si>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</si>
  <si>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</si>
  <si>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</si>
  <si>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</si>
  <si>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</si>
  <si>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</si>
  <si>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</si>
  <si>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</si>
  <si>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</si>
  <si>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</si>
  <si>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</si>
  <si>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</si>
  <si>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</si>
  <si>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</si>
  <si>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</si>
  <si>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</si>
  <si>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</si>
  <si>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</si>
  <si>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</si>
  <si>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</si>
  <si>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</si>
  <si>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</si>
  <si>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</si>
  <si>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</si>
  <si>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</si>
  <si>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</si>
  <si>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</si>
  <si>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</si>
  <si>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</si>
  <si>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</si>
  <si>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</si>
  <si>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</si>
  <si>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</si>
  <si>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</si>
  <si>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</si>
  <si>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</si>
  <si>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</si>
  <si>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</si>
  <si>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</si>
  <si>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</si>
  <si>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</si>
  <si>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</si>
  <si>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</si>
  <si>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</si>
  <si>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</si>
  <si>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</si>
  <si>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</si>
  <si>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</si>
  <si>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</si>
  <si>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</si>
  <si>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</si>
  <si>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</si>
  <si>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</si>
  <si>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</si>
  <si>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</si>
  <si>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</si>
  <si>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</si>
  <si>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</si>
  <si>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</si>
  <si>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</si>
  <si>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</si>
  <si>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</si>
  <si>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</si>
  <si>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</si>
  <si>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</si>
  <si>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</si>
  <si>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</si>
  <si>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</si>
  <si>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</si>
  <si>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</si>
  <si>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</si>
  <si>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</si>
  <si>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</si>
  <si>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</si>
  <si>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</si>
  <si>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</si>
  <si>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</si>
  <si>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</si>
  <si>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</si>
  <si>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</si>
  <si>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</si>
  <si>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</si>
  <si>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</si>
  <si>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</si>
  <si>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</si>
  <si>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</si>
  <si>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</si>
  <si>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</si>
  <si>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</si>
  <si>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</si>
  <si>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</si>
  <si>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</si>
  <si>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</si>
  <si>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</si>
  <si>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</si>
  <si>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</si>
  <si>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</si>
  <si>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</si>
  <si>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</si>
  <si>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</si>
  <si>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</si>
  <si>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</si>
  <si>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</si>
  <si>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</si>
  <si>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</si>
  <si>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</si>
  <si>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</si>
  <si>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</si>
  <si>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</si>
  <si>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</si>
  <si>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</si>
  <si>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</si>
  <si>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</si>
  <si>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</si>
  <si>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</si>
  <si>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</si>
  <si>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</si>
  <si>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</si>
  <si>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</si>
  <si>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</si>
  <si>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</si>
  <si>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</si>
  <si>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</si>
  <si>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</si>
  <si>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</si>
  <si>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</si>
  <si>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</si>
  <si>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</si>
  <si>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</si>
  <si>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</si>
  <si>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</si>
  <si>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</si>
  <si>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</si>
  <si>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</si>
  <si>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</si>
  <si>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 xml:space="preserve">Report + Reassess Situation 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</si>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</sst>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d/mm/yyyy"/>
    <numFmt numFmtId="166" formatCode="[$-409]d/mmm;@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4.5</c:v>
                </c:pt>
                <c:pt idx="19">
                  <c:v>0</c:v>
                </c:pt>
                <c:pt idx="21" formatCode="0">
                  <c:v>18.861111111111111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6" t="s">
        <v>3</v>
      </c>
      <c r="H1" s="76"/>
      <c r="I1" s="76"/>
      <c r="J1" s="76"/>
      <c r="K1" s="76"/>
      <c r="L1" s="76"/>
      <c r="M1" s="76"/>
      <c r="N1" s="76"/>
      <c r="O1" s="76"/>
      <c r="P1" s="76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C1" zoomScale="85" zoomScaleNormal="85" workbookViewId="0">
      <pane ySplit="1" topLeftCell="A59" activePane="bottomLeft" state="frozen"/>
      <selection pane="bottomLeft" activeCell="K71" sqref="K70:K71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5" width="11.5703125" style="7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214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215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216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217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218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219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220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221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222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224</v>
      </c>
      <c r="K62" s="16">
        <v>4</v>
      </c>
      <c r="L62" s="16"/>
      <c r="M62" s="16"/>
      <c r="N62" s="41" t="s">
        <v>223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226</v>
      </c>
      <c r="K63" s="16">
        <v>1.5</v>
      </c>
      <c r="L63" s="16"/>
      <c r="M63" s="16"/>
      <c r="N63" s="41" t="s">
        <v>225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228</v>
      </c>
      <c r="K64" s="16">
        <v>2.5</v>
      </c>
      <c r="L64" s="16"/>
      <c r="M64" s="16"/>
      <c r="N64" s="41" t="s">
        <v>227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46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230</v>
      </c>
      <c r="K66" s="37">
        <v>4.5</v>
      </c>
      <c r="L66" s="37"/>
      <c r="M66" s="37"/>
      <c r="N66" s="38" t="s">
        <v>229</v>
      </c>
      <c r="O66" s="72"/>
      <c r="P66" s="73"/>
      <c r="Q66" s="74"/>
      <c r="R66" s="74"/>
      <c r="S66" s="74"/>
      <c r="T66" s="74"/>
      <c r="U66" s="74"/>
    </row>
    <row r="67" spans="1:21" ht="30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/>
      <c r="K67" s="37"/>
      <c r="L67" s="37"/>
      <c r="M67" s="37"/>
      <c r="N67" s="38" t="s">
        <v>26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/>
      <c r="K68" s="37"/>
      <c r="L68" s="37"/>
      <c r="M68" s="37"/>
      <c r="N68" s="38" t="s">
        <v>26</v>
      </c>
      <c r="O68" s="72"/>
      <c r="P68" s="73"/>
      <c r="Q68" s="74"/>
      <c r="R68" s="74"/>
      <c r="S68" s="74"/>
      <c r="T68" s="74"/>
      <c r="U68" s="74"/>
    </row>
    <row r="69" spans="1:21" ht="30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/>
      <c r="K69" s="37"/>
      <c r="L69" s="37"/>
      <c r="M69" s="37"/>
      <c r="N69" s="38" t="s">
        <v>26</v>
      </c>
      <c r="O69" s="72"/>
      <c r="P69" s="73"/>
      <c r="Q69" s="74"/>
      <c r="R69" s="74"/>
      <c r="S69" s="74"/>
      <c r="T69" s="74"/>
      <c r="U69" s="74"/>
    </row>
    <row r="70" spans="1:21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/>
      <c r="K70" s="37"/>
      <c r="L70" s="37"/>
      <c r="M70" s="37"/>
      <c r="N70" s="38" t="s">
        <v>26</v>
      </c>
      <c r="O70" s="72"/>
      <c r="P70" s="73"/>
      <c r="Q70" s="74"/>
      <c r="R70" s="74"/>
      <c r="S70" s="74"/>
      <c r="T70" s="74"/>
      <c r="U70" s="74"/>
    </row>
    <row r="71" spans="1:21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/>
      <c r="K71" s="37"/>
      <c r="L71" s="37"/>
      <c r="M71" s="37"/>
      <c r="N71" s="38" t="s">
        <v>26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 t="s">
        <v>213</v>
      </c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4.5</v>
      </c>
      <c r="L73" s="37">
        <f>SUM(L66:L72)</f>
        <v>0</v>
      </c>
      <c r="M73" s="37">
        <f>SUM(M66:M72)</f>
        <v>0</v>
      </c>
      <c r="N73" s="40">
        <f>SUM(K73:M73)</f>
        <v>4.5</v>
      </c>
      <c r="O73" s="75"/>
      <c r="P73" s="73"/>
      <c r="Q73" s="74"/>
      <c r="R73" s="74"/>
      <c r="S73" s="74"/>
      <c r="T73" s="74"/>
      <c r="U73" s="74"/>
    </row>
    <row r="74" spans="1:21" ht="30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/>
      <c r="K74" s="16"/>
      <c r="L74" s="16"/>
      <c r="M74" s="16"/>
      <c r="N74" s="42"/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/>
      <c r="K75" s="16"/>
      <c r="L75" s="16"/>
      <c r="M75" s="16"/>
      <c r="N75" s="42"/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/>
      <c r="K76" s="16"/>
      <c r="L76" s="16"/>
      <c r="M76" s="16"/>
      <c r="N76" s="42"/>
      <c r="O76" s="72"/>
      <c r="P76" s="73"/>
      <c r="Q76" s="74"/>
      <c r="R76" s="74"/>
      <c r="S76" s="74"/>
      <c r="T76" s="74"/>
      <c r="U76" s="74"/>
    </row>
    <row r="77" spans="1:21" ht="3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/>
      <c r="K77" s="16"/>
      <c r="L77" s="16"/>
      <c r="M77" s="16"/>
      <c r="N77" s="42"/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/>
      <c r="K78" s="16"/>
      <c r="L78" s="16"/>
      <c r="M78" s="16"/>
      <c r="N78" s="41"/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0</v>
      </c>
      <c r="L81" s="37">
        <f>SUM(L74:L80)</f>
        <v>0</v>
      </c>
      <c r="M81" s="37">
        <f>SUM(M74:M80)</f>
        <v>0</v>
      </c>
      <c r="N81" s="40">
        <f>SUM(K81:M81)</f>
        <v>0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181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64.5</v>
      </c>
      <c r="G86" s="25">
        <f>SUM(D86:F86) + 9</f>
        <v>339.5</v>
      </c>
      <c r="H86" s="66">
        <f>G86/400</f>
        <v>0.84875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16975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18.861111111111111</v>
      </c>
    </row>
    <row r="94" spans="1:21" x14ac:dyDescent="0.25">
      <c r="B94" s="7" t="s">
        <v>149</v>
      </c>
      <c r="C94" s="7" t="s">
        <v>6</v>
      </c>
    </row>
    <row r="95" spans="1:21" x14ac:dyDescent="0.25">
      <c r="B95" s="7" t="s">
        <v>23</v>
      </c>
      <c r="C95" s="7">
        <f>G9</f>
        <v>18.5</v>
      </c>
    </row>
    <row r="96" spans="1:21" x14ac:dyDescent="0.25">
      <c r="B96" s="7" t="s">
        <v>54</v>
      </c>
      <c r="C96" s="7">
        <f>G17</f>
        <v>11</v>
      </c>
    </row>
    <row r="97" spans="2:3" x14ac:dyDescent="0.25">
      <c r="B97" s="7" t="s">
        <v>68</v>
      </c>
      <c r="C97" s="7">
        <f>G25</f>
        <v>17.5</v>
      </c>
    </row>
    <row r="98" spans="2:3" x14ac:dyDescent="0.25">
      <c r="B98" s="7" t="s">
        <v>78</v>
      </c>
      <c r="C98" s="7">
        <f>G33</f>
        <v>12</v>
      </c>
    </row>
    <row r="99" spans="2:3" x14ac:dyDescent="0.25">
      <c r="B99" s="7" t="s">
        <v>83</v>
      </c>
      <c r="C99" s="7">
        <f>G41</f>
        <v>22.5</v>
      </c>
    </row>
    <row r="100" spans="2:3" x14ac:dyDescent="0.25">
      <c r="B100" s="7" t="s">
        <v>92</v>
      </c>
      <c r="C100" s="7">
        <f>G49</f>
        <v>13.5</v>
      </c>
    </row>
    <row r="101" spans="2:3" x14ac:dyDescent="0.25">
      <c r="B101" s="7" t="s">
        <v>97</v>
      </c>
      <c r="C101" s="7">
        <f>G57</f>
        <v>20.5</v>
      </c>
    </row>
    <row r="102" spans="2:3" x14ac:dyDescent="0.25">
      <c r="B102" s="7" t="s">
        <v>110</v>
      </c>
      <c r="C102" s="7">
        <f>G65</f>
        <v>12</v>
      </c>
    </row>
    <row r="103" spans="2:3" x14ac:dyDescent="0.25">
      <c r="B103" s="7" t="s">
        <v>118</v>
      </c>
      <c r="C103" s="7">
        <f>G73</f>
        <v>24.5</v>
      </c>
    </row>
    <row r="104" spans="2:3" x14ac:dyDescent="0.25">
      <c r="B104" s="7" t="s">
        <v>133</v>
      </c>
      <c r="C104" s="7">
        <f>G81</f>
        <v>18</v>
      </c>
    </row>
    <row r="105" spans="2:3" x14ac:dyDescent="0.25">
      <c r="B105" s="7" t="s">
        <v>27</v>
      </c>
      <c r="C105" s="7">
        <f>N9</f>
        <v>17</v>
      </c>
    </row>
    <row r="106" spans="2:3" x14ac:dyDescent="0.25">
      <c r="B106" s="7" t="s">
        <v>56</v>
      </c>
      <c r="C106" s="7">
        <f>N17</f>
        <v>11.5</v>
      </c>
    </row>
    <row r="107" spans="2:3" x14ac:dyDescent="0.25">
      <c r="B107" s="7" t="s">
        <v>69</v>
      </c>
      <c r="C107" s="7">
        <f>N25</f>
        <v>15</v>
      </c>
    </row>
    <row r="108" spans="2:3" x14ac:dyDescent="0.25">
      <c r="B108" s="7" t="s">
        <v>150</v>
      </c>
      <c r="C108" s="7">
        <f>N33</f>
        <v>24</v>
      </c>
    </row>
    <row r="109" spans="2:3" x14ac:dyDescent="0.25">
      <c r="B109" s="7" t="s">
        <v>151</v>
      </c>
      <c r="C109" s="7">
        <f>N41</f>
        <v>20.5</v>
      </c>
    </row>
    <row r="110" spans="2:3" x14ac:dyDescent="0.25">
      <c r="B110" s="7" t="s">
        <v>152</v>
      </c>
      <c r="C110" s="7">
        <f>N49</f>
        <v>18.5</v>
      </c>
    </row>
    <row r="111" spans="2:3" x14ac:dyDescent="0.25">
      <c r="B111" s="7" t="s">
        <v>153</v>
      </c>
      <c r="C111" s="7">
        <f>N57</f>
        <v>24.5</v>
      </c>
    </row>
    <row r="112" spans="2:3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4.5</v>
      </c>
    </row>
    <row r="114" spans="2:3" x14ac:dyDescent="0.25">
      <c r="B114" s="7" t="s">
        <v>156</v>
      </c>
      <c r="C114" s="7">
        <f>N81</f>
        <v>0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18.861111111111111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2020-05-11T07:07:02Z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